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/>
  <calcPr fullCalcOnLoad="1" fullPrecision="0"/>
</workbook>
</file>

<file path=xl/sharedStrings.xml><?xml version="1.0" encoding="utf-8"?>
<sst xmlns="http://schemas.openxmlformats.org/spreadsheetml/2006/main" count="842" uniqueCount="552">
  <si>
    <t>3. Konsultacje wymagane przepisami prawa (łącznie z przepisami wewnętrznymi):</t>
  </si>
  <si>
    <t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</si>
  <si>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</si>
  <si>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</si>
  <si>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</si>
  <si>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</si>
  <si>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>związane z umowami zaliczanymi do tytułów dłużnych wliczanych do państwowego długu publicznego</t>
  </si>
  <si>
    <t>Dane dotyczące emitowanych obligacji przychodowych</t>
  </si>
  <si>
    <t>15.1</t>
  </si>
  <si>
    <t>Środki z przedsięwzięcia gromadzone na rachunku bankowym</t>
  </si>
  <si>
    <t>15.1.1</t>
  </si>
  <si>
    <t>w tym środki na zaspokojenie roszczeń obligatariuszy</t>
  </si>
  <si>
    <t>15.2</t>
  </si>
  <si>
    <t>Wydatki bieżące z tytułu świadczenia emitenta należnego obligatoriuszom, uwzględniane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</si>
  <si>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</si>
  <si>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łączna kwota przypadających na dany rok kwot ustawowych wyłączeń z limitu spłaty zobowiązań, o którym mowa w art. 243 ustawy, z tego:</t>
  </si>
  <si>
    <t xml:space="preserve">Zgodnie z obowiązującym stanem prawnym nie ma konieczności skierowania projektu uchwały do konsultacji. </t>
  </si>
  <si>
    <t>Informacja o spełnieniu wskaźnika spłaty zobowiązań określonego w art. 243 ustawy, po uwzględnieniu zobowiązań związku współtworzonego przez jednostkę samorządu terytorialnego oraz po uwzględnieniu ustawowych wyłączeń, obliczony w oparciu o plan 3 kwartałów roku poprzedzającego rok budżetowy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</si>
  <si>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</si>
  <si>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16.1</t>
  </si>
  <si>
    <t>16.2</t>
  </si>
  <si>
    <t>16.3</t>
  </si>
  <si>
    <t>Stopnie niezachowania relacji określonych w art. 242-244 ustawy w przypadku określonym w art. 240a lub art. 240b ustawy</t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</si>
  <si>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</si>
  <si>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</si>
  <si>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</si>
  <si>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</si>
  <si>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Przeznaczenie prognozowanej nadwyżki budżetowej,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</si>
  <si>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</si>
  <si>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</si>
  <si>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</si>
  <si>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</si>
  <si>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</si>
  <si>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</si>
  <si>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</si>
  <si>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</si>
  <si>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</si>
  <si>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</si>
  <si>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</si>
  <si>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</si>
  <si>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</si>
  <si>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</si>
  <si>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</si>
  <si>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</si>
  <si>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</si>
  <si>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</si>
  <si>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</si>
  <si>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</si>
  <si>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</si>
  <si>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</si>
  <si>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</si>
  <si>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</si>
  <si>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</si>
  <si>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</si>
  <si>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</si>
  <si>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</si>
  <si>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</si>
  <si>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</si>
  <si>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</si>
  <si>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</si>
  <si>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Wydatki zmniejszające dług, w tym:</t>
  </si>
  <si>
    <t>spłata zobowiązań wymagalnych z lat poprzednich, innych niż w pkt 14.3.1</t>
  </si>
  <si>
    <t>wypłaty z tytułu wymagalnych poręczeń i gwarancji</t>
  </si>
  <si>
    <t>Wynik operacji niekasowych wpływających na kwotę długu (m.in. umorzenia, różnice kursowe)</t>
  </si>
  <si>
    <t>Wyszczególnienie</t>
  </si>
  <si>
    <t>x</t>
  </si>
  <si>
    <t>Zmiana</t>
  </si>
  <si>
    <t>Plan po zmianach</t>
  </si>
  <si>
    <t>TAK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</si>
  <si>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</si>
  <si>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</si>
  <si>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</si>
  <si>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</si>
  <si>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</si>
  <si>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</si>
  <si>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</si>
  <si>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</si>
  <si>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</si>
  <si>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</si>
  <si>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</si>
  <si>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</si>
  <si>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</si>
  <si>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</si>
  <si>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</si>
  <si>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</si>
  <si>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</si>
  <si>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</si>
  <si>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</si>
  <si>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</si>
  <si>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</si>
  <si>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</si>
  <si>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</si>
  <si>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</si>
  <si>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</si>
  <si>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</si>
  <si>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</si>
  <si>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</si>
  <si>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</si>
  <si>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</si>
  <si>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</si>
  <si>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</si>
  <si>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</si>
  <si>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</si>
  <si>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</si>
  <si>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</si>
  <si>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</si>
  <si>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</si>
  <si>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</si>
  <si>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</si>
  <si>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</si>
  <si>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</si>
  <si>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</si>
  <si>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</si>
  <si>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</si>
  <si>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</si>
  <si>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</si>
  <si>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</si>
  <si>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</si>
  <si>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</si>
  <si>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</si>
  <si>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</si>
  <si>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</si>
  <si>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</si>
  <si>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</si>
  <si>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</si>
  <si>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</si>
  <si>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</si>
  <si>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</si>
  <si>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</si>
  <si>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</si>
  <si>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</si>
  <si>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</si>
  <si>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</si>
  <si>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</si>
  <si>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</si>
  <si>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</si>
  <si>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9.5</t>
  </si>
  <si>
    <t>9.6</t>
  </si>
  <si>
    <t>9.6.1</t>
  </si>
  <si>
    <t>9.7</t>
  </si>
  <si>
    <t>9.7.1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</si>
  <si>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</si>
  <si>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</si>
  <si>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</si>
  <si>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</si>
  <si>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</si>
  <si>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</si>
  <si>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</si>
  <si>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</si>
  <si>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</si>
  <si>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</si>
  <si>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</si>
  <si>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12.1.1.1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</si>
  <si>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</si>
  <si>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</si>
  <si>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</si>
  <si>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</si>
  <si>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</si>
  <si>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</si>
  <si>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</si>
  <si>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</si>
  <si>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</si>
  <si>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</si>
  <si>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</si>
  <si>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</si>
  <si>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</si>
  <si>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</si>
  <si>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</si>
  <si>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</si>
  <si>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</si>
  <si>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</si>
  <si>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</si>
  <si>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14.3.1</t>
  </si>
  <si>
    <t>14.3.2</t>
  </si>
  <si>
    <t>14.3.3</t>
  </si>
  <si>
    <t>14.4</t>
  </si>
  <si>
    <t>Dochody ogółem</t>
  </si>
  <si>
    <t>Dochody bieżące, w tym:</t>
  </si>
  <si>
    <t>dochody z tytułu udziału we wpływach z podatku dochodowego od osób fizycznych</t>
  </si>
  <si>
    <t>dochody z tytułu udziału we wpływach z podatku dochodowego od osób prawnych</t>
  </si>
  <si>
    <t>podatki i opłaty, w tym: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</si>
  <si>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</si>
  <si>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</si>
  <si>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</si>
  <si>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</si>
  <si>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</si>
  <si>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</si>
  <si>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</si>
  <si>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</si>
  <si>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</si>
  <si>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</si>
  <si>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</si>
  <si>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</si>
  <si>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</si>
  <si>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</si>
  <si>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</si>
  <si>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</si>
  <si>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</si>
  <si>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</si>
  <si>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</si>
  <si>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</si>
  <si>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</si>
  <si>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</si>
  <si>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</si>
  <si>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</si>
  <si>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Różnica między dochodami bieżącymi a wydatkami bieżącymi</t>
  </si>
  <si>
    <t>Wskaźnik spłaty zobowiązań</t>
  </si>
  <si>
    <t xml:space="preserve">Kwota zobowiązań związku współtworzonego przez jednostkę samorządu terytorialnego przypadających do spłaty w danym roku budżetowym, podlegająca doliczeniu zgodnie z art. 244 ustawy </t>
  </si>
  <si>
    <t>gwarancje i poręczenia podlegające wyłączeniu z limitu spłaty zobowiązań, o których mowa w art. 243 ustawy</t>
  </si>
  <si>
    <t>odsetki i dyskonto określone w art. 243 ust. 1 ustawy, w tym:</t>
  </si>
  <si>
    <t>2.1.3.1.1</t>
  </si>
  <si>
    <t>2.1.3.1.2</t>
  </si>
  <si>
    <t>odsetki i dyskonto podlegające wyłączeniu z limitu spłaty zobowiązań, o których mowa w art. 243 ustawy, z tytułu zobowiązań zaciągniętych na wkład krajowy)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</si>
  <si>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</si>
  <si>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</si>
  <si>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</si>
  <si>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</si>
  <si>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</si>
  <si>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Różnica między dochodami bieżącymi, skorygowanymi o środki a wydatkami bieżącymi pomniejszonymi o wydatki</t>
  </si>
  <si>
    <t>Wskaźnik planowanej łącznej spłaty zobowiązań, o której mowa w art. 243 ust. 1 ustawy do dochodów,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</si>
  <si>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</si>
  <si>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zobowiązań, o której mowa w art. 243 ust. 1 ustawy do dochodów, po uwzględnieniu zobowiązań związku współtworzonego przez jednostkę samorządu terytorialnego oraz po uwzględnieniu ustawowych wyłączeń przypadających na dany rok</t>
  </si>
  <si>
    <t>Wskaźnik dochodów bieżących powiększonych o dochody ze sprzedaży majątku oraz pomniejszonych o wydatki bieżące, do dochodów budżetu ustalony dla danego roku (wskaźnik jednoroczny)</t>
  </si>
  <si>
    <t>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</si>
  <si>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</si>
  <si>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>Wydatki objęte limitem, o którym mowa w art. 226 ust. 3 i 4 ustawy</t>
  </si>
  <si>
    <t>12.5</t>
  </si>
  <si>
    <t>12.6.1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</si>
  <si>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</si>
  <si>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</si>
  <si>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</si>
  <si>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co najmniej 60% środkami, o których mowa w art. 5 ust. 1 pkt 2 ustawy</t>
  </si>
  <si>
    <t>12.7</t>
  </si>
  <si>
    <t xml:space="preserve"> - z aktualizacji wielkości dochodów i wydatków w poszczególnych latach.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</si>
  <si>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</si>
  <si>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</si>
  <si>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przeniesienia planowanych wydatków między latami realizacji zadań.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</si>
  <si>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</si>
  <si>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</si>
  <si>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</si>
  <si>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</si>
  <si>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</si>
  <si>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</si>
  <si>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</si>
  <si>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</si>
  <si>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</si>
  <si>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 xml:space="preserve">Wydatki na programy, projekty lub zadania pozostałe </t>
  </si>
  <si>
    <t>2.2.1</t>
  </si>
  <si>
    <t>Pozostałe zmiany</t>
  </si>
  <si>
    <t>RPO 2020 - Dz. 4.4 - Wsparcie opieki nad zabytkami województwa kujawsko-pomorskiego w 2017 roku - Zwiększenie atrakcyjności obiektów kultury regionu kujawsko-pomorskiego</t>
  </si>
  <si>
    <t>IW - Przebudowa dróg gminnych na terenie gminy Aleksandrów Kujawski-wsparcie finansowe - Zwiększenie bezpieczeństwa ruchu drogowego</t>
  </si>
  <si>
    <t>RPO 2020 - RPO WKP 2014-2020 (współfinansowanie krajowe dla beneficjentów środków EFS) - Ułatwienie absorpcji środków (Urząd Marszałkowski w Toruniu)</t>
  </si>
  <si>
    <t>RPO 2020 - Pomoc Techniczna RPO 2014-2020 (pula) - Zapewnienie technicznego i finansowego wsparcia procesu zarządzania, wdrażania, monitorowania i kontroli w celu sprawnego wdrażania oraz efektywnego wykorzystania środków</t>
  </si>
  <si>
    <t>RPO 2020 - Dz. 5.1 - Rozbudowa drogi wojewódzkiej Nr 251 Kaliska-Inowrocław na odcinku od km 19+649 (od granicy województwa kujawsko-pomorskiego do km 34+200 oraz od km 34+590,30 do km 35+290) wraz z przebudową mostu na rzece Gąsawka w miejscowości Żnin - Zwiększenie bezpieczeństwa ruchu drogowego</t>
  </si>
  <si>
    <t>RPO 2020 - Dz. 5.1 - Rozbudowa drogi wojewódzkiej Nr 240 Chojnice-Świecie od km 23+190 do km 36+817 i od km 62+877 do km 65+718  - Zwiększenie bezpieczeństwa ruchu drogowego</t>
  </si>
  <si>
    <t>RPO 2020 - Dz. 5.1 - Przebudowa wraz z rozbudową drogi wojewódzkiej Nr 265 Brześć Kujawski-Gostynin od km 0+003 do km 19+117 -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</si>
  <si>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</si>
  <si>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RPO 2020 - Dz. 5.1-  Przebudowa i rozbudowa drogi wojewódzkiej Nr 559 na odcinku Lipno-Kamień Kotowy-granica województwa - Zwiększenie bezpieczeństwa ruchu drogowego</t>
  </si>
  <si>
    <t>RPO 2020 - Dz. 5.1- Przebudowa i rozbudowa drogi wojewódzkiej Nr 559 na odcinku Lipno-Kamień Kotowy-granica województwa - Zwiększenie bezpieczeństwa ruchu drogowego</t>
  </si>
  <si>
    <t>RPO 2020 - Dz. 5.1- Przebudowa i rozbudowa drogi wojewódzkiej Nr 255 Pakość-Strzelno od km 0+005 do km 21+910. Etap I - Rozbudowa drogi wojewódzkiej Nr 255 na odc. od km 0+005 do km 2+220, dł. 2,215 km - Zwiększenie bezpieczeństwa ruchu drogowego</t>
  </si>
  <si>
    <t>IW - Modernizacja Opery Nova w Bydgoszczy - Poprawa infrastruktury kulturalnej</t>
  </si>
  <si>
    <t>1.1.6</t>
  </si>
  <si>
    <t>1.1.7</t>
  </si>
  <si>
    <t>1.1.8</t>
  </si>
  <si>
    <t>1.2.3</t>
  </si>
  <si>
    <t>1.2.4</t>
  </si>
  <si>
    <t>1.2.5</t>
  </si>
  <si>
    <t>1.2.6</t>
  </si>
  <si>
    <t>1.2.7</t>
  </si>
  <si>
    <t>2.2.2</t>
  </si>
  <si>
    <t>2.2.3</t>
  </si>
  <si>
    <t xml:space="preserve"> - z rezygnacji z realizacji zadań,</t>
  </si>
  <si>
    <t>1.2.8</t>
  </si>
  <si>
    <t>RPO 2020 - Dz. 5.1- Przebudowa i rozbudowa drogi wojewódzkiej Nr 255 Pakość-Strzelno od km 0+005 do km 21+910. Etap II - Rozbudowa drogi wojewódzkiej Nr 255 na odc. od km  2+220 do km 21+910, dł. 19,690 km - Zwiększenie bezpieczeństwa ruchu drogowego</t>
  </si>
  <si>
    <t>1.2.9</t>
  </si>
  <si>
    <t>Obowiązująca wieloletnia prognoza finansowa Województwa Kujawsko-Pomorskiego obejmuje lata 2018-2038.</t>
  </si>
  <si>
    <t>Dokonuje się zmiany w wieloletniej prognozie finansowej Województwa Kujawsko-Pomorskiego na lata 2018-2038. Zmiany wynikają:</t>
  </si>
  <si>
    <t xml:space="preserve"> - ze zmiany budżetu województwa na 2018 r.;</t>
  </si>
  <si>
    <t>Szczegółowy zakres zmian budżetu województwa na 2018 r., które wpływają na załącznik nr 1 do wieloletniej prognozy finansowej przedstawia poniższa tabela:</t>
  </si>
  <si>
    <t>Plan na 2018 rok
(przed zmianą)</t>
  </si>
  <si>
    <t>Zmiany dochodów, wydatków, przychodów i rozchodów oraz wynik budżetowy i finansowy w latach 2018-2038</t>
  </si>
  <si>
    <t>Skutkiem uchwały jest zmiana wieloletniej prognozy finansowej Województwa Kujawsko-Pomorskiego na lata 2018-2038, zgodnie z załącznikami do niniejszej uchwały.</t>
  </si>
  <si>
    <t>IW - Rozbudowa Specjalnego Ośrodka Szkolno-Wychowawczego im. J. Korczaka w Toruniu - Poprawa i rozwój infrastruktury edukacyjnej</t>
  </si>
  <si>
    <t>Program "Przeciwdziałanie wykluczeniu cyfrowemu osób najuboższych oraz niepełnosprawnych" - Utrzymanie trwałości projektu "Przeciwdziałanie wykluczeniu cyfrowemu na terenie województwa kujawsko-pomorskiego"</t>
  </si>
  <si>
    <t>RPO 2020 - Dz. 6.3.2 - Mistrz zawodu w nowoczesnym warsztacie - modernizacja warsztatów kształcenia zawodowego w Specjalnym Ośrodku Szkolno-Wychowawczym Nr 1 w Bydgoszczy - Poprawa jakości usług edukacyjnych w zakresie szkolnictwa zawodowego</t>
  </si>
  <si>
    <t>RPO 2020 - Dz. 9.2.2 - Trampolina - Zwiększenie zdolności funkcjonowania w społeczeństwie młodzieży zagrożonej wykluczeniem społecznym</t>
  </si>
  <si>
    <t>RPO 2020 - Dz. 9.4.2 - Koordynacja rozwoju ekonomii społecznej w województwie kujawsko-pomorskim - Rozwój potencjału i możliwości do zwiększenia zatrudnienia w istniejących podmiotach ekonomii społecznej</t>
  </si>
  <si>
    <t>(dokonuje się urealnienia poniesionych do końca 2017 r. wydatków, przeniesienia niewykorzystanej kwoty z roku 2017 do roku 2018 oraz zwiększenia ogólnej wartości projektu)</t>
  </si>
  <si>
    <t>(dokonuje się urealnienia poniesionych do końca 2017 r. wydatków, przeniesienia niewykorzystanej kwoty z roku 2017 do roku 2018 przy zachowaniu niezmienionej ogólnej wartości projektu)</t>
  </si>
  <si>
    <t>RPO 2020 - Dz. 9.3.2 - Rodzina w Centrum - Zwiększenie dostępu do usług wsparcia rodziny i pieczy zastępczej</t>
  </si>
  <si>
    <t>(dokonuje się urealnienia poniesionych do końca 2017 r. wydatków, przeniesienia niewykorzystanej kwoty z roku 2017 do roku 2018 oraz przeniesienia niewykorzystanych wydatków inwestycyjnych do wydatków bieżących)</t>
  </si>
  <si>
    <t>RPO 2020 - Dz. 2.2 - Kultura w zasięgu 2.0 - Wzrost dostępności zasobów dziedzictwa regionalnego poprzez ich digitalizację</t>
  </si>
  <si>
    <t>Utrzymanie architektury edukacyjno-turystycznej - Zapewnienie trwałości projektu BIO+</t>
  </si>
  <si>
    <t>RPO 2020 - Dz. 1.5.2 - Invest in BiT City 2. Promocja potencjału gospodarczego oraz promocja atrakcyjności inwestycyjnej miast prezydenckich województwa kujawsko-pomorskiego - Zwiększenie rozpoznawalności województwa kujawsko-pomorskiego jako miejsca o wysokim potencjale inwestycyjnym</t>
  </si>
  <si>
    <t>IW - Zakup wyposażenia na potrzeby Mediateki przy ul. Raszei 1 - Poprawa infrastruktury kulturalnej</t>
  </si>
  <si>
    <t>RPO 2020 - Dz. 4.4 - Kujawsko-Pomorskie - rozwój poprzez kulturę 2017 - Wzmocnienie pozycji gospodarczej regionu poprzez organizację imprez kulturalnych</t>
  </si>
  <si>
    <t>RPO 2020 - Dz. 1.5.2 - Expressway - promocja terenów inwestycyjnych - Zwiększenie rozpoznawalności województwa kujawsko-pomorskiego jako miejsca o wysokim potencjale inwestycyjnym</t>
  </si>
  <si>
    <t>Bydgoski Festiwal Operowy - Zwiększenie atrakcyjności kulturalnej regionu kujawsko-pomorskiego</t>
  </si>
  <si>
    <t>(dokonuje się zwiększenia planowanych na 2018 r. wydatków oraz ogólnego kosztu zadania w związku z poszerzeniem programu festiwalu)</t>
  </si>
  <si>
    <t>RPO 2020 - Dz. 2.1 - Infostrada Kujaw i Pomorza v2.0 - Wzrost efektywności działań administracji samorządowej oraz jakości usług publicznych</t>
  </si>
  <si>
    <t>(dokonuje się przeniesienia planowanych wydatków między latami realizacji przy zachowaniu niezmienionej ogólnej wartości projektu)</t>
  </si>
  <si>
    <t>Rewitalizacja Międzynarodowej Drogi Wodnej E70 - Rewitalizacja i promocja drogi wodnej oraz zwiększenie gospodarczego wykorzystania potencjału rzek</t>
  </si>
  <si>
    <t>Dotowanie kolejowych przewozów pasażerskich - Organizowanie publicznego transportu zbiorowego na liniach kolejowych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</si>
  <si>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</si>
  <si>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RPO 2020 - Dz. 4.5 - Ochrona czynna i monitoring obszarów Natura 2000 zlokalizowanych w granicach Brodnickiego Parku Krajobrazowego - Ochrona i promocja zasobów przyrodniczych oraz podniesienie świadomości edukacji ekologiczno-przyrodniczej</t>
  </si>
  <si>
    <t>(dokonuje się urealnienia poniesionych do końca 2017 r. wydatków oraz przeniesienia części planowanych wydatków bieżących do wydatków inwestycyjnych)</t>
  </si>
  <si>
    <t>RPO 2020 - Dz. 4.5 - Utworzenie Centrum Czynnej Ochrony Przyrody Wdeckiego Parku Krajobrazowego - Wzrost świadomości społeczeństwa w zakresie ochrony przyrody</t>
  </si>
  <si>
    <t>RPO 2020 - Dz. 4.5 - Utworzenie ośrodka edukacji przyrodniczej Krajeńskiego Parku Krajobrazowego  - Ochrona i promocja zasobów przyrodniczych oraz podniesienie świadomości edukacji ekologiczno-przyrodniczej</t>
  </si>
  <si>
    <t>RPO 2020 - Dz. 4.5 - Budowa stacji terenowo-badawczej "Podmoście" - Ochrona i promocja zasobów przyrodniczych oraz podniesienie świadomości edukacji ekologiczno-przyrodniczej</t>
  </si>
  <si>
    <t>RPO 2020 - Dz. 4.5 -Budowa ścieżki ornitologicznej oraz parku dendrologicznego przy terenowym ośrodku edukacji przyrodniczej i promocji Rezerwatu Biosfery Bory Tucholskie w m. Piła - Ochrona i promocja zasobów przyrodniczych oraz podniesienie świadomości edukacji ekologiczno-przyrodniczej</t>
  </si>
  <si>
    <t>RPO 2020 - Dz. 4.5 - Budowa stacji terenowo-badawczej Gostynińsko-Włocławskiego Parku Krajobrazowego wraz z zapleczem technicznym - Ochrona i promocja zasobów przyrodniczych oraz podniesienie świadomości edukacji ekologiczno-przyrodniczej</t>
  </si>
  <si>
    <t>RPO 2020 - Dz. 4.5 - Doposażenie Pracowni Dydaktycznej Gostynińsko-Włocławskiego Parku Krajobrazowego - Podniesienie świadomości edukacji ekologiczno-przyrodniczej</t>
  </si>
  <si>
    <t>RPO 2020 - Dz. 10.2.3 - Szkoła zawodowców - Wzrost jakości szkolnictwa zawodowego poprzez zastosowanie innowacyjnych metod nauczania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</si>
  <si>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</si>
  <si>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</si>
  <si>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</si>
  <si>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</si>
  <si>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</si>
  <si>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</si>
  <si>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</si>
  <si>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</si>
  <si>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</si>
  <si>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</si>
  <si>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</si>
  <si>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1.2.10</t>
  </si>
  <si>
    <t>1.2.11</t>
  </si>
  <si>
    <t>2.1.4</t>
  </si>
  <si>
    <t>2.1.5</t>
  </si>
  <si>
    <t>1.1.20</t>
  </si>
  <si>
    <t>1.1.21</t>
  </si>
  <si>
    <t>(wprowadza się zadanie inwestycyjne, którego termin realizacji wydłużony został do roku 2018 w związku z koniecznością zabezpieczenia środków finansowych na wykonanie kanalizacji wodociągowej i deszczowej do Kujawsko-Pomorskiego Specjalnego Ośrodka Szkolno-Wychowawczego im. J. Korczaka w Toruniu)</t>
  </si>
  <si>
    <t>1.1.22</t>
  </si>
  <si>
    <t>IZ - POWER, Dz. 6.1 Pomoc Techniczna - Zapewnienie efektywnego wsparcia realizacji Programu</t>
  </si>
  <si>
    <t>(dokonuje się urealnienia poniesionych do końca 2017 r. wydatków, przeniesienia niewykorzystanej kwoty z roku 2017 do roku 2018 oraz niewykorzystanej w 2017 r. kwoty wydatków inwestycyjnych do wydatków bieżących)</t>
  </si>
  <si>
    <t>(dokonuje się urealnienia poniesionych do końca 2017 r. wydatków, przenosi się niewykorzystaną w 2017 r. kwotę wydatków inwestycyjnych do wydatków bieżących)</t>
  </si>
  <si>
    <t>(dokonuje się urealnienia poniesionych do końca 2017 r. wydatków, przeniesienia planowanych wydatków z roku 2019 do roku 2018. Ogólna wartość projektu ulega zmniejszeniu)</t>
  </si>
  <si>
    <t>RPO 2020 - Dz. 1.5.2 - Kujawy+Pomorze - promocja potencjału gospodarczego regionu - Zwiększenie potencjału regionalnej gospodarki</t>
  </si>
  <si>
    <t>IZ - ERASMUS+ - Wiedza naukowa w szkole: doskonalenie strategii i tworzenie nowych praktyk nauczania przedmiotów ścisłych na wczesnych etapach edukacji - Rozwój nowoczesnych metod nauczania początkowego</t>
  </si>
  <si>
    <t>(dokonuje się urealnienia poniesionych do końca 2017 r. wydatków oraz zmniejszenia ogólnej wartości projektu)</t>
  </si>
  <si>
    <t>RPO 2020 - Dz. 10.3.1 - Prymus Pomorza i Kujaw - Rozwój kompetencji kluczowych uczniów szczególnie zdolnych</t>
  </si>
  <si>
    <t>(dokonuje się urealnienia poniesionych do końca 2017 r. wydatków, przeniesienia niewykorzystanej kwoty z roku 2017 na lata następne przy zachowaniu niezmienionej ogólnej wartości projektu)</t>
  </si>
  <si>
    <t>Zakup, modernizacja oraz naprawa pojazdów kolejowych (2016-2020) - Poprawa jakości i zwiększenia efektywności transportu kolejowego</t>
  </si>
  <si>
    <t>RPO 2020 - Dz. 10.3.1 - Humaniści na start - Wsparcie uczniów szczególnie uzdolnionych w zakresie przedmiotów rozwijających kompetencje kluczowe (przedmioty humanistyczne)</t>
  </si>
  <si>
    <t>(wprowadza się nowy projekt przewidziany do realizacji w latach 2018-2021)</t>
  </si>
  <si>
    <t>1.1.23</t>
  </si>
  <si>
    <t>1.1.24</t>
  </si>
  <si>
    <t>2.1.6</t>
  </si>
  <si>
    <t>2.1.7</t>
  </si>
  <si>
    <t>Ogólnopolski Konkurs Malarski im. Teofila Ociepki - Zwiększenie atrakcyjności kulturalnej regionu kujawsko-pomorskiego</t>
  </si>
  <si>
    <t>Modernizacja Opery Nova w Bydgoszczy - Poprawa infrastruktury kulturalnej</t>
  </si>
  <si>
    <t>(dokonuje się urealnienia poniesionych do końca 2017 r. wydatków)</t>
  </si>
  <si>
    <t>IW - Przebudowa i remont konserwatorski budynku Pałacu Dąmbskich w Toruniu - Poprawa infrastruktury kulturalnej</t>
  </si>
  <si>
    <t>IZ - Watertour (Interreg Region Morza Bałtyckiego) - Rozwój oferty turystycznej w pobliżu drogi wodnej E70</t>
  </si>
  <si>
    <t>IZ - EmpInno (INTERREG Region Morza Bałtyckiego) - Zwiększenie znaczenia strategii inteligentnych specjalizacji na rzecz innowacji i rozwoju w średniej wielkości miastach i regionach</t>
  </si>
  <si>
    <t>IZ - Projekt HICAPS (INTERREG Europa Środkowa) - Ochrona zasobów dziedzictwa kulturowego i naturalnego w postaci historycznych parków i ogrodów położonych w otoczeniu obiektów zabytkowych</t>
  </si>
  <si>
    <t>IZ - Projekt EMMA (INTERREG Region Morza Bałtyckiego) - Wzmocnienie transportu śródlądowego i morskiego poprzez promocję międzynarodowych usług żeglugowych</t>
  </si>
  <si>
    <t>IZ - Projekt Digitourism (INTERREG Europa) - Popularyzacja zdigitalizowanych zasobów dotyczących badań archeologicznych w formie portalu</t>
  </si>
  <si>
    <t>IZ - Projekt Cult-Crea TE (INTERREG Europa) - Promocja i rozwój turystyki poprzez wykorzystanie przemysłów kreatywnych i aspektów kulturowych</t>
  </si>
  <si>
    <t>IZ - Projekt ECO-CICLE (INTERREG Europa) - Poprawa lokalnych i regionalnych polityk promocji turystyki rowerowej na obszarach o dużej wartości przyrodniczej</t>
  </si>
  <si>
    <t>IZ - Projekt ThreeT (INTERREG Europa) - Poprawa ochrony zasobów naturalnych i kulturowych poprzez zastosowanie innowacyjnych rozwiązań w przemieszczaniu się szlakami turystycznymi</t>
  </si>
  <si>
    <t>RPO 2020 - Pomoc Techniczna RPO 2014-2020 (pula) - Zapewnienie technicznego i finansowego wsparcia procesu zarządzania, wdrażania, monitorowania i kontroli w celu sprawnego wdrażania oraz efektywnego wykorzystania środków (Urząd Marszałkowski w Toruniu)</t>
  </si>
  <si>
    <t>(dokonuje się urealnienia poniesionych do końca 2017 r. wydatków oraz przenosi się niewykorzystane wydatki z roku 2017 do roku 2022)</t>
  </si>
  <si>
    <t>IZ - Projekt SURFACE (INTERREG Europa Środkowa) - Poprawa zarządzania środowiskiem oraz jakości życia na terenach miejskich</t>
  </si>
  <si>
    <t>IZ - Konkurs dotacji na przygotowanie programów rewitalizacji z POPT 2014-2020 - Wsparcie gmin w aktualizacji i opracowaniu programów rewitalizacji</t>
  </si>
  <si>
    <t>IZ - NICHE (INTERREG Europa) - Poprawa skuteczności polityk wspierających i ułatwiających zastosowanie innowacji w sektorze żywnościowym</t>
  </si>
  <si>
    <t>RPO 2020 - Pomoc Techniczna RPO 2014-2020 (pula) - Zapewnienie technicznego i finansowego wsparcia procesu zarządzania, wdrażania, monitorowania i kontroli w celu sprawnego wdrażania oraz efektywnego wykorzystania środków (Wojewódzki Urząd Pracy w Toruniu)</t>
  </si>
  <si>
    <t>(dokonuje się urealnienia poniesionych do końca 2017 r. wydatków oraz przeniesienia niewykorzystanej kwoty z roku 2017 na lata następne. Ogólna wartość projektu ulega zmniejszeniu w związku z rezygnacją z płatności kosztów wspólnych dotyczących zarządzania projektem)</t>
  </si>
  <si>
    <t>(dokonuje się urealnienia poniesionych do końca 2017 r. wydatków, przeniesienia niewykorzystanej kwoty z roku 2017 na lata następne oraz części planowanych wydatków bieżących do wydatków inwestycyjnych)</t>
  </si>
  <si>
    <t>(dokonuje się urealnienia poniesionych do końca 2017 r. wydatków, przeniesienia niewykorzystanej kwoty z roku 2017 do roku 2019 przy zachowaniu niezmienionej ogólnej wartości projektu)</t>
  </si>
  <si>
    <t>(wydłuża się okres realizacji zadania do roku 2021, dokonuje się urealnienia poniesionych do końca 2017 r. wydatków oraz zwiększenia ogólnej wartości zadania w związku z koniecznością zabezpieczenia środków finansowych na wykonanie usług dostawy łącza internetowego oraz usługi serwisu i helpdesku)</t>
  </si>
  <si>
    <t>(dokonuje się urealnienia poniesionych do końca 2017 r. wydatków, przeniesienia niewykorzystanej kwoty z roku 2017 do roku 2018 przy zachowaniu niezmienionej ogólnej wartości zadania)</t>
  </si>
  <si>
    <t>(dokonuje się urealnienia poniesionych do końca 2017 r. wydatków oraz przeniesienia niewykorzystanej kwoty z roku 2017 do roku 2018. Ogólna wartość zadania ulega zmniejszeniu w związku z oszczędnościami poprzetargowymi ma zakup regałów bibliotecznych, mebli i pozostałego wyposażenia)</t>
  </si>
  <si>
    <t>(dokonuje się urealnienia poniesionych do końca 2017 r. wydatków, przeniesienia niewykorzystanej kwoty z roku 2017 do roku 2018 oraz części planowanych wydatków bieżących do wydatków inwestycyjnych)</t>
  </si>
  <si>
    <t>RPO 2020 - Dz. 9.3.2 - Pogodna jesień życia na Kujawach i Pomorzu - projekt rozwoju pomocy środowiskowej dla seniorów - Zwiększenie dostępu do niestacjonarnych usług opiekuńczych dla osób starszych</t>
  </si>
  <si>
    <t>IZ - Punkty Informacyjne Funduszy Europejskich - Zapewnienie dostępu do informacji na temat funduszy unijnych</t>
  </si>
  <si>
    <t>IZ - POIŚ. Dz. 2.4 - Edukacja społeczności zamieszkujących obszary chronione województwa kujawsko-pomorskiego: Lubię tu być na zielonym! - Wzrost świadomości ekologicznej mieszkańców województwa</t>
  </si>
  <si>
    <t>Opracowanie dokumentacji w sprawie obszarów chronionego krajobrazu w zakresie oceny stanu zachowania i wartości krajobrazów wyróżnionych z elementami audytu krajowego -  Ustalenie obszarów najcenniejszych pod względem przyrodniczym</t>
  </si>
  <si>
    <t>IW - Opracowanie dokumentacji w sprawie obszarów chronionego krajobrazu w zakresie oceny stanu zachowania i wartości krajobrazów wyróżnionych z elementami audytu krajowego -  Ustalenie obszarów najcenniejszych pod względem przyrodniczym</t>
  </si>
  <si>
    <t>(dokonuje się urealnienia poniesionych do końca 2017 r. wydatków oraz zmniejszenia ogólnej wartości zadania)</t>
  </si>
  <si>
    <t>IW - Inwentaryzacja i waloryzacja przyrodnicza na terenie wszystkich parków krajobrazowych województwa kujawsko-pomorskiego wraz z przygotowaniem Planów Ochrony Parków Krajobrazowych - Ustalenie obszarów najcenniejszych pod względem przyrodniczym</t>
  </si>
  <si>
    <t>Inwentaryzacja i waloryzacja przyrodnicza na terenie wszystkich parków krajobrazowych województwa kujawsko-pomorskiego wraz z przygotowaniem Planów Ochrony Parków Krajobrazowych - Ustalenie obszarów najcenniejszych pod względem przyrodniczym</t>
  </si>
  <si>
    <t>(dokonuje się urealnienia poniesionych do końca 2017 r. wydatków, przeniesienia niewykorzystanej kwoty z roku 2017 do roku 2018 oraz przeniesienia części wydatków z oszczędności poprzetargowych z zadania pn. "Opracowanie dokumentacji w sprawie obszarów chronionego krajobrazu w zakresie oceny stanu zachowania i wartości krajobrazów wyróżnionych z elementami audytu krajowego")</t>
  </si>
  <si>
    <t>IW - Modernizacja dróg wojewódzkich grupa III - K-P plan spójności komunikacji drogowej i kolejowej 2014-2020 - Zwiększenie bezpieczeństwa ruchu drogowego</t>
  </si>
  <si>
    <t>(dokonuje się urealnienia poniesionych do końca 2017 r. wydatków, przeniesienia niewykorzystanej kwoty z roku 2017 oraz części planowanych na 2028 r. wydatków do roku 2018 przy zachowaniu niezmienionej ogólnej wartości zadania)</t>
  </si>
  <si>
    <t>(wprowadza się nowe zadanie przewidziane do realizacji w latach 2018-2020)</t>
  </si>
  <si>
    <t>IW - Opracowanie dokumentacji projektowej dla przebudowy drogi wojewódzkiej Nr 562 Szpetal Górny - Dobrzyń nad Wisłą - Płock odc. Krojczyn-Szpiegowo od km 6+400 do km 9+400, dł. 3,000 km - Zwiększenie bezpieczeństwa ruchu drogowego</t>
  </si>
  <si>
    <t>Wsparcie dla sieci Centrów Obsługi Inwestorów i Eksporterów - trwałość projektu - Poprawa dostępu do kompleksowych, wysokiej jakości usług informacyjnych w zakresie niezbędnym do planowania, organizowania i realizacji eksportu i/lub inwestycji poza granicami Polski</t>
  </si>
  <si>
    <t>Festiwale organizowane przez Teatr im. W. Horzycy w Toruniu - Zwiększenie atrakcyjności kulturalnej regionu kujawsko-pomorskiego</t>
  </si>
  <si>
    <t>RPO 2020 - Dz. 2.1 - zmiana nazwy z: Budowa kujawsko-pomorskiego systemu udostępniania elektronicznej dokumentacji medycznej na: Budowa kujawsko-pomorskiego systemu udostępniania elektronicznej dokumentacji medycznej - etap I - Poprawa jakości świadczonych usług medycznych z wykorzystaniem narzędzi ICT</t>
  </si>
  <si>
    <t>RPO 2020 - Dz. 2.1 - Budowa kujawsko-pomorskiego systemu udostępniania elektronicznej dokumentacji medycznej - etap II - Poprawa jakości świadczonych usług medycznych z wykorzystaniem narzędzi ICT</t>
  </si>
  <si>
    <t>IW - Rozbudowa budynku Urzędu Marszałkowskiego - Usprawnienie funkcjonowania Urzędu</t>
  </si>
  <si>
    <t>(dokonuje się urealnienia poniesionych do końca 2017 r. wydatków, przeniesienia części niewykorzystanej kwoty z roku 2017 do roku 2018 oraz zmniejszenia ogólnej wartości zadania)</t>
  </si>
  <si>
    <t>Wieloletni program współpracy samorządu województwa kujawsko-pomorskiego z organizacjami pozarządowymi na lata 2016-2020 - Wsparcie działań realizowanych przez organizacje pożytku publicznego</t>
  </si>
  <si>
    <t>(dokonuje się urealnienia poniesionych do końca 2017 r. wydatków, zmniejszenia wydatków planowanych na 2018 r. oraz ogólnej wartości zadania w związku ze zmniejszeniem planowanych wydatków na zadanie pn. "GRANTY - Zadania w zakresie upowszechniania kultury fizycznej i sportu" oraz zwiększeniem planowanych wydatków na zadanie pn."Współpraca województwa z organizacjami pozarządowymi oraz innymi podmiotami prowadzącymi działalność pożytku publicznego")</t>
  </si>
  <si>
    <t>(skraca się okres realizacji projektu do roku 2018, urealnia się poniesione do końca 2017 r. wydatki oraz przenosi się niewykorzystaną kwotę z roku 2017 do roku 2018. Ogólna wartość projektu nie ulega zmianie)</t>
  </si>
  <si>
    <t>RPO 2020 - Dz. 3.5.2 - Poprawa bezpieczeństwa i komfortu życia mieszkańców oraz wsparcie niskoemisyjnego transportu drogowego poprzez wybudowanie dróg dla rowerów (lider: województwo kujawsko-pomorskie) - Ograniczenie emisji spalin poprzez rozbudowę sieci dróg rowerowych</t>
  </si>
  <si>
    <t>RPO 2020 - Dz. 5.1 - Przebudowa drogi wojewódzkiej Nr 249 wraz z uruchomieniem przeprawy promowej przez Wisłę na wysokości Solca Kujawskiego i Czarnowa - Zwiększenie bezpieczeństwa ruchu drogowego</t>
  </si>
  <si>
    <t>RPO 2020 - Dz. 3.4 - Przebudowa wraz z rozbudową drogi wojewódzkiej nr 265 Brześć Kujawski-Gostynin od km 0+003 do km 19+117 w zakresie dotyczącym budowy ciągów pieszo-rowerowych - Wzrost bezpieczeństwa ruchu drogowego oraz ograniczenie emisji gazów cieplarnianych</t>
  </si>
  <si>
    <t>RPO 2020 - Dz. 3.3 -Termomodernizacja obiektów użyteczności publicznej, budynki: RDW Inowrocław, RDW Żołędowo - Poprawa efektywności energetycznej budynków użyteczności publicznej</t>
  </si>
  <si>
    <t>RPO 2020 - Dz. 4.5 - Moje i Twoje Przyrody Ostoje - Ochrona i wzmocnienie bioróżnorodności oraz edukacja ekologiczna społeczności województwa kujawsko-pomorskiego - Wzmocnienie lokalnej różnorodności biologicznej oraz podniesienie świadomości ekologicznej mieszkańców regionu</t>
  </si>
  <si>
    <t>RPO 2020 - Dz. 10.4.1 - Caps Lock - certyfikowane szkolenia językowe - Podniesienie kwalifikacji zawodowych osób dorosłych</t>
  </si>
  <si>
    <t>IZ - PO RYBACTWO i MORZE - Pomoc Techniczna Programu Operacyjnego Rybactwo i Morze 2014-2020 - Zapewnienie sprawnego procesu zarządzania i wdrażania programu</t>
  </si>
  <si>
    <t>PROW 2020 - PT Schemat I - Wzmocnienie systemu wdrażania Programu - Wsparcie wdrażania i oceny polityki w zakresie rozwoju obszarów wiejskich</t>
  </si>
  <si>
    <t>PROW 2020 - PT Schemat II - Wsparcie funkcjonowania krajowej sieci obszarów wiejskich oraz realizacja działań informacyjno-promocyjnych PROW 2014-2020 (działania informacyjno-promocyjne) - Wsparcie wdrażania i oceny polityki w zakresie rozwoju obszarów wiejskich</t>
  </si>
  <si>
    <t>RPO 2020 - RPO WKP 2014-2020 (współfinansowanie krajowe dla beneficjentów EFRR) - Ułatwienie absorpcji środków</t>
  </si>
  <si>
    <t>(dokonuje się przeniesienia planowanych wydatków między latami realizacji)</t>
  </si>
  <si>
    <t>RPO 2020 - RPO WKP 2014-2020 (współfinansowanie krajowe dla beneficjentów środków EFS) - Ułatwienie absorpcji środków</t>
  </si>
  <si>
    <t>Wojewódzki program przeciwdziałania przemocy w rodzinie dla województwa kujawsko-pomorskiego do roku 2020 - Inspirowanie i promowanie nowych rozwiązań w zakresie przeciwdziałania przemocy w rodzinie</t>
  </si>
  <si>
    <t>RPO 2020 - Dz. 5.1 - Przebudowa dróg wojewódzkich (pula) - Zwiększenie bezpieczeństwa ruchu drogowego</t>
  </si>
  <si>
    <t>(dokonuje się zmniejszenia puli środków)</t>
  </si>
  <si>
    <t>RPO 2020 - RPO WKP 2014-2020 (współfinansowanie krajowe dla beneficjentów środków EFS) - Ułatwienie absorpcji środków (Wojewódzki Urząd Pracy w Toruniu)</t>
  </si>
  <si>
    <r>
      <t xml:space="preserve">(dokonuje się urealnienia poniesionych do końca 2017 r. wydatków oraz zmniejszenia ogólnej wartości projektu w związku z ustaleniem niższego poziomu limitu środków wynikającego z Rozporządzenia Ministra Gospodarki Morskiej i Żeglugi Śródlądowej </t>
    </r>
    <r>
      <rPr>
        <i/>
        <sz val="12"/>
        <color indexed="8"/>
        <rFont val="Times New Roman"/>
        <family val="1"/>
      </rPr>
      <t>w sprawie podziału środków finansowych na realizację Programu Operacyjnego "Rybactwo i Morze"</t>
    </r>
    <r>
      <rPr>
        <sz val="12"/>
        <color indexed="8"/>
        <rFont val="Times New Roman"/>
        <family val="1"/>
      </rPr>
      <t>)</t>
    </r>
  </si>
  <si>
    <t>(dokonuje się urealnienia poniesionych do końca 2017 r. wydatków oraz przeniesienia niewykorzystanych w 2017 r. wydatków inwestycyjnych do wydatków bieżących)</t>
  </si>
  <si>
    <t>(dokonuje się urealnienia poniesionych do końca 2017 r. wydatków oraz zmniejszenia ogólnej wartości zadania w związku z powstałymi oszczędnościami poprzetargowymi na opracowanie dokumentacji dla 30 obszarów chronionego krajobrazu na terenie województwa kujawsko-pomorskiego)</t>
  </si>
  <si>
    <t xml:space="preserve"> - z wprowadzenia nowych zadań,</t>
  </si>
  <si>
    <t xml:space="preserve"> - z urealnienia wykonania budżetu województwa w 2017 r.;</t>
  </si>
  <si>
    <t xml:space="preserve"> - z urealnienia poniesionych wydatków,</t>
  </si>
  <si>
    <t>RPO 2020 - Dz. 5.1- Przebudowa i rozbudowa drogi wojewódzkiej Nr 255 Pakość-Strzelno od km 0+005 do km 21+910. Etap II - Rozbudowa drogi wojewódzkiej Nr 255 na odc. od km 2+220 do km 21+910, dł. 19,690 km - Zwiększenie bezpieczeństwa ruchu drogowego</t>
  </si>
  <si>
    <t>IW - Roboty dodatkowe i uzupełniające związane z realizacją inwestycji drogowych w ramach grupy I RPO - Zwiększenie bezpieczeństwa ruchu drogowego</t>
  </si>
  <si>
    <t>RPO 2020 - Dz. 5.1 - Przebudowa wraz z rozbudową drogi wojewódzkiej Nr 269 Szczerkowo-Kowal od km 12+170 do km 28+898 oraz od km 33+622 do km 59+194- Zwiększenie bezpieczeństwa ruchu drogowego</t>
  </si>
  <si>
    <t>RPO 2020 - Dz. 5.1 - Przebudowa wraz z rozbudową drogi wojewódzkiej Nr 266 Ciechocinek-Służewo-Radziejów-Sompolno-Konin - Zwiększenie bezpieczeństwa ruchu drogowego</t>
  </si>
  <si>
    <t>RPO 2020 - Dz. 4.5 - Budowa ścieżki ornitologicznej oraz parku dendrologicznego przy terenowym ośrodku edukacji przyrodniczej i promocji Rezerwatu Biosfery Bory Tucholskie w m. Piła - Ochrona i promocja zasobów przyrodniczych oraz podniesienie świadomości edukacji ekologiczno-przyrodniczej</t>
  </si>
  <si>
    <t>1.1.25</t>
  </si>
  <si>
    <t>1.1.26</t>
  </si>
  <si>
    <t>2.2.27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</si>
  <si>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</si>
  <si>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</si>
  <si>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</si>
  <si>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</si>
  <si>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</si>
  <si>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</si>
  <si>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</si>
  <si>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</si>
  <si>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</si>
  <si>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</si>
  <si>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</si>
  <si>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</si>
  <si>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</si>
  <si>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</si>
  <si>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</si>
  <si>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</si>
  <si>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</si>
  <si>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</si>
  <si>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</si>
  <si>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</si>
  <si>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</si>
  <si>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</si>
  <si>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</si>
  <si>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</si>
  <si>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</si>
  <si>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</si>
  <si>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</si>
  <si>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</si>
  <si>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</si>
  <si>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</si>
  <si>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</si>
  <si>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</si>
  <si>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</si>
  <si>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</si>
  <si>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</si>
  <si>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</si>
  <si>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</si>
  <si>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</si>
  <si>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</si>
  <si>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</si>
  <si>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</si>
  <si>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</si>
  <si>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</si>
  <si>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</si>
  <si>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</si>
  <si>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</si>
  <si>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</si>
  <si>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</si>
  <si>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</si>
  <si>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</si>
  <si>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(dokonuje się urealnienia poniesionych do końca 2017 r. wydatków oraz przeniesienia niewykorzystanych wydatków inwestycyjnych do wydatków bieżących)</t>
  </si>
  <si>
    <t>1.2.30</t>
  </si>
  <si>
    <t>1.2.31</t>
  </si>
  <si>
    <t>1.2.32</t>
  </si>
  <si>
    <t>1.2.33</t>
  </si>
  <si>
    <t>1.2.34</t>
  </si>
  <si>
    <t>1.2.35</t>
  </si>
  <si>
    <t>2.1.8</t>
  </si>
  <si>
    <t>2.1.9</t>
  </si>
  <si>
    <t>2.1.10</t>
  </si>
  <si>
    <t>2.1.11</t>
  </si>
  <si>
    <t>2.1.12</t>
  </si>
  <si>
    <t>2.1.13</t>
  </si>
  <si>
    <t>2.1.14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</si>
  <si>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</si>
  <si>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</si>
  <si>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</si>
  <si>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</si>
  <si>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</si>
  <si>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</si>
  <si>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</si>
  <si>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</si>
  <si>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Uchwała dotyczy zmiany wieloletniej prognozy finansowej Województwa Kujawsko-Pomorskiego na lata 2018-2038.</t>
  </si>
  <si>
    <t>(wydłuża się okres realizacji zadania do roku 2019 oraz zwiększa się ogólną wartość zadania w związku z przyznaniem przez Miasto i Gminę Dobrzyń nad Wisłą większej puli środków niż pierwotnie zakładano)</t>
  </si>
  <si>
    <t>Zgodnie z art. 18 pkt 20 ustawy z dnia 5 czerwca 1998 r. o samorządzie województwa  (Dz. U. z 2017 r. poz. 2096 z późn. zm.) do kompetencji sejmiku województwa należy podejmowanie uchwał w innych sprawach zastrzeżonych ustawami. Ustawa z dnia 27 sierpnia 2009 r. o finansach publicznych                                     (Dz.U. z 2017 r. poz. 2077 z późn. zm.) w art. 231 uprawnia jedynie organ stanowiący do zmiany kwot wydatków na zaplanowane w wieloletniej prognozie finansowej przedsięwzięcia.</t>
  </si>
  <si>
    <t xml:space="preserve">(dokonuje się podziału projektu pn. "Budowa kujawsko-pomorskiego systemu udostępniania elektronicznej dokumentacji medycznej" na dwa projekty: pn. "Budowa kujawsko-pomorskiego systemu udostępniania elektronicznej dokumentacji medycznej - etap I" oraz pn. "Budowa kujawsko-pomorskiego systemu udostępniania elektronicznej dokumentacji medycznej - etap II". Termin ich realizacji określony został na lata 2018-2022) </t>
  </si>
  <si>
    <t>(określa się wydatki bieżące z przeznaczeniem na wynagrodzenia z pochodnymi dla osób zaangażowanych w realizację projektu)</t>
  </si>
  <si>
    <t>(dokonuje się urealnienia poniesionych do końca 2017 r. wydatków oraz aktualizacji puli środków na współfinansowanie z EFS)</t>
  </si>
  <si>
    <t>(dokonuje się urealnienia poniesionych do końca 2017 r. wydatków oraz przenosi się niewykorzystaną kwotę z roku 2017 do roku 2023)</t>
  </si>
  <si>
    <t>(dokonuje się urealnienia poniesionych do końca 2017 r. wydatków oraz przenosi się niewykorzystaną kwotę z roku 2017 do roku 2019)</t>
  </si>
  <si>
    <t>(dokonuje się urealnienia poniesionych do końca 2017 r. wydatków, przeniesienia części wydatków inwestycyjnych do wydatków bieżących oraz zwiększenia ogólnej puli wydatków bieżących w celu umożliwienia realizacji planowanych przedsięwzięć)</t>
  </si>
  <si>
    <t>(skraca się okres realizacji do roku 2018, urealnia się poniesione do końca 2017 r. wydatki oraz przenosi się niewykorzystane wydatki z roku 2017 oraz planowane wydatki z roku 2019 do roku 2018. Ogólna wartość projektu nie ulega zmianie)</t>
  </si>
  <si>
    <t>(dokonuje się urealnienia poniesionych do końca 2017 r. wydatków oraz przeniesienia niewykorzystanej kwoty z roku 2017 do roku 2018 przy zachowaniu niezmienionej ogólnej wartości projektu)</t>
  </si>
  <si>
    <t>(skraca się okres realizacji projektu do roku 2018, urealnia się poniesione do końca 2017 r. wydatki oraz przenosi się niewykorzystaną kwotę z roku 2017 oraz planowane wydatki z roku 2019 do roku 2018. Ogólna wartość zadania nie ulega zmianie)</t>
  </si>
  <si>
    <t>(wydłuża się okres realizacji projektu do roku 2021 oraz przenosi się planowane wydatki między latami realizacji przy zachowaniu niemienionej ogólnej wartości projektu)</t>
  </si>
  <si>
    <t>(dokonuje się urealnienia poniesionych do końca 2017 r. wydatków, zmniejszenia planowanych na 2018 r. wydatków oraz ogólnej wartości zadania w celu dostosowania do zapisów umów zawartych z operatorami kolejowymi)</t>
  </si>
  <si>
    <t>(wydłuża się okres realizacji zadania do roku 2020 oraz zwiększa się ogólną wartość zadania w związku z organizacją Międzynarodowego Festiwalu Teatralnego KONTAKT)</t>
  </si>
  <si>
    <t>1.2.36</t>
  </si>
  <si>
    <t>Natomiast art. 226, 227 i 228 ustawy z dnia 27 sierpnia 2009 r. o finansach publicznych (Dz. U. z 2017 r. poz. 2077 z późn. zm.) określają szczegółowość wieloletniej prognozy finansowej jednostki samorządu terytorialnego, tj. minimalny zakres informacji i danych jakie powinny się w niej znaleźć.</t>
  </si>
  <si>
    <r>
      <t xml:space="preserve">W powyższej uchwale wprowadzone są zmiany ujęte w uchwale Zarządu Województwa Kujawsko-Pomorskiego: Nr 4/94/18 z dnia 25 stycznia 2018 r.,                                     Nr 8/255/18 z dnia 28 lutego 2018 r. oraz Nr 12/463/18 z dnia 28 marca 2018 r. </t>
    </r>
    <r>
      <rPr>
        <i/>
        <sz val="12"/>
        <color indexed="8"/>
        <rFont val="Times New Roman"/>
        <family val="1"/>
      </rPr>
      <t>zmieniającej uchwałę w sprawie budżetu województwa na rok 2018</t>
    </r>
    <r>
      <rPr>
        <sz val="12"/>
        <color indexed="8"/>
        <rFont val="Times New Roman"/>
        <family val="1"/>
      </rPr>
      <t xml:space="preserve"> oraz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2018. </t>
    </r>
  </si>
  <si>
    <t xml:space="preserve"> - ze zmian w planowanych przedsięwzięciach;</t>
  </si>
  <si>
    <t>(odstępuje się od realizacji projektu w związku z nieuzyskaniem dofinansowania)</t>
  </si>
  <si>
    <t>(odstępuje się od realizacji projektu w związku z nieprzyznaniem dofinansowania)</t>
  </si>
  <si>
    <t>(dokonuje się urealnienia poniesionych do końca 2017 r. wydatków oraz aktualizacji puli środków na współfinansowanie z EFS w poszczególnych latach)</t>
  </si>
  <si>
    <t>(dokonuje się urealnienia poniesionych do końca 2017 r. wydatków, przeniesienia niewykorzystanej kwoty z roku 2017 na 2018 r. oraz przeniesienia niewykorzystanych w 2017 roku wydatków inwestycyjnych do wydatków bieżących)</t>
  </si>
  <si>
    <t>(dokonuje się urealnienia poniesionych do końca 2017 r. wydatków, przeniesienia części niewykorzystanej kwoty z roku 2017 do roku 2018 oraz zmniejszenia ogólnej wartości projektu)</t>
  </si>
  <si>
    <t>IZ - Projekt CREATIVE LOCI IACOBI (Program COSME) - Promocja szlaków św. Jakuba jako atrakcji turystycznej regionu</t>
  </si>
  <si>
    <t>(wprowadza się nowy projekt przewidziany do realizacji w latach 2018-2019, który uzyskał dofinansowanie w dniu 29 września 2017 r.)</t>
  </si>
  <si>
    <t>(dokonuje się urealnienia poniesionych do końca 2017 r. wydatków, zwiększenia planowanych na 2018 r. wydatków oraz ogólnej wartości projektu w celu dostosowania do wartości wynikających ze złożonych ofert do przetargu)</t>
  </si>
  <si>
    <t>(dokonuje się urealnienia poniesionych do końca 2017 r. wydatków, zmniejszenia planowanych wydatków na poszczególne lata oraz ogólnej wartości projektu w celu dostosowania do wartości ujętej w fiszce do wniosku o dofinansowanie ze środków EFRR)</t>
  </si>
  <si>
    <t>(urealnia się poniesione do końca 2017 r. wydatki, przenosi się niewykorzystaną kwotę z roku 2017 na lata następne oraz zwiększa się ogólną wartość projektu w celu dostosowania do wielkości wynikających ze złożonych ofert do przetargu)</t>
  </si>
  <si>
    <t>(dokonuje się urealnienia poniesionych do końca 2017 r. wydatków, przeniesienia planowanych na 2018 r. wydatków inwestycyjnych do wydatków bieżących oraz zmniejszenia ogólnej wartości projektu)</t>
  </si>
  <si>
    <t>(dokonuje się urealnienia poniesionych do końca 2017 r. wydatków, przeniesienia części wydatków inwestycyjnych do wydatków bieżących oraz zmniejszenia puli wydatków inwestycyjnych w poszczególnych latach)</t>
  </si>
  <si>
    <t>(dokonuje się urealnienia poniesionych do końca 2017 r. wydatków, zwiększenia wydatków w 2018 z przeznaczeniem na organizację konferencji i spotkań o charakterze proeksportowym dla regionalnych przedsiębiorców. Ogólna wartość zadania ulega zwiększeniu)</t>
  </si>
  <si>
    <t>(dokonuje się urealnienia poniesionych do końca 2017 r. wydatków oraz zmniejszenia ogólnej wartości zadania w związku z niewykorzystaniem przez lidera porozumienia części przyznanych środków finansowych w 2017 r.)</t>
  </si>
  <si>
    <t>(dokonuje się urealnienia poniesionych do końca 2017 r. wydatków oraz zmniejszenia łącznej puli środków bieżących na zadanie)</t>
  </si>
  <si>
    <t>(wprowadza się nowe zadanie przewidziane do realizacji w latach 2018-2022, w ramach którego pokrywane będą koszty związane z zapewnieniem trwałości zrealizowanego w latach 2014-2016 ze środków Mechanizmu Finansowego EOG 2009-2014 projektu pn. BIO+ - bioróżnorodni, bioświadomi, bioodpowiedzialni, w województwie kujawsko-pomorskim. Powyższa kwota zgodnie z umową zawartą z Ministrem Środowiska stanowi 1%  wartości sprzętu zakupionego w projekcie)</t>
  </si>
  <si>
    <t>(wprowadza się nowe zadanie przewidziane do realizacji w latach 2018-2019. Zaplanowane środki przeznaczone są dla Kujawsko-Pomorskiego Centrum Kultury w Bydgoszczy na zabezpieczenie wkładu własnego dla projektu, który uzyskał dofinansowanie w ramach Programu Operacyjnego Ministra Kultury i Dziedzictwa Narodowego: Kultura ludowa i tradycyjna)</t>
  </si>
  <si>
    <t>(dokonuje się urealnienia poniesionych do końca 2017 r. wydatków oraz zwiększenia łącznej puli planowanych środków inwestycyjnych na zadanie)</t>
  </si>
  <si>
    <t>(dokonuje się przeniesienia części planowanych wydatków z roku 2019 do roku 2018 w związku z planem realizacji większego zakresu robót budowlano-konserwatorskich i zakupu sprzętu i wyposażenia w roku 2018. Ogólna wartość zadania nie ulega zmianie)</t>
  </si>
  <si>
    <t>(ogólna wartość zadania ulega zwiększeniu w związku z urealnieniem poniesionych do końca 2017 r. wydatków)</t>
  </si>
  <si>
    <t>Dokonuje się zmian w zakresie planowanych dochodów, wydatków, wyniku finansowego oraz przychodów w poszczególnych latach. Zmiany wynikają przede wszystkim ze zmian w planowanych przedsięwzięciach.</t>
  </si>
  <si>
    <t>Zestawienie zmian w planowanych dochodach, wydatkach, wyniku finansowego oraz przychodach w latach 2018-2038 przedstawia załączona tabela.</t>
  </si>
  <si>
    <t>(wprowadza się nowy projekt przewidziany do realizacji w latach 2018-2020. Założenia projektu zaakceptowane zostały przez Zarząd Województwa Kujawsko-Pomorskiego Uchwałą Nr 4/92/18 z dnia 25 stycznia 2018 r.)</t>
  </si>
  <si>
    <t>(dokonuje się urealnienia poniesionych do końca 2017 r. wydatków i przeniesienia niewykorzystanej kwoty na 2018 r. Ponadto dokonuje się przeniesienia planowanych wydatków między poszczególnymi latami przy zachowaniu niezmienionej ogólnej wartości projektu)</t>
  </si>
  <si>
    <t>IZ - POWER Dz. 2.5- Kooperacja-efektywna i skuteczna - Wzmocnienie potencjału instytucji działających na rzecz wyłączenia społecznego</t>
  </si>
  <si>
    <t>(wprowadza się nowy projekt przewidziany do realizacji w latach 2018-2021, który uzyskał dofinansowanie w ramach POWER. Umowa o dofinansowanie podpisana została 28 marca 2018 r. Projekt realizowany jest w partnerstwie z 6 partnerami)</t>
  </si>
  <si>
    <t>(dokonuje się urealnienia poniesionych do końca 2017 r. wydatków oraz przeniesienia planowanych na 2018 r. wydatków inwestycyjnych do wydatków bieżących. Ogólna wartość projektu ulega zmniejszeniu)</t>
  </si>
  <si>
    <t xml:space="preserve">(dokonuje się podziału projektu pn. "Budowa kujawsko-pomorskiego systemu udostępniania elektronicznej dokumentacji medycznej" na dwa projekty: pn. "Budowa kujawsko-pomorskiego systemu udostępniania elektronicznej dokumentacji medycznej - etap I" oraz pn. "Budowa kujawsko-pomorskiego systemu udostępniania elektronicznej dokumentacji medycznej - etap II". Termin ich realizacji określony został na lata 2018-2022. Ponadto zmniejsza się ogólną wartość projektu w związku z wycofaniem środków własnych województwa na pokrycie wkładu własnego przez partnerów projektu) </t>
  </si>
  <si>
    <t>(odstępuje się od realizacji projektu w związku z brakiem dofinansowania ze środków RPO)</t>
  </si>
  <si>
    <t>(dokonuje się urealnienia poniesionych do końca 2017 r. wydatków oraz aktualizacji puli środków na współfinansowanie z EFS w poszczególnch latach)</t>
  </si>
  <si>
    <t>(wprowadza się nowy projekt przewidziany do realizacji w latach 2018-2023, którego celem są innowacje w sektorze turystycznym oraz dostęp do informacji publicznej i danych niezbędnych do wdrożenia tych innowacji. Projekt realizowany będzie przy współpracy z innymi instytucjami partnerskimi z Hiszpanii, Francji, Węgier, Irlandii, Norwegii, Holandii i Wielkiej Brytanii)</t>
  </si>
  <si>
    <t>(wprowadza się nowy projekt przewidziany do realizacji w latach 2018-2022, którego celem jest promocja i rozwój turystyki dzięki wykorzystaniu przemysłów kreatywnych i aspektów kulturowych mających stanowić bodziec do tworzenia nowych miejsc pracy oraz przyczynić się do polepszenia sytuacji ekonomicznej na terenach o słabszych wskaźnikach rozwoju gospodarczego. Projekt realizowany będzie przy współpracy z innymi instytucjami partnerskimi z Grecji, Włoch, Irlandii, Węgier, Łotwy, Chorwacji, Portugalii i Zjednoczonego Królestwa)</t>
  </si>
  <si>
    <t>(wprowadza się nowy projekt przewidziany do realizacji w latach 2018-2022, którego celem jest poprawa lokalnych i regionalnych polityk promocji turystyki rowerowej na obszarach o dużej wartości przyrodniczej. Projekt realizowany będzie przy współpracy z innymi instytucjami partnerskimi z Hiszpanii, Niemiec, Litwy, Włoch i Belgii)</t>
  </si>
  <si>
    <t>(wprowadza się nowy projekt przewidziany do realizacji w latach 2018-2022, którego celem jest poprawa instrumentów polityki związanych z ochroną zasobów naturalnych i kulturowych w regionach partnerskich poprzez wypracowanie lub przekazanie innowacyjnych rozwiązań w zakresie    przemieszczania się szlakami turystycznymi. Projekt realizowany będzie przy współpracy z innymi instytucjami partnerskimi z Włoch, Malty,    Hiszpanii, Rumunii, Węgier i Niemiec)</t>
  </si>
  <si>
    <t>(wprowadza się nowy projekt przewidziany do realizacji w latach 2018-2019, którego celem jest promocja i zwiększenie widoczności szlaków Świętego Jakuba poprzez wykorzystanie nowych technologii, dostarczenie potencjalnym turystom i innym zainteresowanym wyczerpujących i praktycznych informacji o wszystkich drogach Świętego Jakuba w Europie, a także miejscach wpisanych na listę UNESCO znajdujących się na Szlakach Św. Jakuba. Projekt realizowany będzie przy współpracy z innymi instytucjami partnerskimi z Hiszpanii, Francji, Belgii, Litwy i Portugalii)</t>
  </si>
  <si>
    <t>(dokonuje się przeniesienia planowanych wydatków z roku 2018 na lata następne przy zachowaniu niezmienionej ogólnej wartości projektu w związku z przesunięciem terminu rozpoczęcia realizacji projektu)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</si>
</sst>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0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0" fillId="0" borderId="40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4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4" fontId="10" fillId="0" borderId="33" xfId="0" applyNumberFormat="1" applyFont="1" applyFill="1" applyBorder="1" applyAlignment="1" applyProtection="1">
      <alignment horizontal="right" vertical="center" wrapText="1"/>
      <protection/>
    </xf>
    <xf numFmtId="10" fontId="10" fillId="0" borderId="33" xfId="0" applyNumberFormat="1" applyFont="1" applyFill="1" applyBorder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Border="1" applyAlignment="1" applyProtection="1">
      <alignment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51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2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3" xfId="0" applyFont="1" applyFill="1" applyBorder="1" applyAlignment="1" applyProtection="1">
      <alignment horizontal="center" vertical="center"/>
      <protection/>
    </xf>
    <xf numFmtId="4" fontId="9" fillId="0" borderId="43" xfId="0" applyNumberFormat="1" applyFont="1" applyFill="1" applyBorder="1" applyAlignment="1" applyProtection="1">
      <alignment vertical="center"/>
      <protection/>
    </xf>
    <xf numFmtId="4" fontId="9" fillId="0" borderId="45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4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view="pageBreakPreview" zoomScaleSheetLayoutView="100" workbookViewId="0" topLeftCell="A462">
      <selection activeCell="B472" sqref="B472"/>
    </sheetView>
  </sheetViews>
  <sheetFormatPr defaultColWidth="8.796875" defaultRowHeight="21.75" customHeight="1"/>
  <cols>
    <col min="1" max="1" width="7.5" style="67" customWidth="1"/>
    <col min="2" max="2" width="60.19921875" style="41" customWidth="1"/>
    <col min="3" max="3" width="15" style="68" customWidth="1"/>
    <col min="4" max="4" width="15.3984375" style="68" customWidth="1"/>
    <col min="5" max="5" width="16.59765625" style="68" customWidth="1"/>
    <col min="6" max="6" width="11.59765625" style="41" customWidth="1"/>
    <col min="7" max="16384" width="9" style="41" customWidth="1"/>
  </cols>
  <sheetData>
    <row r="1" spans="1:6" ht="18.75" customHeight="1">
      <c r="A1" s="154" t="s">
        <v>95</v>
      </c>
      <c r="B1" s="154"/>
      <c r="C1" s="154"/>
      <c r="D1" s="154"/>
      <c r="E1" s="154"/>
      <c r="F1" s="154"/>
    </row>
    <row r="2" spans="1:6" ht="18.75">
      <c r="A2" s="58"/>
      <c r="B2" s="58"/>
      <c r="C2" s="58"/>
      <c r="D2" s="58"/>
      <c r="E2" s="58"/>
      <c r="F2" s="59"/>
    </row>
    <row r="3" spans="1:6" s="60" customFormat="1" ht="15.75">
      <c r="A3" s="155" t="s">
        <v>96</v>
      </c>
      <c r="B3" s="155"/>
      <c r="C3" s="155"/>
      <c r="D3" s="155"/>
      <c r="E3" s="155"/>
      <c r="F3" s="155"/>
    </row>
    <row r="4" spans="1:6" s="61" customFormat="1" ht="21" customHeight="1">
      <c r="A4" s="149" t="s">
        <v>497</v>
      </c>
      <c r="B4" s="149"/>
      <c r="C4" s="149"/>
      <c r="D4" s="149"/>
      <c r="E4" s="149"/>
      <c r="F4" s="149"/>
    </row>
    <row r="5" spans="1:6" s="60" customFormat="1" ht="17.25" customHeight="1">
      <c r="A5" s="155" t="s">
        <v>97</v>
      </c>
      <c r="B5" s="155"/>
      <c r="C5" s="155"/>
      <c r="D5" s="155"/>
      <c r="E5" s="155"/>
      <c r="F5" s="155"/>
    </row>
    <row r="6" spans="1:6" s="61" customFormat="1" ht="63.75" customHeight="1">
      <c r="A6" s="149" t="s">
        <v>499</v>
      </c>
      <c r="B6" s="149"/>
      <c r="C6" s="149"/>
      <c r="D6" s="149"/>
      <c r="E6" s="149"/>
      <c r="F6" s="149"/>
    </row>
    <row r="7" spans="1:6" s="61" customFormat="1" ht="36" customHeight="1">
      <c r="A7" s="149" t="s">
        <v>513</v>
      </c>
      <c r="B7" s="149"/>
      <c r="C7" s="149"/>
      <c r="D7" s="149"/>
      <c r="E7" s="149"/>
      <c r="F7" s="149"/>
    </row>
    <row r="8" spans="1:6" s="60" customFormat="1" ht="24.75" customHeight="1">
      <c r="A8" s="155" t="s">
        <v>0</v>
      </c>
      <c r="B8" s="155"/>
      <c r="C8" s="155"/>
      <c r="D8" s="155"/>
      <c r="E8" s="155"/>
      <c r="F8" s="155"/>
    </row>
    <row r="9" spans="1:8" s="62" customFormat="1" ht="15.75">
      <c r="A9" s="151" t="s">
        <v>16</v>
      </c>
      <c r="B9" s="151"/>
      <c r="C9" s="151"/>
      <c r="D9" s="151"/>
      <c r="E9" s="151"/>
      <c r="F9" s="151"/>
      <c r="G9" s="80"/>
      <c r="H9" s="80"/>
    </row>
    <row r="10" spans="1:6" s="60" customFormat="1" ht="24" customHeight="1">
      <c r="A10" s="155" t="s">
        <v>98</v>
      </c>
      <c r="B10" s="155"/>
      <c r="C10" s="155"/>
      <c r="D10" s="155"/>
      <c r="E10" s="155"/>
      <c r="F10" s="155"/>
    </row>
    <row r="11" spans="1:6" s="62" customFormat="1" ht="15.75">
      <c r="A11" s="149" t="s">
        <v>275</v>
      </c>
      <c r="B11" s="149"/>
      <c r="C11" s="149"/>
      <c r="D11" s="149"/>
      <c r="E11" s="149"/>
      <c r="F11" s="149"/>
    </row>
    <row r="12" spans="1:6" s="62" customFormat="1" ht="50.25" customHeight="1">
      <c r="A12" s="149" t="s">
        <v>514</v>
      </c>
      <c r="B12" s="149"/>
      <c r="C12" s="149"/>
      <c r="D12" s="149"/>
      <c r="E12" s="149"/>
      <c r="F12" s="149"/>
    </row>
    <row r="13" spans="1:6" s="69" customFormat="1" ht="22.5" customHeight="1">
      <c r="A13" s="156" t="s">
        <v>276</v>
      </c>
      <c r="B13" s="156"/>
      <c r="C13" s="156"/>
      <c r="D13" s="156"/>
      <c r="E13" s="156"/>
      <c r="F13" s="81"/>
    </row>
    <row r="14" spans="1:6" s="59" customFormat="1" ht="15.75">
      <c r="A14" s="149" t="s">
        <v>415</v>
      </c>
      <c r="B14" s="149"/>
      <c r="C14" s="149"/>
      <c r="D14" s="149"/>
      <c r="E14" s="149"/>
      <c r="F14" s="149"/>
    </row>
    <row r="15" spans="1:6" s="69" customFormat="1" ht="15.75">
      <c r="A15" s="156" t="s">
        <v>277</v>
      </c>
      <c r="B15" s="156"/>
      <c r="C15" s="156"/>
      <c r="D15" s="156"/>
      <c r="E15" s="156"/>
      <c r="F15" s="82"/>
    </row>
    <row r="16" spans="1:6" s="69" customFormat="1" ht="15.75">
      <c r="A16" s="156" t="s">
        <v>515</v>
      </c>
      <c r="B16" s="156"/>
      <c r="C16" s="156"/>
      <c r="D16" s="156"/>
      <c r="E16" s="156"/>
      <c r="F16" s="82"/>
    </row>
    <row r="17" spans="1:6" s="69" customFormat="1" ht="15.75">
      <c r="A17" s="156" t="s">
        <v>233</v>
      </c>
      <c r="B17" s="156"/>
      <c r="C17" s="156"/>
      <c r="D17" s="156"/>
      <c r="E17" s="156"/>
      <c r="F17" s="82"/>
    </row>
    <row r="18" spans="1:6" s="69" customFormat="1" ht="33.75" customHeight="1">
      <c r="A18" s="156" t="s">
        <v>278</v>
      </c>
      <c r="B18" s="156"/>
      <c r="C18" s="156"/>
      <c r="D18" s="156"/>
      <c r="E18" s="156"/>
      <c r="F18" s="156"/>
    </row>
    <row r="19" spans="1:6" ht="5.25" customHeight="1">
      <c r="A19" s="63"/>
      <c r="B19" s="63"/>
      <c r="C19" s="63"/>
      <c r="D19" s="63"/>
      <c r="E19" s="63"/>
      <c r="F19" s="83"/>
    </row>
    <row r="20" spans="1:6" s="42" customFormat="1" ht="18.75" customHeight="1">
      <c r="A20" s="153" t="s">
        <v>100</v>
      </c>
      <c r="B20" s="153" t="s">
        <v>64</v>
      </c>
      <c r="C20" s="153" t="s">
        <v>279</v>
      </c>
      <c r="D20" s="153" t="s">
        <v>66</v>
      </c>
      <c r="E20" s="153" t="s">
        <v>67</v>
      </c>
      <c r="F20" s="84"/>
    </row>
    <row r="21" spans="1:6" s="42" customFormat="1" ht="18.75" customHeight="1">
      <c r="A21" s="153"/>
      <c r="B21" s="153"/>
      <c r="C21" s="153"/>
      <c r="D21" s="153"/>
      <c r="E21" s="153"/>
      <c r="F21" s="84"/>
    </row>
    <row r="22" spans="1:6" s="44" customFormat="1" ht="15">
      <c r="A22" s="43">
        <v>1</v>
      </c>
      <c r="B22" s="43">
        <v>2</v>
      </c>
      <c r="C22" s="43">
        <v>3</v>
      </c>
      <c r="D22" s="43">
        <v>4</v>
      </c>
      <c r="E22" s="43">
        <v>5</v>
      </c>
      <c r="F22" s="85"/>
    </row>
    <row r="23" spans="1:6" s="42" customFormat="1" ht="15.75">
      <c r="A23" s="45">
        <v>1</v>
      </c>
      <c r="B23" s="46" t="s">
        <v>176</v>
      </c>
      <c r="C23" s="70">
        <f>C24+C31</f>
        <v>951599144</v>
      </c>
      <c r="D23" s="70">
        <f>D24+D31</f>
        <v>45046071</v>
      </c>
      <c r="E23" s="70">
        <f>E24+E31</f>
        <v>996645215</v>
      </c>
      <c r="F23" s="84"/>
    </row>
    <row r="24" spans="1:6" s="49" customFormat="1" ht="15.75">
      <c r="A24" s="47" t="s">
        <v>101</v>
      </c>
      <c r="B24" s="48" t="s">
        <v>177</v>
      </c>
      <c r="C24" s="71">
        <v>676256143</v>
      </c>
      <c r="D24" s="71">
        <f>E24-C24</f>
        <v>24351096</v>
      </c>
      <c r="E24" s="71">
        <v>700607239</v>
      </c>
      <c r="F24" s="83"/>
    </row>
    <row r="25" spans="1:6" s="49" customFormat="1" ht="31.5">
      <c r="A25" s="47" t="s">
        <v>102</v>
      </c>
      <c r="B25" s="50" t="s">
        <v>178</v>
      </c>
      <c r="C25" s="71">
        <v>68191216</v>
      </c>
      <c r="D25" s="71">
        <f aca="true" t="shared" si="0" ref="D25:D33">E25-C25</f>
        <v>0</v>
      </c>
      <c r="E25" s="71">
        <v>68191216</v>
      </c>
      <c r="F25" s="83"/>
    </row>
    <row r="26" spans="1:6" s="49" customFormat="1" ht="31.5">
      <c r="A26" s="47" t="s">
        <v>103</v>
      </c>
      <c r="B26" s="50" t="s">
        <v>179</v>
      </c>
      <c r="C26" s="71">
        <v>208500000</v>
      </c>
      <c r="D26" s="71">
        <f t="shared" si="0"/>
        <v>0</v>
      </c>
      <c r="E26" s="71">
        <v>208500000</v>
      </c>
      <c r="F26" s="83"/>
    </row>
    <row r="27" spans="1:6" s="49" customFormat="1" ht="17.25" customHeight="1">
      <c r="A27" s="47" t="s">
        <v>104</v>
      </c>
      <c r="B27" s="50" t="s">
        <v>180</v>
      </c>
      <c r="C27" s="71">
        <v>14631346</v>
      </c>
      <c r="D27" s="71">
        <f>E27-C27</f>
        <v>16186</v>
      </c>
      <c r="E27" s="71">
        <v>14647532</v>
      </c>
      <c r="F27" s="83"/>
    </row>
    <row r="28" spans="1:6" s="49" customFormat="1" ht="15.75">
      <c r="A28" s="47" t="s">
        <v>105</v>
      </c>
      <c r="B28" s="50" t="s">
        <v>181</v>
      </c>
      <c r="C28" s="71">
        <v>0</v>
      </c>
      <c r="D28" s="71">
        <f t="shared" si="0"/>
        <v>0</v>
      </c>
      <c r="E28" s="71">
        <v>0</v>
      </c>
      <c r="F28" s="83"/>
    </row>
    <row r="29" spans="1:6" s="49" customFormat="1" ht="15.75">
      <c r="A29" s="47" t="s">
        <v>106</v>
      </c>
      <c r="B29" s="50" t="s">
        <v>182</v>
      </c>
      <c r="C29" s="71">
        <v>192917159</v>
      </c>
      <c r="D29" s="71">
        <f t="shared" si="0"/>
        <v>-2456064</v>
      </c>
      <c r="E29" s="71">
        <v>190461095</v>
      </c>
      <c r="F29" s="83"/>
    </row>
    <row r="30" spans="1:6" s="49" customFormat="1" ht="17.25" customHeight="1">
      <c r="A30" s="47" t="s">
        <v>107</v>
      </c>
      <c r="B30" s="50" t="s">
        <v>183</v>
      </c>
      <c r="C30" s="71">
        <v>183508625</v>
      </c>
      <c r="D30" s="71">
        <f t="shared" si="0"/>
        <v>25800825</v>
      </c>
      <c r="E30" s="71">
        <v>209309450</v>
      </c>
      <c r="F30" s="83"/>
    </row>
    <row r="31" spans="1:6" s="49" customFormat="1" ht="17.25" customHeight="1">
      <c r="A31" s="47" t="s">
        <v>108</v>
      </c>
      <c r="B31" s="50" t="s">
        <v>184</v>
      </c>
      <c r="C31" s="71">
        <v>275343001</v>
      </c>
      <c r="D31" s="71">
        <f t="shared" si="0"/>
        <v>20694975</v>
      </c>
      <c r="E31" s="71">
        <v>296037976</v>
      </c>
      <c r="F31" s="83"/>
    </row>
    <row r="32" spans="1:6" s="49" customFormat="1" ht="17.25" customHeight="1">
      <c r="A32" s="47" t="s">
        <v>109</v>
      </c>
      <c r="B32" s="50" t="s">
        <v>185</v>
      </c>
      <c r="C32" s="71">
        <v>3560000</v>
      </c>
      <c r="D32" s="71">
        <f t="shared" si="0"/>
        <v>0</v>
      </c>
      <c r="E32" s="71">
        <v>3560000</v>
      </c>
      <c r="F32" s="83"/>
    </row>
    <row r="33" spans="1:6" s="49" customFormat="1" ht="17.25" customHeight="1">
      <c r="A33" s="47" t="s">
        <v>110</v>
      </c>
      <c r="B33" s="50" t="s">
        <v>186</v>
      </c>
      <c r="C33" s="71">
        <v>270783001</v>
      </c>
      <c r="D33" s="71">
        <f t="shared" si="0"/>
        <v>20694975</v>
      </c>
      <c r="E33" s="71">
        <v>291477976</v>
      </c>
      <c r="F33" s="83"/>
    </row>
    <row r="34" spans="1:6" s="53" customFormat="1" ht="15.75">
      <c r="A34" s="51">
        <v>2</v>
      </c>
      <c r="B34" s="52" t="s">
        <v>187</v>
      </c>
      <c r="C34" s="70">
        <f>C35+C43</f>
        <v>986599144</v>
      </c>
      <c r="D34" s="70">
        <f>D35+D43</f>
        <v>71046071</v>
      </c>
      <c r="E34" s="70">
        <f>E35+E43</f>
        <v>1057645215</v>
      </c>
      <c r="F34" s="86"/>
    </row>
    <row r="35" spans="1:6" s="49" customFormat="1" ht="17.25" customHeight="1">
      <c r="A35" s="47" t="s">
        <v>111</v>
      </c>
      <c r="B35" s="48" t="s">
        <v>188</v>
      </c>
      <c r="C35" s="71">
        <v>602081500</v>
      </c>
      <c r="D35" s="71">
        <f>E35-C35</f>
        <v>20293275</v>
      </c>
      <c r="E35" s="71">
        <v>622374775</v>
      </c>
      <c r="F35" s="83"/>
    </row>
    <row r="36" spans="1:6" s="49" customFormat="1" ht="17.25" customHeight="1">
      <c r="A36" s="47" t="s">
        <v>112</v>
      </c>
      <c r="B36" s="50" t="s">
        <v>189</v>
      </c>
      <c r="C36" s="71">
        <v>36328912</v>
      </c>
      <c r="D36" s="71">
        <f aca="true" t="shared" si="1" ref="D36:D43">E36-C36</f>
        <v>-14400000</v>
      </c>
      <c r="E36" s="71">
        <v>21928912</v>
      </c>
      <c r="F36" s="83"/>
    </row>
    <row r="37" spans="1:6" s="49" customFormat="1" ht="31.5">
      <c r="A37" s="47" t="s">
        <v>113</v>
      </c>
      <c r="B37" s="50" t="s">
        <v>208</v>
      </c>
      <c r="C37" s="71">
        <v>0</v>
      </c>
      <c r="D37" s="71">
        <f t="shared" si="1"/>
        <v>0</v>
      </c>
      <c r="E37" s="71">
        <v>0</v>
      </c>
      <c r="F37" s="83"/>
    </row>
    <row r="38" spans="1:6" s="49" customFormat="1" ht="63">
      <c r="A38" s="47" t="s">
        <v>114</v>
      </c>
      <c r="B38" s="50" t="s">
        <v>190</v>
      </c>
      <c r="C38" s="71">
        <v>0</v>
      </c>
      <c r="D38" s="71">
        <f t="shared" si="1"/>
        <v>0</v>
      </c>
      <c r="E38" s="71">
        <v>0</v>
      </c>
      <c r="F38" s="83"/>
    </row>
    <row r="39" spans="1:6" s="49" customFormat="1" ht="15.75">
      <c r="A39" s="47" t="s">
        <v>115</v>
      </c>
      <c r="B39" s="50" t="s">
        <v>191</v>
      </c>
      <c r="C39" s="71">
        <v>7271960</v>
      </c>
      <c r="D39" s="71">
        <f t="shared" si="1"/>
        <v>0</v>
      </c>
      <c r="E39" s="71">
        <v>7271960</v>
      </c>
      <c r="F39" s="83"/>
    </row>
    <row r="40" spans="1:6" s="49" customFormat="1" ht="15.75">
      <c r="A40" s="47" t="s">
        <v>116</v>
      </c>
      <c r="B40" s="50" t="s">
        <v>209</v>
      </c>
      <c r="C40" s="71">
        <v>7271960</v>
      </c>
      <c r="D40" s="71">
        <f t="shared" si="1"/>
        <v>0</v>
      </c>
      <c r="E40" s="71">
        <v>7271960</v>
      </c>
      <c r="F40" s="83"/>
    </row>
    <row r="41" spans="1:6" s="49" customFormat="1" ht="63">
      <c r="A41" s="47" t="s">
        <v>210</v>
      </c>
      <c r="B41" s="48" t="s">
        <v>14</v>
      </c>
      <c r="C41" s="71">
        <v>0</v>
      </c>
      <c r="D41" s="71">
        <f t="shared" si="1"/>
        <v>0</v>
      </c>
      <c r="E41" s="71">
        <v>0</v>
      </c>
      <c r="F41" s="83"/>
    </row>
    <row r="42" spans="1:6" s="49" customFormat="1" ht="47.25">
      <c r="A42" s="47" t="s">
        <v>211</v>
      </c>
      <c r="B42" s="48" t="s">
        <v>212</v>
      </c>
      <c r="C42" s="71">
        <v>0</v>
      </c>
      <c r="D42" s="71">
        <f t="shared" si="1"/>
        <v>0</v>
      </c>
      <c r="E42" s="71">
        <v>0</v>
      </c>
      <c r="F42" s="83"/>
    </row>
    <row r="43" spans="1:6" s="49" customFormat="1" ht="15.75">
      <c r="A43" s="47" t="s">
        <v>117</v>
      </c>
      <c r="B43" s="48" t="s">
        <v>99</v>
      </c>
      <c r="C43" s="71">
        <v>384517644</v>
      </c>
      <c r="D43" s="71">
        <f t="shared" si="1"/>
        <v>50752796</v>
      </c>
      <c r="E43" s="71">
        <v>435270440</v>
      </c>
      <c r="F43" s="83"/>
    </row>
    <row r="44" spans="1:6" s="49" customFormat="1" ht="18" customHeight="1">
      <c r="A44" s="51">
        <v>3</v>
      </c>
      <c r="B44" s="54" t="s">
        <v>192</v>
      </c>
      <c r="C44" s="70">
        <f>C23-C34</f>
        <v>-35000000</v>
      </c>
      <c r="D44" s="70">
        <f>D23-D34</f>
        <v>-26000000</v>
      </c>
      <c r="E44" s="70">
        <f>E23-E34</f>
        <v>-61000000</v>
      </c>
      <c r="F44" s="83"/>
    </row>
    <row r="45" spans="1:6" s="49" customFormat="1" ht="18" customHeight="1">
      <c r="A45" s="51">
        <v>4</v>
      </c>
      <c r="B45" s="54" t="s">
        <v>193</v>
      </c>
      <c r="C45" s="70">
        <f>C46+C48+C50+C52</f>
        <v>69480952</v>
      </c>
      <c r="D45" s="70">
        <f>D46+D48+D50+D52</f>
        <v>26000000</v>
      </c>
      <c r="E45" s="70">
        <f>E46+E48+E50+E52</f>
        <v>95480952</v>
      </c>
      <c r="F45" s="83"/>
    </row>
    <row r="46" spans="1:6" s="49" customFormat="1" ht="18" customHeight="1">
      <c r="A46" s="47" t="s">
        <v>118</v>
      </c>
      <c r="B46" s="50" t="s">
        <v>194</v>
      </c>
      <c r="C46" s="71">
        <v>0</v>
      </c>
      <c r="D46" s="71">
        <f>E46-C46</f>
        <v>0</v>
      </c>
      <c r="E46" s="71">
        <v>0</v>
      </c>
      <c r="F46" s="83"/>
    </row>
    <row r="47" spans="1:6" s="49" customFormat="1" ht="18" customHeight="1">
      <c r="A47" s="47" t="s">
        <v>119</v>
      </c>
      <c r="B47" s="48" t="s">
        <v>195</v>
      </c>
      <c r="C47" s="71">
        <v>0</v>
      </c>
      <c r="D47" s="71">
        <f>E47-C47</f>
        <v>0</v>
      </c>
      <c r="E47" s="71">
        <v>0</v>
      </c>
      <c r="F47" s="83"/>
    </row>
    <row r="48" spans="1:6" s="49" customFormat="1" ht="18" customHeight="1">
      <c r="A48" s="47" t="s">
        <v>120</v>
      </c>
      <c r="B48" s="50" t="s">
        <v>196</v>
      </c>
      <c r="C48" s="71">
        <v>15677610</v>
      </c>
      <c r="D48" s="71">
        <f aca="true" t="shared" si="2" ref="D48:D56">E48-C48</f>
        <v>26000000</v>
      </c>
      <c r="E48" s="71">
        <v>41677610</v>
      </c>
      <c r="F48" s="83"/>
    </row>
    <row r="49" spans="1:6" s="49" customFormat="1" ht="18" customHeight="1">
      <c r="A49" s="47" t="s">
        <v>121</v>
      </c>
      <c r="B49" s="50" t="s">
        <v>195</v>
      </c>
      <c r="C49" s="71">
        <v>0</v>
      </c>
      <c r="D49" s="71">
        <f t="shared" si="2"/>
        <v>26000000</v>
      </c>
      <c r="E49" s="71">
        <v>26000000</v>
      </c>
      <c r="F49" s="83"/>
    </row>
    <row r="50" spans="1:6" s="49" customFormat="1" ht="18" customHeight="1">
      <c r="A50" s="47" t="s">
        <v>122</v>
      </c>
      <c r="B50" s="50" t="s">
        <v>197</v>
      </c>
      <c r="C50" s="71">
        <v>53803342</v>
      </c>
      <c r="D50" s="71">
        <f t="shared" si="2"/>
        <v>0</v>
      </c>
      <c r="E50" s="71">
        <v>53803342</v>
      </c>
      <c r="F50" s="83"/>
    </row>
    <row r="51" spans="1:6" s="49" customFormat="1" ht="18" customHeight="1">
      <c r="A51" s="47" t="s">
        <v>123</v>
      </c>
      <c r="B51" s="50" t="s">
        <v>195</v>
      </c>
      <c r="C51" s="71">
        <v>35000000</v>
      </c>
      <c r="D51" s="71">
        <f t="shared" si="2"/>
        <v>0</v>
      </c>
      <c r="E51" s="71">
        <v>35000000</v>
      </c>
      <c r="F51" s="83"/>
    </row>
    <row r="52" spans="1:6" s="49" customFormat="1" ht="18" customHeight="1">
      <c r="A52" s="47" t="s">
        <v>124</v>
      </c>
      <c r="B52" s="48" t="s">
        <v>198</v>
      </c>
      <c r="C52" s="71">
        <v>0</v>
      </c>
      <c r="D52" s="71">
        <f t="shared" si="2"/>
        <v>0</v>
      </c>
      <c r="E52" s="71">
        <v>0</v>
      </c>
      <c r="F52" s="83"/>
    </row>
    <row r="53" spans="1:6" s="42" customFormat="1" ht="18.75" customHeight="1">
      <c r="A53" s="153" t="s">
        <v>100</v>
      </c>
      <c r="B53" s="153" t="s">
        <v>64</v>
      </c>
      <c r="C53" s="153" t="s">
        <v>279</v>
      </c>
      <c r="D53" s="153" t="s">
        <v>66</v>
      </c>
      <c r="E53" s="153" t="s">
        <v>67</v>
      </c>
      <c r="F53" s="84"/>
    </row>
    <row r="54" spans="1:6" s="42" customFormat="1" ht="18.75" customHeight="1">
      <c r="A54" s="153"/>
      <c r="B54" s="153"/>
      <c r="C54" s="153"/>
      <c r="D54" s="153"/>
      <c r="E54" s="153"/>
      <c r="F54" s="84"/>
    </row>
    <row r="55" spans="1:6" s="44" customFormat="1" ht="15">
      <c r="A55" s="43">
        <v>1</v>
      </c>
      <c r="B55" s="43">
        <v>2</v>
      </c>
      <c r="C55" s="74">
        <v>5</v>
      </c>
      <c r="D55" s="74">
        <v>4</v>
      </c>
      <c r="E55" s="74">
        <v>5</v>
      </c>
      <c r="F55" s="85"/>
    </row>
    <row r="56" spans="1:6" s="49" customFormat="1" ht="21" customHeight="1">
      <c r="A56" s="47" t="s">
        <v>125</v>
      </c>
      <c r="B56" s="50" t="s">
        <v>195</v>
      </c>
      <c r="C56" s="71">
        <v>0</v>
      </c>
      <c r="D56" s="71">
        <f t="shared" si="2"/>
        <v>0</v>
      </c>
      <c r="E56" s="71">
        <v>0</v>
      </c>
      <c r="F56" s="83"/>
    </row>
    <row r="57" spans="1:6" s="49" customFormat="1" ht="17.25" customHeight="1">
      <c r="A57" s="51">
        <v>5</v>
      </c>
      <c r="B57" s="54" t="s">
        <v>199</v>
      </c>
      <c r="C57" s="70">
        <f>C58+C63</f>
        <v>34480952</v>
      </c>
      <c r="D57" s="70">
        <f>D58+D63</f>
        <v>0</v>
      </c>
      <c r="E57" s="70">
        <f>E58+E63</f>
        <v>34480952</v>
      </c>
      <c r="F57" s="83"/>
    </row>
    <row r="58" spans="1:6" s="49" customFormat="1" ht="33.75" customHeight="1">
      <c r="A58" s="47" t="s">
        <v>126</v>
      </c>
      <c r="B58" s="50" t="s">
        <v>200</v>
      </c>
      <c r="C58" s="71">
        <v>34480952</v>
      </c>
      <c r="D58" s="71">
        <f aca="true" t="shared" si="3" ref="D58:D65">E58-C58</f>
        <v>0</v>
      </c>
      <c r="E58" s="71">
        <v>34480952</v>
      </c>
      <c r="F58" s="83"/>
    </row>
    <row r="59" spans="1:6" s="49" customFormat="1" ht="31.5">
      <c r="A59" s="47" t="s">
        <v>127</v>
      </c>
      <c r="B59" s="50" t="s">
        <v>15</v>
      </c>
      <c r="C59" s="71">
        <v>0</v>
      </c>
      <c r="D59" s="71">
        <f t="shared" si="3"/>
        <v>0</v>
      </c>
      <c r="E59" s="71">
        <v>0</v>
      </c>
      <c r="F59" s="83"/>
    </row>
    <row r="60" spans="1:6" s="49" customFormat="1" ht="31.5">
      <c r="A60" s="47" t="s">
        <v>128</v>
      </c>
      <c r="B60" s="50" t="s">
        <v>213</v>
      </c>
      <c r="C60" s="71">
        <v>0</v>
      </c>
      <c r="D60" s="71">
        <f t="shared" si="3"/>
        <v>0</v>
      </c>
      <c r="E60" s="71">
        <v>0</v>
      </c>
      <c r="F60" s="83"/>
    </row>
    <row r="61" spans="1:6" s="49" customFormat="1" ht="31.5">
      <c r="A61" s="47" t="s">
        <v>214</v>
      </c>
      <c r="B61" s="48" t="s">
        <v>215</v>
      </c>
      <c r="C61" s="71">
        <v>0</v>
      </c>
      <c r="D61" s="71">
        <f t="shared" si="3"/>
        <v>0</v>
      </c>
      <c r="E61" s="71">
        <v>0</v>
      </c>
      <c r="F61" s="83"/>
    </row>
    <row r="62" spans="1:6" s="49" customFormat="1" ht="31.5">
      <c r="A62" s="47" t="s">
        <v>216</v>
      </c>
      <c r="B62" s="48" t="s">
        <v>217</v>
      </c>
      <c r="C62" s="71">
        <v>0</v>
      </c>
      <c r="D62" s="71">
        <f t="shared" si="3"/>
        <v>0</v>
      </c>
      <c r="E62" s="71">
        <v>0</v>
      </c>
      <c r="F62" s="83"/>
    </row>
    <row r="63" spans="1:6" s="49" customFormat="1" ht="15.75">
      <c r="A63" s="47" t="s">
        <v>129</v>
      </c>
      <c r="B63" s="48" t="s">
        <v>201</v>
      </c>
      <c r="C63" s="71">
        <v>0</v>
      </c>
      <c r="D63" s="71">
        <f t="shared" si="3"/>
        <v>0</v>
      </c>
      <c r="E63" s="71">
        <v>0</v>
      </c>
      <c r="F63" s="83"/>
    </row>
    <row r="64" spans="1:6" s="49" customFormat="1" ht="15.75">
      <c r="A64" s="51">
        <v>6</v>
      </c>
      <c r="B64" s="54" t="s">
        <v>202</v>
      </c>
      <c r="C64" s="70">
        <v>291444933</v>
      </c>
      <c r="D64" s="70">
        <f t="shared" si="3"/>
        <v>0</v>
      </c>
      <c r="E64" s="70">
        <v>291444933</v>
      </c>
      <c r="F64" s="83"/>
    </row>
    <row r="65" spans="1:6" s="49" customFormat="1" ht="63">
      <c r="A65" s="51">
        <v>7</v>
      </c>
      <c r="B65" s="54" t="s">
        <v>203</v>
      </c>
      <c r="C65" s="70">
        <v>0</v>
      </c>
      <c r="D65" s="70">
        <f t="shared" si="3"/>
        <v>0</v>
      </c>
      <c r="E65" s="70">
        <v>0</v>
      </c>
      <c r="F65" s="83"/>
    </row>
    <row r="66" spans="1:6" s="49" customFormat="1" ht="31.5">
      <c r="A66" s="51">
        <v>8</v>
      </c>
      <c r="B66" s="54" t="s">
        <v>204</v>
      </c>
      <c r="C66" s="70" t="s">
        <v>65</v>
      </c>
      <c r="D66" s="70" t="s">
        <v>65</v>
      </c>
      <c r="E66" s="70" t="s">
        <v>65</v>
      </c>
      <c r="F66" s="83"/>
    </row>
    <row r="67" spans="1:6" s="49" customFormat="1" ht="15.75">
      <c r="A67" s="47" t="s">
        <v>130</v>
      </c>
      <c r="B67" s="50" t="s">
        <v>205</v>
      </c>
      <c r="C67" s="71">
        <v>74174643</v>
      </c>
      <c r="D67" s="71">
        <f>E67-C67</f>
        <v>4057821</v>
      </c>
      <c r="E67" s="71">
        <v>78232464</v>
      </c>
      <c r="F67" s="83"/>
    </row>
    <row r="68" spans="1:6" s="49" customFormat="1" ht="31.5">
      <c r="A68" s="47" t="s">
        <v>131</v>
      </c>
      <c r="B68" s="50" t="s">
        <v>218</v>
      </c>
      <c r="C68" s="71">
        <v>89852253</v>
      </c>
      <c r="D68" s="71">
        <f>E68-C68</f>
        <v>30057821</v>
      </c>
      <c r="E68" s="71">
        <v>119910074</v>
      </c>
      <c r="F68" s="83"/>
    </row>
    <row r="69" spans="1:6" s="49" customFormat="1" ht="15.75">
      <c r="A69" s="51">
        <v>9</v>
      </c>
      <c r="B69" s="54" t="s">
        <v>206</v>
      </c>
      <c r="C69" s="70" t="s">
        <v>65</v>
      </c>
      <c r="D69" s="70" t="s">
        <v>65</v>
      </c>
      <c r="E69" s="70" t="s">
        <v>65</v>
      </c>
      <c r="F69" s="83"/>
    </row>
    <row r="70" spans="1:6" s="49" customFormat="1" ht="66" customHeight="1">
      <c r="A70" s="47" t="s">
        <v>132</v>
      </c>
      <c r="B70" s="50" t="s">
        <v>219</v>
      </c>
      <c r="C70" s="72">
        <v>0.0821</v>
      </c>
      <c r="D70" s="72">
        <f>E70-C70</f>
        <v>-0.0182</v>
      </c>
      <c r="E70" s="72">
        <v>0.0639</v>
      </c>
      <c r="F70" s="83"/>
    </row>
    <row r="71" spans="1:6" s="49" customFormat="1" ht="66" customHeight="1">
      <c r="A71" s="47" t="s">
        <v>133</v>
      </c>
      <c r="B71" s="50" t="s">
        <v>220</v>
      </c>
      <c r="C71" s="72">
        <v>0.0821</v>
      </c>
      <c r="D71" s="72">
        <f aca="true" t="shared" si="4" ref="D71:D76">E71-C71</f>
        <v>-0.0182</v>
      </c>
      <c r="E71" s="72">
        <v>0.0639</v>
      </c>
      <c r="F71" s="83"/>
    </row>
    <row r="72" spans="1:6" s="49" customFormat="1" ht="55.5" customHeight="1">
      <c r="A72" s="47" t="s">
        <v>134</v>
      </c>
      <c r="B72" s="50" t="s">
        <v>207</v>
      </c>
      <c r="C72" s="72">
        <v>0</v>
      </c>
      <c r="D72" s="72">
        <f t="shared" si="4"/>
        <v>0</v>
      </c>
      <c r="E72" s="72">
        <v>0</v>
      </c>
      <c r="F72" s="83"/>
    </row>
    <row r="73" spans="1:6" s="49" customFormat="1" ht="70.5" customHeight="1">
      <c r="A73" s="47" t="s">
        <v>135</v>
      </c>
      <c r="B73" s="50" t="s">
        <v>221</v>
      </c>
      <c r="C73" s="72">
        <v>0.0821</v>
      </c>
      <c r="D73" s="72">
        <f t="shared" si="4"/>
        <v>-0.0182</v>
      </c>
      <c r="E73" s="72">
        <v>0.0639</v>
      </c>
      <c r="F73" s="83"/>
    </row>
    <row r="74" spans="1:6" s="49" customFormat="1" ht="54.75" customHeight="1">
      <c r="A74" s="47" t="s">
        <v>136</v>
      </c>
      <c r="B74" s="55" t="s">
        <v>222</v>
      </c>
      <c r="C74" s="72">
        <v>0.0817</v>
      </c>
      <c r="D74" s="72">
        <f t="shared" si="4"/>
        <v>0.0004</v>
      </c>
      <c r="E74" s="72">
        <v>0.0821</v>
      </c>
      <c r="F74" s="83"/>
    </row>
    <row r="75" spans="1:6" s="49" customFormat="1" ht="66.75" customHeight="1">
      <c r="A75" s="47" t="s">
        <v>137</v>
      </c>
      <c r="B75" s="50" t="s">
        <v>223</v>
      </c>
      <c r="C75" s="72">
        <v>0.0994</v>
      </c>
      <c r="D75" s="72">
        <f t="shared" si="4"/>
        <v>0</v>
      </c>
      <c r="E75" s="72">
        <v>0.0994</v>
      </c>
      <c r="F75" s="83"/>
    </row>
    <row r="76" spans="1:6" s="49" customFormat="1" ht="75.75" customHeight="1">
      <c r="A76" s="47" t="s">
        <v>138</v>
      </c>
      <c r="B76" s="50" t="s">
        <v>26</v>
      </c>
      <c r="C76" s="72">
        <v>0.1012</v>
      </c>
      <c r="D76" s="72">
        <f t="shared" si="4"/>
        <v>0.0156</v>
      </c>
      <c r="E76" s="72">
        <v>0.1168</v>
      </c>
      <c r="F76" s="83"/>
    </row>
    <row r="77" spans="1:6" s="49" customFormat="1" ht="81" customHeight="1">
      <c r="A77" s="47" t="s">
        <v>139</v>
      </c>
      <c r="B77" s="50" t="s">
        <v>17</v>
      </c>
      <c r="C77" s="71" t="s">
        <v>68</v>
      </c>
      <c r="D77" s="71"/>
      <c r="E77" s="71" t="s">
        <v>68</v>
      </c>
      <c r="F77" s="83"/>
    </row>
    <row r="78" spans="1:6" s="49" customFormat="1" ht="71.25" customHeight="1">
      <c r="A78" s="47" t="s">
        <v>140</v>
      </c>
      <c r="B78" s="50" t="s">
        <v>224</v>
      </c>
      <c r="C78" s="71" t="s">
        <v>68</v>
      </c>
      <c r="D78" s="71"/>
      <c r="E78" s="71" t="s">
        <v>68</v>
      </c>
      <c r="F78" s="83"/>
    </row>
    <row r="79" spans="1:6" s="49" customFormat="1" ht="18" customHeight="1">
      <c r="A79" s="51">
        <v>10</v>
      </c>
      <c r="B79" s="54" t="s">
        <v>27</v>
      </c>
      <c r="C79" s="70">
        <v>0</v>
      </c>
      <c r="D79" s="70">
        <f>E79-C79</f>
        <v>0</v>
      </c>
      <c r="E79" s="70">
        <v>0</v>
      </c>
      <c r="F79" s="83"/>
    </row>
    <row r="80" spans="1:6" s="49" customFormat="1" ht="18" customHeight="1">
      <c r="A80" s="47" t="s">
        <v>141</v>
      </c>
      <c r="B80" s="50" t="s">
        <v>28</v>
      </c>
      <c r="C80" s="71">
        <v>0</v>
      </c>
      <c r="D80" s="71">
        <f>E80-C80</f>
        <v>0</v>
      </c>
      <c r="E80" s="71">
        <v>0</v>
      </c>
      <c r="F80" s="83"/>
    </row>
    <row r="81" spans="1:6" s="49" customFormat="1" ht="31.5">
      <c r="A81" s="51">
        <v>11</v>
      </c>
      <c r="B81" s="54" t="s">
        <v>29</v>
      </c>
      <c r="C81" s="70" t="s">
        <v>65</v>
      </c>
      <c r="D81" s="70" t="s">
        <v>65</v>
      </c>
      <c r="E81" s="70" t="s">
        <v>65</v>
      </c>
      <c r="F81" s="83"/>
    </row>
    <row r="82" spans="1:6" s="49" customFormat="1" ht="20.25" customHeight="1">
      <c r="A82" s="47" t="s">
        <v>142</v>
      </c>
      <c r="B82" s="50" t="s">
        <v>30</v>
      </c>
      <c r="C82" s="71">
        <v>186022185</v>
      </c>
      <c r="D82" s="71">
        <f>E82-C82</f>
        <v>3398448</v>
      </c>
      <c r="E82" s="71">
        <v>189420633</v>
      </c>
      <c r="F82" s="83"/>
    </row>
    <row r="83" spans="1:6" s="49" customFormat="1" ht="31.5">
      <c r="A83" s="47" t="s">
        <v>143</v>
      </c>
      <c r="B83" s="50" t="s">
        <v>31</v>
      </c>
      <c r="C83" s="71">
        <v>75630878</v>
      </c>
      <c r="D83" s="71">
        <f aca="true" t="shared" si="5" ref="D83:D92">E83-C83</f>
        <v>1030521</v>
      </c>
      <c r="E83" s="71">
        <v>76661399</v>
      </c>
      <c r="F83" s="83"/>
    </row>
    <row r="84" spans="1:6" s="42" customFormat="1" ht="18.75" customHeight="1">
      <c r="A84" s="153" t="s">
        <v>100</v>
      </c>
      <c r="B84" s="153" t="s">
        <v>64</v>
      </c>
      <c r="C84" s="153" t="s">
        <v>279</v>
      </c>
      <c r="D84" s="153" t="s">
        <v>66</v>
      </c>
      <c r="E84" s="153" t="s">
        <v>67</v>
      </c>
      <c r="F84" s="84"/>
    </row>
    <row r="85" spans="1:6" s="42" customFormat="1" ht="18.75" customHeight="1">
      <c r="A85" s="153"/>
      <c r="B85" s="153"/>
      <c r="C85" s="153"/>
      <c r="D85" s="153"/>
      <c r="E85" s="153"/>
      <c r="F85" s="84"/>
    </row>
    <row r="86" spans="1:6" s="44" customFormat="1" ht="15">
      <c r="A86" s="43">
        <v>1</v>
      </c>
      <c r="B86" s="43">
        <v>2</v>
      </c>
      <c r="C86" s="74">
        <v>5</v>
      </c>
      <c r="D86" s="74">
        <v>4</v>
      </c>
      <c r="E86" s="74">
        <v>5</v>
      </c>
      <c r="F86" s="85"/>
    </row>
    <row r="87" spans="1:6" s="49" customFormat="1" ht="15.75">
      <c r="A87" s="47" t="s">
        <v>144</v>
      </c>
      <c r="B87" s="50" t="s">
        <v>225</v>
      </c>
      <c r="C87" s="71">
        <v>583978704</v>
      </c>
      <c r="D87" s="71">
        <f t="shared" si="5"/>
        <v>59655636</v>
      </c>
      <c r="E87" s="71">
        <v>643634340</v>
      </c>
      <c r="F87" s="83"/>
    </row>
    <row r="88" spans="1:6" s="49" customFormat="1" ht="15.75">
      <c r="A88" s="47" t="s">
        <v>145</v>
      </c>
      <c r="B88" s="50" t="s">
        <v>32</v>
      </c>
      <c r="C88" s="71">
        <v>232080610</v>
      </c>
      <c r="D88" s="71">
        <f t="shared" si="5"/>
        <v>24825939</v>
      </c>
      <c r="E88" s="71">
        <v>256906549</v>
      </c>
      <c r="F88" s="83"/>
    </row>
    <row r="89" spans="1:6" s="49" customFormat="1" ht="15.75">
      <c r="A89" s="47" t="s">
        <v>146</v>
      </c>
      <c r="B89" s="50" t="s">
        <v>33</v>
      </c>
      <c r="C89" s="71">
        <v>351898094</v>
      </c>
      <c r="D89" s="71">
        <f t="shared" si="5"/>
        <v>34829697</v>
      </c>
      <c r="E89" s="71">
        <v>386727791</v>
      </c>
      <c r="F89" s="83"/>
    </row>
    <row r="90" spans="1:6" s="49" customFormat="1" ht="15.75">
      <c r="A90" s="47" t="s">
        <v>147</v>
      </c>
      <c r="B90" s="48" t="s">
        <v>34</v>
      </c>
      <c r="C90" s="71">
        <v>282874341</v>
      </c>
      <c r="D90" s="71">
        <f t="shared" si="5"/>
        <v>31835320</v>
      </c>
      <c r="E90" s="71">
        <v>314709661</v>
      </c>
      <c r="F90" s="83"/>
    </row>
    <row r="91" spans="1:6" s="49" customFormat="1" ht="18" customHeight="1">
      <c r="A91" s="47" t="s">
        <v>148</v>
      </c>
      <c r="B91" s="48" t="s">
        <v>35</v>
      </c>
      <c r="C91" s="71">
        <v>27758761</v>
      </c>
      <c r="D91" s="71">
        <f t="shared" si="5"/>
        <v>2772189</v>
      </c>
      <c r="E91" s="71">
        <v>30530950</v>
      </c>
      <c r="F91" s="83"/>
    </row>
    <row r="92" spans="1:6" s="49" customFormat="1" ht="21" customHeight="1">
      <c r="A92" s="47" t="s">
        <v>149</v>
      </c>
      <c r="B92" s="48" t="s">
        <v>36</v>
      </c>
      <c r="C92" s="71">
        <v>56453470</v>
      </c>
      <c r="D92" s="71">
        <f t="shared" si="5"/>
        <v>5965287</v>
      </c>
      <c r="E92" s="71">
        <v>62418757</v>
      </c>
      <c r="F92" s="83"/>
    </row>
    <row r="93" spans="1:6" s="49" customFormat="1" ht="37.5" customHeight="1">
      <c r="A93" s="51">
        <v>12</v>
      </c>
      <c r="B93" s="54" t="s">
        <v>37</v>
      </c>
      <c r="C93" s="70" t="s">
        <v>65</v>
      </c>
      <c r="D93" s="70" t="s">
        <v>65</v>
      </c>
      <c r="E93" s="70" t="s">
        <v>65</v>
      </c>
      <c r="F93" s="83"/>
    </row>
    <row r="94" spans="1:6" s="49" customFormat="1" ht="39" customHeight="1">
      <c r="A94" s="47" t="s">
        <v>150</v>
      </c>
      <c r="B94" s="48" t="s">
        <v>38</v>
      </c>
      <c r="C94" s="71">
        <v>100942234</v>
      </c>
      <c r="D94" s="71">
        <f>E94-C94</f>
        <v>20403875</v>
      </c>
      <c r="E94" s="71">
        <v>121346109</v>
      </c>
      <c r="F94" s="83"/>
    </row>
    <row r="95" spans="1:6" s="49" customFormat="1" ht="30" customHeight="1">
      <c r="A95" s="47" t="s">
        <v>151</v>
      </c>
      <c r="B95" s="48" t="s">
        <v>39</v>
      </c>
      <c r="C95" s="71">
        <v>81385539</v>
      </c>
      <c r="D95" s="71">
        <f aca="true" t="shared" si="6" ref="D95:D113">E95-C95</f>
        <v>9929338</v>
      </c>
      <c r="E95" s="71">
        <v>91314877</v>
      </c>
      <c r="F95" s="83"/>
    </row>
    <row r="96" spans="1:6" s="49" customFormat="1" ht="36" customHeight="1">
      <c r="A96" s="47" t="s">
        <v>152</v>
      </c>
      <c r="B96" s="56" t="s">
        <v>40</v>
      </c>
      <c r="C96" s="71">
        <v>62414616</v>
      </c>
      <c r="D96" s="71">
        <f t="shared" si="6"/>
        <v>18532318</v>
      </c>
      <c r="E96" s="71">
        <v>80946934</v>
      </c>
      <c r="F96" s="83"/>
    </row>
    <row r="97" spans="1:6" s="49" customFormat="1" ht="38.25" customHeight="1">
      <c r="A97" s="47" t="s">
        <v>153</v>
      </c>
      <c r="B97" s="48" t="s">
        <v>41</v>
      </c>
      <c r="C97" s="71">
        <v>263281751</v>
      </c>
      <c r="D97" s="71">
        <f t="shared" si="6"/>
        <v>19156891</v>
      </c>
      <c r="E97" s="71">
        <v>282438642</v>
      </c>
      <c r="F97" s="83"/>
    </row>
    <row r="98" spans="1:6" s="49" customFormat="1" ht="26.25" customHeight="1">
      <c r="A98" s="47" t="s">
        <v>154</v>
      </c>
      <c r="B98" s="48" t="s">
        <v>39</v>
      </c>
      <c r="C98" s="71">
        <v>240836805</v>
      </c>
      <c r="D98" s="71">
        <f t="shared" si="6"/>
        <v>31714225</v>
      </c>
      <c r="E98" s="71">
        <v>272551030</v>
      </c>
      <c r="F98" s="83"/>
    </row>
    <row r="99" spans="1:6" s="49" customFormat="1" ht="42" customHeight="1">
      <c r="A99" s="47" t="s">
        <v>155</v>
      </c>
      <c r="B99" s="48" t="s">
        <v>42</v>
      </c>
      <c r="C99" s="71">
        <v>186001661</v>
      </c>
      <c r="D99" s="71">
        <f>E99-C99</f>
        <v>40185672</v>
      </c>
      <c r="E99" s="71">
        <v>226187333</v>
      </c>
      <c r="F99" s="83"/>
    </row>
    <row r="100" spans="1:6" s="49" customFormat="1" ht="38.25" customHeight="1">
      <c r="A100" s="47" t="s">
        <v>156</v>
      </c>
      <c r="B100" s="48" t="s">
        <v>43</v>
      </c>
      <c r="C100" s="71">
        <v>109733955</v>
      </c>
      <c r="D100" s="71">
        <f t="shared" si="6"/>
        <v>22591122</v>
      </c>
      <c r="E100" s="71">
        <v>132325077</v>
      </c>
      <c r="F100" s="83"/>
    </row>
    <row r="101" spans="1:6" s="49" customFormat="1" ht="21.75" customHeight="1">
      <c r="A101" s="47" t="s">
        <v>157</v>
      </c>
      <c r="B101" s="48" t="s">
        <v>44</v>
      </c>
      <c r="C101" s="71">
        <v>81925783</v>
      </c>
      <c r="D101" s="71">
        <f t="shared" si="6"/>
        <v>10791822</v>
      </c>
      <c r="E101" s="71">
        <v>92717605</v>
      </c>
      <c r="F101" s="83"/>
    </row>
    <row r="102" spans="1:6" s="49" customFormat="1" ht="54.75" customHeight="1">
      <c r="A102" s="47" t="s">
        <v>158</v>
      </c>
      <c r="B102" s="48" t="s">
        <v>45</v>
      </c>
      <c r="C102" s="71">
        <v>88431011</v>
      </c>
      <c r="D102" s="71">
        <f t="shared" si="6"/>
        <v>31371762</v>
      </c>
      <c r="E102" s="71">
        <v>119802773</v>
      </c>
      <c r="F102" s="83"/>
    </row>
    <row r="103" spans="1:6" s="49" customFormat="1" ht="42" customHeight="1">
      <c r="A103" s="47" t="s">
        <v>159</v>
      </c>
      <c r="B103" s="48" t="s">
        <v>46</v>
      </c>
      <c r="C103" s="71">
        <v>307642961</v>
      </c>
      <c r="D103" s="71">
        <f t="shared" si="6"/>
        <v>22912967</v>
      </c>
      <c r="E103" s="71">
        <v>330555928</v>
      </c>
      <c r="F103" s="83"/>
    </row>
    <row r="104" spans="1:6" s="49" customFormat="1" ht="22.5" customHeight="1">
      <c r="A104" s="47" t="s">
        <v>160</v>
      </c>
      <c r="B104" s="48" t="s">
        <v>47</v>
      </c>
      <c r="C104" s="71">
        <v>240836805</v>
      </c>
      <c r="D104" s="71">
        <f t="shared" si="6"/>
        <v>31714225</v>
      </c>
      <c r="E104" s="71">
        <v>272551030</v>
      </c>
      <c r="F104" s="83"/>
    </row>
    <row r="105" spans="1:6" s="49" customFormat="1" ht="52.5" customHeight="1">
      <c r="A105" s="47" t="s">
        <v>161</v>
      </c>
      <c r="B105" s="48" t="s">
        <v>48</v>
      </c>
      <c r="C105" s="71">
        <v>237150467</v>
      </c>
      <c r="D105" s="71">
        <f t="shared" si="6"/>
        <v>34300007</v>
      </c>
      <c r="E105" s="71">
        <v>271450474</v>
      </c>
      <c r="F105" s="83"/>
    </row>
    <row r="106" spans="1:6" s="49" customFormat="1" ht="63">
      <c r="A106" s="47" t="s">
        <v>226</v>
      </c>
      <c r="B106" s="48" t="s">
        <v>18</v>
      </c>
      <c r="C106" s="71">
        <v>38814843</v>
      </c>
      <c r="D106" s="71">
        <f t="shared" si="6"/>
        <v>5845120</v>
      </c>
      <c r="E106" s="71">
        <v>44659963</v>
      </c>
      <c r="F106" s="83"/>
    </row>
    <row r="107" spans="1:6" s="49" customFormat="1" ht="39" customHeight="1">
      <c r="A107" s="47" t="s">
        <v>228</v>
      </c>
      <c r="B107" s="48" t="s">
        <v>229</v>
      </c>
      <c r="C107" s="71">
        <v>38814843</v>
      </c>
      <c r="D107" s="71">
        <f t="shared" si="6"/>
        <v>5845120</v>
      </c>
      <c r="E107" s="71">
        <v>44659963</v>
      </c>
      <c r="F107" s="83"/>
    </row>
    <row r="108" spans="1:6" s="49" customFormat="1" ht="57.75" customHeight="1">
      <c r="A108" s="47" t="s">
        <v>230</v>
      </c>
      <c r="B108" s="48" t="s">
        <v>231</v>
      </c>
      <c r="C108" s="71">
        <v>38814843</v>
      </c>
      <c r="D108" s="71">
        <f t="shared" si="6"/>
        <v>5845120</v>
      </c>
      <c r="E108" s="71">
        <v>44659963</v>
      </c>
      <c r="F108" s="83"/>
    </row>
    <row r="109" spans="1:6" s="49" customFormat="1" ht="45" customHeight="1">
      <c r="A109" s="47" t="s">
        <v>227</v>
      </c>
      <c r="B109" s="48" t="s">
        <v>229</v>
      </c>
      <c r="C109" s="71">
        <v>38814843</v>
      </c>
      <c r="D109" s="71">
        <f t="shared" si="6"/>
        <v>5845120</v>
      </c>
      <c r="E109" s="71">
        <v>44659963</v>
      </c>
      <c r="F109" s="83"/>
    </row>
    <row r="110" spans="1:6" s="49" customFormat="1" ht="73.5" customHeight="1">
      <c r="A110" s="47" t="s">
        <v>232</v>
      </c>
      <c r="B110" s="48" t="s">
        <v>1</v>
      </c>
      <c r="C110" s="71">
        <v>30000000</v>
      </c>
      <c r="D110" s="71">
        <f t="shared" si="6"/>
        <v>0</v>
      </c>
      <c r="E110" s="71">
        <v>30000000</v>
      </c>
      <c r="F110" s="83"/>
    </row>
    <row r="111" spans="1:6" s="49" customFormat="1" ht="38.25" customHeight="1">
      <c r="A111" s="47" t="s">
        <v>2</v>
      </c>
      <c r="B111" s="48" t="s">
        <v>229</v>
      </c>
      <c r="C111" s="71">
        <v>30000000</v>
      </c>
      <c r="D111" s="71">
        <f t="shared" si="6"/>
        <v>0</v>
      </c>
      <c r="E111" s="71">
        <v>30000000</v>
      </c>
      <c r="F111" s="83"/>
    </row>
    <row r="112" spans="1:6" s="49" customFormat="1" ht="69" customHeight="1">
      <c r="A112" s="47" t="s">
        <v>3</v>
      </c>
      <c r="B112" s="48" t="s">
        <v>4</v>
      </c>
      <c r="C112" s="71">
        <v>30000000</v>
      </c>
      <c r="D112" s="71">
        <f t="shared" si="6"/>
        <v>0</v>
      </c>
      <c r="E112" s="71">
        <v>30000000</v>
      </c>
      <c r="F112" s="83"/>
    </row>
    <row r="113" spans="1:6" s="49" customFormat="1" ht="41.25" customHeight="1">
      <c r="A113" s="47" t="s">
        <v>5</v>
      </c>
      <c r="B113" s="48" t="s">
        <v>229</v>
      </c>
      <c r="C113" s="71">
        <v>30000000</v>
      </c>
      <c r="D113" s="71">
        <f t="shared" si="6"/>
        <v>0</v>
      </c>
      <c r="E113" s="71">
        <v>30000000</v>
      </c>
      <c r="F113" s="83"/>
    </row>
    <row r="114" spans="1:6" s="49" customFormat="1" ht="56.25" customHeight="1">
      <c r="A114" s="51">
        <v>13</v>
      </c>
      <c r="B114" s="54" t="s">
        <v>49</v>
      </c>
      <c r="C114" s="70" t="s">
        <v>65</v>
      </c>
      <c r="D114" s="70" t="s">
        <v>65</v>
      </c>
      <c r="E114" s="70" t="s">
        <v>65</v>
      </c>
      <c r="F114" s="83"/>
    </row>
    <row r="115" spans="1:6" s="49" customFormat="1" ht="51" customHeight="1">
      <c r="A115" s="47" t="s">
        <v>162</v>
      </c>
      <c r="B115" s="48" t="s">
        <v>50</v>
      </c>
      <c r="C115" s="71">
        <v>0</v>
      </c>
      <c r="D115" s="71">
        <f>E115-C115</f>
        <v>0</v>
      </c>
      <c r="E115" s="71">
        <v>0</v>
      </c>
      <c r="F115" s="83"/>
    </row>
    <row r="116" spans="1:6" s="42" customFormat="1" ht="18.75" customHeight="1">
      <c r="A116" s="153" t="s">
        <v>100</v>
      </c>
      <c r="B116" s="153" t="s">
        <v>64</v>
      </c>
      <c r="C116" s="153" t="s">
        <v>279</v>
      </c>
      <c r="D116" s="153" t="s">
        <v>66</v>
      </c>
      <c r="E116" s="153" t="s">
        <v>67</v>
      </c>
      <c r="F116" s="84"/>
    </row>
    <row r="117" spans="1:6" s="42" customFormat="1" ht="18.75" customHeight="1">
      <c r="A117" s="153"/>
      <c r="B117" s="153"/>
      <c r="C117" s="153"/>
      <c r="D117" s="153"/>
      <c r="E117" s="153"/>
      <c r="F117" s="84"/>
    </row>
    <row r="118" spans="1:6" s="44" customFormat="1" ht="15">
      <c r="A118" s="43">
        <v>1</v>
      </c>
      <c r="B118" s="43">
        <v>2</v>
      </c>
      <c r="C118" s="74">
        <v>5</v>
      </c>
      <c r="D118" s="74">
        <v>4</v>
      </c>
      <c r="E118" s="74">
        <v>5</v>
      </c>
      <c r="F118" s="85"/>
    </row>
    <row r="119" spans="1:6" s="49" customFormat="1" ht="50.25" customHeight="1">
      <c r="A119" s="47" t="s">
        <v>163</v>
      </c>
      <c r="B119" s="48" t="s">
        <v>51</v>
      </c>
      <c r="C119" s="71">
        <v>0</v>
      </c>
      <c r="D119" s="71">
        <f aca="true" t="shared" si="7" ref="D119:D124">E119-C119</f>
        <v>0</v>
      </c>
      <c r="E119" s="71">
        <v>0</v>
      </c>
      <c r="F119" s="83"/>
    </row>
    <row r="120" spans="1:6" s="49" customFormat="1" ht="39.75" customHeight="1">
      <c r="A120" s="47" t="s">
        <v>164</v>
      </c>
      <c r="B120" s="48" t="s">
        <v>52</v>
      </c>
      <c r="C120" s="71">
        <v>0</v>
      </c>
      <c r="D120" s="71">
        <f t="shared" si="7"/>
        <v>0</v>
      </c>
      <c r="E120" s="71">
        <v>0</v>
      </c>
      <c r="F120" s="83"/>
    </row>
    <row r="121" spans="1:6" s="49" customFormat="1" ht="51" customHeight="1">
      <c r="A121" s="47" t="s">
        <v>165</v>
      </c>
      <c r="B121" s="48" t="s">
        <v>53</v>
      </c>
      <c r="C121" s="71">
        <v>0</v>
      </c>
      <c r="D121" s="71">
        <f t="shared" si="7"/>
        <v>0</v>
      </c>
      <c r="E121" s="71">
        <v>0</v>
      </c>
      <c r="F121" s="83"/>
    </row>
    <row r="122" spans="1:6" s="49" customFormat="1" ht="56.25" customHeight="1">
      <c r="A122" s="47" t="s">
        <v>166</v>
      </c>
      <c r="B122" s="48" t="s">
        <v>54</v>
      </c>
      <c r="C122" s="71">
        <v>0</v>
      </c>
      <c r="D122" s="71">
        <f t="shared" si="7"/>
        <v>0</v>
      </c>
      <c r="E122" s="71">
        <v>0</v>
      </c>
      <c r="F122" s="83"/>
    </row>
    <row r="123" spans="1:6" s="49" customFormat="1" ht="47.25">
      <c r="A123" s="47" t="s">
        <v>167</v>
      </c>
      <c r="B123" s="48" t="s">
        <v>55</v>
      </c>
      <c r="C123" s="71">
        <v>0</v>
      </c>
      <c r="D123" s="71">
        <f t="shared" si="7"/>
        <v>0</v>
      </c>
      <c r="E123" s="71">
        <v>0</v>
      </c>
      <c r="F123" s="83"/>
    </row>
    <row r="124" spans="1:6" s="49" customFormat="1" ht="31.5">
      <c r="A124" s="47" t="s">
        <v>168</v>
      </c>
      <c r="B124" s="48" t="s">
        <v>56</v>
      </c>
      <c r="C124" s="71">
        <v>0</v>
      </c>
      <c r="D124" s="71">
        <f t="shared" si="7"/>
        <v>0</v>
      </c>
      <c r="E124" s="71">
        <v>0</v>
      </c>
      <c r="F124" s="83"/>
    </row>
    <row r="125" spans="1:6" s="49" customFormat="1" ht="20.25" customHeight="1">
      <c r="A125" s="51">
        <v>14</v>
      </c>
      <c r="B125" s="54" t="s">
        <v>57</v>
      </c>
      <c r="C125" s="70" t="s">
        <v>65</v>
      </c>
      <c r="D125" s="70" t="s">
        <v>65</v>
      </c>
      <c r="E125" s="70" t="s">
        <v>65</v>
      </c>
      <c r="F125" s="83"/>
    </row>
    <row r="126" spans="1:6" s="49" customFormat="1" ht="47.25">
      <c r="A126" s="47" t="s">
        <v>169</v>
      </c>
      <c r="B126" s="48" t="s">
        <v>58</v>
      </c>
      <c r="C126" s="71">
        <v>34480952</v>
      </c>
      <c r="D126" s="71">
        <f>E126-C126</f>
        <v>0</v>
      </c>
      <c r="E126" s="71">
        <v>34480952</v>
      </c>
      <c r="F126" s="83"/>
    </row>
    <row r="127" spans="1:6" s="49" customFormat="1" ht="15.75">
      <c r="A127" s="47" t="s">
        <v>170</v>
      </c>
      <c r="B127" s="48" t="s">
        <v>59</v>
      </c>
      <c r="C127" s="71">
        <v>149930</v>
      </c>
      <c r="D127" s="71">
        <f aca="true" t="shared" si="8" ref="D127:D132">E127-C127</f>
        <v>0</v>
      </c>
      <c r="E127" s="71">
        <v>149930</v>
      </c>
      <c r="F127" s="83"/>
    </row>
    <row r="128" spans="1:6" s="49" customFormat="1" ht="15.75">
      <c r="A128" s="47" t="s">
        <v>171</v>
      </c>
      <c r="B128" s="48" t="s">
        <v>60</v>
      </c>
      <c r="C128" s="71">
        <v>359330</v>
      </c>
      <c r="D128" s="71">
        <f t="shared" si="8"/>
        <v>0</v>
      </c>
      <c r="E128" s="71">
        <v>359330</v>
      </c>
      <c r="F128" s="83"/>
    </row>
    <row r="129" spans="1:6" s="49" customFormat="1" ht="21.75" customHeight="1">
      <c r="A129" s="47" t="s">
        <v>172</v>
      </c>
      <c r="B129" s="48" t="s">
        <v>61</v>
      </c>
      <c r="C129" s="71">
        <v>0</v>
      </c>
      <c r="D129" s="71">
        <f t="shared" si="8"/>
        <v>0</v>
      </c>
      <c r="E129" s="71">
        <v>0</v>
      </c>
      <c r="F129" s="83"/>
    </row>
    <row r="130" spans="1:6" s="49" customFormat="1" ht="31.5">
      <c r="A130" s="47" t="s">
        <v>173</v>
      </c>
      <c r="B130" s="48" t="s">
        <v>6</v>
      </c>
      <c r="C130" s="71">
        <v>359330</v>
      </c>
      <c r="D130" s="71">
        <f t="shared" si="8"/>
        <v>0</v>
      </c>
      <c r="E130" s="71">
        <v>359330</v>
      </c>
      <c r="F130" s="83"/>
    </row>
    <row r="131" spans="1:6" s="49" customFormat="1" ht="15.75">
      <c r="A131" s="47" t="s">
        <v>174</v>
      </c>
      <c r="B131" s="48" t="s">
        <v>62</v>
      </c>
      <c r="C131" s="71">
        <v>0</v>
      </c>
      <c r="D131" s="71">
        <f t="shared" si="8"/>
        <v>0</v>
      </c>
      <c r="E131" s="71">
        <v>0</v>
      </c>
      <c r="F131" s="83"/>
    </row>
    <row r="132" spans="1:6" s="49" customFormat="1" ht="31.5">
      <c r="A132" s="47" t="s">
        <v>175</v>
      </c>
      <c r="B132" s="48" t="s">
        <v>63</v>
      </c>
      <c r="C132" s="71">
        <v>0</v>
      </c>
      <c r="D132" s="71">
        <f t="shared" si="8"/>
        <v>0</v>
      </c>
      <c r="E132" s="71">
        <v>0</v>
      </c>
      <c r="F132" s="83"/>
    </row>
    <row r="133" spans="1:6" s="53" customFormat="1" ht="15.75">
      <c r="A133" s="51">
        <v>15</v>
      </c>
      <c r="B133" s="57" t="s">
        <v>7</v>
      </c>
      <c r="C133" s="70" t="s">
        <v>65</v>
      </c>
      <c r="D133" s="70" t="s">
        <v>65</v>
      </c>
      <c r="E133" s="70" t="s">
        <v>65</v>
      </c>
      <c r="F133" s="86"/>
    </row>
    <row r="134" spans="1:6" s="49" customFormat="1" ht="15.75">
      <c r="A134" s="47" t="s">
        <v>8</v>
      </c>
      <c r="B134" s="48" t="s">
        <v>9</v>
      </c>
      <c r="C134" s="71">
        <v>0</v>
      </c>
      <c r="D134" s="71">
        <f>E134-C134</f>
        <v>0</v>
      </c>
      <c r="E134" s="71">
        <v>0</v>
      </c>
      <c r="F134" s="83"/>
    </row>
    <row r="135" spans="1:6" s="49" customFormat="1" ht="15.75">
      <c r="A135" s="47" t="s">
        <v>10</v>
      </c>
      <c r="B135" s="48" t="s">
        <v>11</v>
      </c>
      <c r="C135" s="71">
        <v>0</v>
      </c>
      <c r="D135" s="71">
        <f>E135-C135</f>
        <v>0</v>
      </c>
      <c r="E135" s="71">
        <v>0</v>
      </c>
      <c r="F135" s="83"/>
    </row>
    <row r="136" spans="1:6" s="49" customFormat="1" ht="47.25">
      <c r="A136" s="47" t="s">
        <v>12</v>
      </c>
      <c r="B136" s="48" t="s">
        <v>13</v>
      </c>
      <c r="C136" s="71">
        <v>0</v>
      </c>
      <c r="D136" s="71">
        <f>E136-C136</f>
        <v>0</v>
      </c>
      <c r="E136" s="71">
        <v>0</v>
      </c>
      <c r="F136" s="83"/>
    </row>
    <row r="137" spans="1:6" s="53" customFormat="1" ht="31.5">
      <c r="A137" s="51">
        <v>16</v>
      </c>
      <c r="B137" s="57" t="s">
        <v>22</v>
      </c>
      <c r="C137" s="70" t="s">
        <v>65</v>
      </c>
      <c r="D137" s="70" t="s">
        <v>65</v>
      </c>
      <c r="E137" s="70" t="s">
        <v>65</v>
      </c>
      <c r="F137" s="86"/>
    </row>
    <row r="138" spans="1:6" s="49" customFormat="1" ht="31.5">
      <c r="A138" s="47" t="s">
        <v>19</v>
      </c>
      <c r="B138" s="48" t="s">
        <v>23</v>
      </c>
      <c r="C138" s="71" t="s">
        <v>65</v>
      </c>
      <c r="D138" s="71" t="s">
        <v>65</v>
      </c>
      <c r="E138" s="71" t="s">
        <v>65</v>
      </c>
      <c r="F138" s="83"/>
    </row>
    <row r="139" spans="1:6" s="49" customFormat="1" ht="31.5">
      <c r="A139" s="47" t="s">
        <v>20</v>
      </c>
      <c r="B139" s="48" t="s">
        <v>24</v>
      </c>
      <c r="C139" s="71" t="s">
        <v>65</v>
      </c>
      <c r="D139" s="71" t="s">
        <v>65</v>
      </c>
      <c r="E139" s="71" t="s">
        <v>65</v>
      </c>
      <c r="F139" s="83"/>
    </row>
    <row r="140" spans="1:6" s="49" customFormat="1" ht="31.5">
      <c r="A140" s="47" t="s">
        <v>21</v>
      </c>
      <c r="B140" s="48" t="s">
        <v>25</v>
      </c>
      <c r="C140" s="71" t="s">
        <v>65</v>
      </c>
      <c r="D140" s="71" t="s">
        <v>65</v>
      </c>
      <c r="E140" s="71" t="s">
        <v>65</v>
      </c>
      <c r="F140" s="83"/>
    </row>
    <row r="141" spans="1:6" s="49" customFormat="1" ht="20.25" customHeight="1">
      <c r="A141" s="64"/>
      <c r="B141" s="65"/>
      <c r="C141" s="66"/>
      <c r="D141" s="66"/>
      <c r="E141" s="66"/>
      <c r="F141" s="83"/>
    </row>
    <row r="142" spans="1:6" ht="15.75">
      <c r="A142" s="149" t="s">
        <v>234</v>
      </c>
      <c r="B142" s="149"/>
      <c r="C142" s="149"/>
      <c r="D142" s="149"/>
      <c r="E142" s="149"/>
      <c r="F142" s="61"/>
    </row>
    <row r="143" spans="1:6" ht="15.75">
      <c r="A143" s="87"/>
      <c r="B143" s="88" t="s">
        <v>235</v>
      </c>
      <c r="C143" s="88"/>
      <c r="D143" s="88"/>
      <c r="E143" s="88"/>
      <c r="F143" s="88"/>
    </row>
    <row r="144" spans="1:6" ht="15.75">
      <c r="A144" s="87"/>
      <c r="B144" s="88" t="s">
        <v>416</v>
      </c>
      <c r="C144" s="88"/>
      <c r="D144" s="88"/>
      <c r="E144" s="88"/>
      <c r="F144" s="88"/>
    </row>
    <row r="145" spans="1:6" ht="15.75">
      <c r="A145" s="87"/>
      <c r="B145" s="88" t="s">
        <v>271</v>
      </c>
      <c r="C145" s="88"/>
      <c r="D145" s="88"/>
      <c r="E145" s="88"/>
      <c r="F145" s="88"/>
    </row>
    <row r="146" spans="1:6" ht="15.75">
      <c r="A146" s="87"/>
      <c r="B146" s="88" t="s">
        <v>414</v>
      </c>
      <c r="C146" s="88"/>
      <c r="D146" s="88"/>
      <c r="E146" s="88"/>
      <c r="F146" s="88"/>
    </row>
    <row r="147" spans="1:6" ht="15.75">
      <c r="A147" s="87"/>
      <c r="B147" s="88" t="s">
        <v>236</v>
      </c>
      <c r="C147" s="88"/>
      <c r="D147" s="88"/>
      <c r="E147" s="88"/>
      <c r="F147" s="88"/>
    </row>
    <row r="148" spans="1:6" ht="21.75" customHeight="1">
      <c r="A148" s="158" t="s">
        <v>237</v>
      </c>
      <c r="B148" s="158"/>
      <c r="C148" s="158"/>
      <c r="D148" s="158"/>
      <c r="E148" s="158"/>
      <c r="F148" s="158"/>
    </row>
    <row r="149" spans="1:6" ht="26.25" customHeight="1">
      <c r="A149" s="89"/>
      <c r="B149" s="89"/>
      <c r="C149" s="89"/>
      <c r="D149" s="89"/>
      <c r="E149" s="89"/>
      <c r="F149" s="89"/>
    </row>
    <row r="150" spans="1:6" ht="17.25" customHeight="1">
      <c r="A150" s="152" t="s">
        <v>100</v>
      </c>
      <c r="B150" s="152" t="s">
        <v>238</v>
      </c>
      <c r="C150" s="157" t="s">
        <v>239</v>
      </c>
      <c r="D150" s="157"/>
      <c r="E150" s="157"/>
      <c r="F150" s="157"/>
    </row>
    <row r="151" spans="1:6" ht="15.75">
      <c r="A151" s="152"/>
      <c r="B151" s="152"/>
      <c r="C151" s="1" t="s">
        <v>240</v>
      </c>
      <c r="D151" s="1" t="s">
        <v>241</v>
      </c>
      <c r="E151" s="1" t="s">
        <v>242</v>
      </c>
      <c r="F151" s="1" t="s">
        <v>243</v>
      </c>
    </row>
    <row r="152" spans="1:6" ht="9.75" customHeight="1">
      <c r="A152" s="1"/>
      <c r="B152" s="91"/>
      <c r="C152" s="1"/>
      <c r="D152" s="1"/>
      <c r="E152" s="1"/>
      <c r="F152" s="1"/>
    </row>
    <row r="153" spans="1:6" s="73" customFormat="1" ht="51.75" customHeight="1">
      <c r="A153" s="92" t="s">
        <v>94</v>
      </c>
      <c r="B153" s="93" t="s">
        <v>244</v>
      </c>
      <c r="C153" s="94"/>
      <c r="D153" s="94"/>
      <c r="E153" s="94"/>
      <c r="F153" s="94"/>
    </row>
    <row r="154" spans="1:6" ht="11.25" customHeight="1">
      <c r="A154" s="95"/>
      <c r="B154" s="149"/>
      <c r="C154" s="149"/>
      <c r="D154" s="149"/>
      <c r="E154" s="149"/>
      <c r="F154" s="149"/>
    </row>
    <row r="155" spans="1:6" s="77" customFormat="1" ht="15.75">
      <c r="A155" s="96" t="s">
        <v>101</v>
      </c>
      <c r="B155" s="97" t="s">
        <v>245</v>
      </c>
      <c r="C155" s="97"/>
      <c r="D155" s="97"/>
      <c r="E155" s="97"/>
      <c r="F155" s="97"/>
    </row>
    <row r="156" spans="1:6" ht="15" customHeight="1">
      <c r="A156" s="95"/>
      <c r="B156" s="78"/>
      <c r="C156" s="78"/>
      <c r="D156" s="78"/>
      <c r="E156" s="78"/>
      <c r="F156" s="78"/>
    </row>
    <row r="157" spans="1:6" ht="78.75">
      <c r="A157" s="98" t="s">
        <v>102</v>
      </c>
      <c r="B157" s="99" t="s">
        <v>293</v>
      </c>
      <c r="C157" s="100">
        <v>23433538</v>
      </c>
      <c r="D157" s="100">
        <v>0</v>
      </c>
      <c r="E157" s="100">
        <v>0</v>
      </c>
      <c r="F157" s="100">
        <f>C157+D157-E157</f>
        <v>23433538</v>
      </c>
    </row>
    <row r="158" spans="1:6" ht="41.25" customHeight="1">
      <c r="A158" s="95"/>
      <c r="B158" s="149" t="s">
        <v>288</v>
      </c>
      <c r="C158" s="149"/>
      <c r="D158" s="149"/>
      <c r="E158" s="149"/>
      <c r="F158" s="149"/>
    </row>
    <row r="159" spans="1:6" ht="17.25" customHeight="1">
      <c r="A159" s="152" t="s">
        <v>100</v>
      </c>
      <c r="B159" s="152" t="s">
        <v>238</v>
      </c>
      <c r="C159" s="157" t="s">
        <v>239</v>
      </c>
      <c r="D159" s="157"/>
      <c r="E159" s="157"/>
      <c r="F159" s="157"/>
    </row>
    <row r="160" spans="1:6" ht="15.75">
      <c r="A160" s="152"/>
      <c r="B160" s="152"/>
      <c r="C160" s="1" t="s">
        <v>240</v>
      </c>
      <c r="D160" s="1" t="s">
        <v>241</v>
      </c>
      <c r="E160" s="1" t="s">
        <v>242</v>
      </c>
      <c r="F160" s="1" t="s">
        <v>243</v>
      </c>
    </row>
    <row r="161" spans="1:6" ht="9.75" customHeight="1">
      <c r="A161" s="1"/>
      <c r="B161" s="91"/>
      <c r="C161" s="1"/>
      <c r="D161" s="1"/>
      <c r="E161" s="1"/>
      <c r="F161" s="1"/>
    </row>
    <row r="162" spans="1:6" ht="47.25">
      <c r="A162" s="98" t="s">
        <v>103</v>
      </c>
      <c r="B162" s="99" t="s">
        <v>296</v>
      </c>
      <c r="C162" s="100">
        <v>8544937</v>
      </c>
      <c r="D162" s="100">
        <v>0</v>
      </c>
      <c r="E162" s="100">
        <v>0</v>
      </c>
      <c r="F162" s="100">
        <f>C162+D162-E162</f>
        <v>8544937</v>
      </c>
    </row>
    <row r="163" spans="1:6" ht="33.75" customHeight="1">
      <c r="A163" s="95"/>
      <c r="B163" s="149" t="s">
        <v>288</v>
      </c>
      <c r="C163" s="149"/>
      <c r="D163" s="149"/>
      <c r="E163" s="149"/>
      <c r="F163" s="149"/>
    </row>
    <row r="164" spans="1:6" ht="15.75">
      <c r="A164" s="95"/>
      <c r="B164" s="78"/>
      <c r="C164" s="78"/>
      <c r="D164" s="78"/>
      <c r="E164" s="78"/>
      <c r="F164" s="78"/>
    </row>
    <row r="165" spans="1:6" ht="34.5" customHeight="1">
      <c r="A165" s="98" t="s">
        <v>104</v>
      </c>
      <c r="B165" s="99" t="s">
        <v>336</v>
      </c>
      <c r="C165" s="100">
        <v>0</v>
      </c>
      <c r="D165" s="100">
        <v>11360000</v>
      </c>
      <c r="E165" s="100">
        <v>0</v>
      </c>
      <c r="F165" s="100">
        <f>C165+D165-E165</f>
        <v>11360000</v>
      </c>
    </row>
    <row r="166" spans="1:6" ht="30.75" customHeight="1">
      <c r="A166" s="95"/>
      <c r="B166" s="149" t="s">
        <v>538</v>
      </c>
      <c r="C166" s="149"/>
      <c r="D166" s="149"/>
      <c r="E166" s="149"/>
      <c r="F166" s="149"/>
    </row>
    <row r="167" spans="1:6" ht="15" customHeight="1">
      <c r="A167" s="95"/>
      <c r="B167" s="78"/>
      <c r="C167" s="78"/>
      <c r="D167" s="78"/>
      <c r="E167" s="78"/>
      <c r="F167" s="78"/>
    </row>
    <row r="168" spans="1:6" ht="78.75">
      <c r="A168" s="98" t="s">
        <v>106</v>
      </c>
      <c r="B168" s="99" t="s">
        <v>388</v>
      </c>
      <c r="C168" s="100">
        <v>10319576</v>
      </c>
      <c r="D168" s="100">
        <v>0</v>
      </c>
      <c r="E168" s="100">
        <v>0</v>
      </c>
      <c r="F168" s="100">
        <f>C168+D168-E168</f>
        <v>10319576</v>
      </c>
    </row>
    <row r="169" spans="1:6" ht="48" customHeight="1">
      <c r="A169" s="95"/>
      <c r="B169" s="149" t="s">
        <v>500</v>
      </c>
      <c r="C169" s="149"/>
      <c r="D169" s="149"/>
      <c r="E169" s="149"/>
      <c r="F169" s="149"/>
    </row>
    <row r="170" spans="1:6" ht="15.75">
      <c r="A170" s="95"/>
      <c r="B170" s="78"/>
      <c r="C170" s="78"/>
      <c r="D170" s="78"/>
      <c r="E170" s="78"/>
      <c r="F170" s="78"/>
    </row>
    <row r="171" spans="1:6" ht="48" customHeight="1">
      <c r="A171" s="98" t="s">
        <v>107</v>
      </c>
      <c r="B171" s="99" t="s">
        <v>389</v>
      </c>
      <c r="C171" s="100">
        <v>0</v>
      </c>
      <c r="D171" s="100">
        <v>1342593</v>
      </c>
      <c r="E171" s="100">
        <v>0</v>
      </c>
      <c r="F171" s="100">
        <f>C171+D171-E171</f>
        <v>1342593</v>
      </c>
    </row>
    <row r="172" spans="1:6" ht="48" customHeight="1">
      <c r="A172" s="95"/>
      <c r="B172" s="149" t="s">
        <v>500</v>
      </c>
      <c r="C172" s="149"/>
      <c r="D172" s="149"/>
      <c r="E172" s="149"/>
      <c r="F172" s="149"/>
    </row>
    <row r="173" spans="1:6" ht="15" customHeight="1">
      <c r="A173" s="95"/>
      <c r="B173" s="78"/>
      <c r="C173" s="78"/>
      <c r="D173" s="78"/>
      <c r="E173" s="78"/>
      <c r="F173" s="78"/>
    </row>
    <row r="174" spans="1:6" ht="47.25">
      <c r="A174" s="98" t="s">
        <v>261</v>
      </c>
      <c r="B174" s="99" t="s">
        <v>299</v>
      </c>
      <c r="C174" s="100">
        <v>12226443</v>
      </c>
      <c r="D174" s="100">
        <v>0</v>
      </c>
      <c r="E174" s="100">
        <v>0</v>
      </c>
      <c r="F174" s="100">
        <f>C174+D174-E174</f>
        <v>12226443</v>
      </c>
    </row>
    <row r="175" spans="1:6" ht="33.75" customHeight="1">
      <c r="A175" s="95"/>
      <c r="B175" s="149" t="s">
        <v>340</v>
      </c>
      <c r="C175" s="149"/>
      <c r="D175" s="149"/>
      <c r="E175" s="149"/>
      <c r="F175" s="149"/>
    </row>
    <row r="176" spans="1:6" ht="15" customHeight="1">
      <c r="A176" s="95"/>
      <c r="B176" s="78"/>
      <c r="C176" s="78"/>
      <c r="D176" s="78"/>
      <c r="E176" s="78"/>
      <c r="F176" s="78"/>
    </row>
    <row r="177" spans="1:6" ht="31.5">
      <c r="A177" s="98" t="s">
        <v>262</v>
      </c>
      <c r="B177" s="99" t="s">
        <v>291</v>
      </c>
      <c r="C177" s="100">
        <v>2708515</v>
      </c>
      <c r="D177" s="100">
        <v>0</v>
      </c>
      <c r="E177" s="100">
        <v>0</v>
      </c>
      <c r="F177" s="100">
        <f>C177+D177-E177</f>
        <v>2708515</v>
      </c>
    </row>
    <row r="178" spans="1:6" ht="33.75" customHeight="1">
      <c r="A178" s="95"/>
      <c r="B178" s="149" t="s">
        <v>340</v>
      </c>
      <c r="C178" s="149"/>
      <c r="D178" s="149"/>
      <c r="E178" s="149"/>
      <c r="F178" s="149"/>
    </row>
    <row r="179" spans="1:6" ht="15.75">
      <c r="A179" s="95"/>
      <c r="B179" s="78"/>
      <c r="C179" s="78"/>
      <c r="D179" s="78"/>
      <c r="E179" s="78"/>
      <c r="F179" s="78"/>
    </row>
    <row r="180" spans="1:6" ht="47.25">
      <c r="A180" s="98" t="s">
        <v>263</v>
      </c>
      <c r="B180" s="99" t="s">
        <v>295</v>
      </c>
      <c r="C180" s="100">
        <v>4861776</v>
      </c>
      <c r="D180" s="100">
        <v>0</v>
      </c>
      <c r="E180" s="100">
        <v>0</v>
      </c>
      <c r="F180" s="100">
        <f>C180+D180-E180</f>
        <v>4861776</v>
      </c>
    </row>
    <row r="181" spans="1:6" ht="33.75" customHeight="1">
      <c r="A181" s="95"/>
      <c r="B181" s="149" t="s">
        <v>288</v>
      </c>
      <c r="C181" s="149"/>
      <c r="D181" s="149"/>
      <c r="E181" s="149"/>
      <c r="F181" s="149"/>
    </row>
    <row r="182" spans="1:6" ht="15.75">
      <c r="A182" s="95"/>
      <c r="B182" s="78"/>
      <c r="C182" s="78"/>
      <c r="D182" s="78"/>
      <c r="E182" s="78"/>
      <c r="F182" s="78"/>
    </row>
    <row r="183" spans="1:6" ht="47.25">
      <c r="A183" s="98" t="s">
        <v>313</v>
      </c>
      <c r="B183" s="99" t="s">
        <v>249</v>
      </c>
      <c r="C183" s="100">
        <v>9085260</v>
      </c>
      <c r="D183" s="100">
        <v>34207</v>
      </c>
      <c r="E183" s="100">
        <v>0</v>
      </c>
      <c r="F183" s="100">
        <f>C183+D183-E183</f>
        <v>9119467</v>
      </c>
    </row>
    <row r="184" spans="1:6" ht="33.75" customHeight="1">
      <c r="A184" s="95"/>
      <c r="B184" s="149" t="s">
        <v>287</v>
      </c>
      <c r="C184" s="149"/>
      <c r="D184" s="149"/>
      <c r="E184" s="149"/>
      <c r="F184" s="149"/>
    </row>
    <row r="185" spans="1:6" ht="12" customHeight="1">
      <c r="A185" s="95"/>
      <c r="B185" s="78"/>
      <c r="C185" s="78"/>
      <c r="D185" s="78"/>
      <c r="E185" s="78"/>
      <c r="F185" s="78"/>
    </row>
    <row r="186" spans="1:6" ht="63">
      <c r="A186" s="98" t="s">
        <v>314</v>
      </c>
      <c r="B186" s="99" t="s">
        <v>304</v>
      </c>
      <c r="C186" s="100">
        <v>699500</v>
      </c>
      <c r="D186" s="100">
        <v>0</v>
      </c>
      <c r="E186" s="100">
        <v>13822</v>
      </c>
      <c r="F186" s="100">
        <f>C186+D186-E186</f>
        <v>685678</v>
      </c>
    </row>
    <row r="187" spans="1:6" ht="30.75" customHeight="1">
      <c r="A187" s="95"/>
      <c r="B187" s="149" t="s">
        <v>367</v>
      </c>
      <c r="C187" s="149"/>
      <c r="D187" s="149"/>
      <c r="E187" s="149"/>
      <c r="F187" s="149"/>
    </row>
    <row r="188" spans="1:6" ht="10.5" customHeight="1">
      <c r="A188" s="95"/>
      <c r="B188" s="78"/>
      <c r="C188" s="78"/>
      <c r="D188" s="78"/>
      <c r="E188" s="78"/>
      <c r="F188" s="78"/>
    </row>
    <row r="189" spans="1:6" ht="83.25" customHeight="1">
      <c r="A189" s="98" t="s">
        <v>315</v>
      </c>
      <c r="B189" s="99" t="s">
        <v>309</v>
      </c>
      <c r="C189" s="100">
        <v>847477</v>
      </c>
      <c r="D189" s="100">
        <v>0</v>
      </c>
      <c r="E189" s="100">
        <v>847477</v>
      </c>
      <c r="F189" s="100">
        <f>C189+D189-E189</f>
        <v>0</v>
      </c>
    </row>
    <row r="190" spans="1:6" ht="15.75">
      <c r="A190" s="95"/>
      <c r="B190" s="149" t="s">
        <v>516</v>
      </c>
      <c r="C190" s="149"/>
      <c r="D190" s="149"/>
      <c r="E190" s="149"/>
      <c r="F190" s="149"/>
    </row>
    <row r="191" spans="1:6" ht="11.25" customHeight="1">
      <c r="A191" s="95"/>
      <c r="B191" s="78"/>
      <c r="C191" s="78"/>
      <c r="D191" s="78"/>
      <c r="E191" s="78"/>
      <c r="F191" s="78"/>
    </row>
    <row r="192" spans="1:6" ht="69" customHeight="1">
      <c r="A192" s="98" t="s">
        <v>316</v>
      </c>
      <c r="B192" s="99" t="s">
        <v>303</v>
      </c>
      <c r="C192" s="100">
        <v>165927</v>
      </c>
      <c r="D192" s="100">
        <v>0</v>
      </c>
      <c r="E192" s="100">
        <v>40000</v>
      </c>
      <c r="F192" s="100">
        <f>C192+D192-E192</f>
        <v>125927</v>
      </c>
    </row>
    <row r="193" spans="1:6" ht="37.5" customHeight="1">
      <c r="A193" s="95"/>
      <c r="B193" s="149" t="s">
        <v>372</v>
      </c>
      <c r="C193" s="149"/>
      <c r="D193" s="149"/>
      <c r="E193" s="149"/>
      <c r="F193" s="149"/>
    </row>
    <row r="194" spans="1:6" ht="17.25" customHeight="1">
      <c r="A194" s="152" t="s">
        <v>100</v>
      </c>
      <c r="B194" s="152" t="s">
        <v>238</v>
      </c>
      <c r="C194" s="157" t="s">
        <v>239</v>
      </c>
      <c r="D194" s="157"/>
      <c r="E194" s="157"/>
      <c r="F194" s="157"/>
    </row>
    <row r="195" spans="1:6" ht="15.75">
      <c r="A195" s="152"/>
      <c r="B195" s="152"/>
      <c r="C195" s="1" t="s">
        <v>240</v>
      </c>
      <c r="D195" s="1" t="s">
        <v>241</v>
      </c>
      <c r="E195" s="1" t="s">
        <v>242</v>
      </c>
      <c r="F195" s="1" t="s">
        <v>243</v>
      </c>
    </row>
    <row r="196" spans="1:6" ht="15" customHeight="1">
      <c r="A196" s="95"/>
      <c r="B196" s="78"/>
      <c r="C196" s="78"/>
      <c r="D196" s="78"/>
      <c r="E196" s="78"/>
      <c r="F196" s="78"/>
    </row>
    <row r="197" spans="1:6" ht="63">
      <c r="A197" s="98" t="s">
        <v>317</v>
      </c>
      <c r="B197" s="99" t="s">
        <v>307</v>
      </c>
      <c r="C197" s="100">
        <v>68000</v>
      </c>
      <c r="D197" s="100">
        <v>0</v>
      </c>
      <c r="E197" s="100">
        <v>0</v>
      </c>
      <c r="F197" s="100">
        <f>C197+D197-E197</f>
        <v>68000</v>
      </c>
    </row>
    <row r="198" spans="1:6" ht="30.75" customHeight="1">
      <c r="A198" s="95"/>
      <c r="B198" s="149" t="s">
        <v>368</v>
      </c>
      <c r="C198" s="149"/>
      <c r="D198" s="149"/>
      <c r="E198" s="149"/>
      <c r="F198" s="149"/>
    </row>
    <row r="199" spans="1:6" ht="15" customHeight="1">
      <c r="A199" s="95"/>
      <c r="B199" s="78"/>
      <c r="C199" s="78"/>
      <c r="D199" s="78"/>
      <c r="E199" s="78"/>
      <c r="F199" s="78"/>
    </row>
    <row r="200" spans="1:6" ht="47.25">
      <c r="A200" s="98" t="s">
        <v>318</v>
      </c>
      <c r="B200" s="99" t="s">
        <v>306</v>
      </c>
      <c r="C200" s="100">
        <v>549000</v>
      </c>
      <c r="D200" s="100">
        <v>0</v>
      </c>
      <c r="E200" s="100">
        <v>0</v>
      </c>
      <c r="F200" s="100">
        <f>C200+D200-E200</f>
        <v>549000</v>
      </c>
    </row>
    <row r="201" spans="1:6" ht="30.75" customHeight="1">
      <c r="A201" s="95"/>
      <c r="B201" s="149" t="s">
        <v>368</v>
      </c>
      <c r="C201" s="149"/>
      <c r="D201" s="149"/>
      <c r="E201" s="149"/>
      <c r="F201" s="149"/>
    </row>
    <row r="202" spans="1:6" ht="15" customHeight="1">
      <c r="A202" s="95"/>
      <c r="B202" s="78"/>
      <c r="C202" s="78"/>
      <c r="D202" s="78"/>
      <c r="E202" s="78"/>
      <c r="F202" s="78"/>
    </row>
    <row r="203" spans="1:6" ht="47.25">
      <c r="A203" s="98" t="s">
        <v>319</v>
      </c>
      <c r="B203" s="99" t="s">
        <v>308</v>
      </c>
      <c r="C203" s="100">
        <v>36001</v>
      </c>
      <c r="D203" s="100">
        <v>0</v>
      </c>
      <c r="E203" s="100">
        <v>1</v>
      </c>
      <c r="F203" s="100">
        <f>C203+D203-E203</f>
        <v>36000</v>
      </c>
    </row>
    <row r="204" spans="1:6" ht="30.75" customHeight="1">
      <c r="A204" s="95"/>
      <c r="B204" s="149" t="s">
        <v>335</v>
      </c>
      <c r="C204" s="149"/>
      <c r="D204" s="149"/>
      <c r="E204" s="149"/>
      <c r="F204" s="149"/>
    </row>
    <row r="205" spans="1:6" ht="15" customHeight="1">
      <c r="A205" s="95"/>
      <c r="B205" s="78"/>
      <c r="C205" s="78"/>
      <c r="D205" s="78"/>
      <c r="E205" s="78"/>
      <c r="F205" s="78"/>
    </row>
    <row r="206" spans="1:6" ht="47.25">
      <c r="A206" s="98" t="s">
        <v>320</v>
      </c>
      <c r="B206" s="99" t="s">
        <v>311</v>
      </c>
      <c r="C206" s="100">
        <v>99000</v>
      </c>
      <c r="D206" s="100">
        <v>0</v>
      </c>
      <c r="E206" s="100">
        <v>99000</v>
      </c>
      <c r="F206" s="100">
        <f>C206+D206-E206</f>
        <v>0</v>
      </c>
    </row>
    <row r="207" spans="1:6" ht="15.75">
      <c r="A207" s="95"/>
      <c r="B207" s="149" t="s">
        <v>517</v>
      </c>
      <c r="C207" s="149"/>
      <c r="D207" s="149"/>
      <c r="E207" s="149"/>
      <c r="F207" s="149"/>
    </row>
    <row r="208" spans="1:6" ht="15" customHeight="1">
      <c r="A208" s="95"/>
      <c r="B208" s="78"/>
      <c r="C208" s="78"/>
      <c r="D208" s="78"/>
      <c r="E208" s="78"/>
      <c r="F208" s="78"/>
    </row>
    <row r="209" spans="1:6" ht="63">
      <c r="A209" s="98" t="s">
        <v>321</v>
      </c>
      <c r="B209" s="99" t="s">
        <v>310</v>
      </c>
      <c r="C209" s="100">
        <v>365000</v>
      </c>
      <c r="D209" s="100">
        <v>0</v>
      </c>
      <c r="E209" s="100">
        <v>365000</v>
      </c>
      <c r="F209" s="100">
        <f>C209+D209-E209</f>
        <v>0</v>
      </c>
    </row>
    <row r="210" spans="1:6" ht="15.75">
      <c r="A210" s="95"/>
      <c r="B210" s="149" t="s">
        <v>517</v>
      </c>
      <c r="C210" s="149"/>
      <c r="D210" s="149"/>
      <c r="E210" s="149"/>
      <c r="F210" s="149"/>
    </row>
    <row r="211" spans="1:6" ht="15.75">
      <c r="A211" s="95"/>
      <c r="B211" s="78"/>
      <c r="C211" s="78"/>
      <c r="D211" s="78"/>
      <c r="E211" s="78"/>
      <c r="F211" s="78"/>
    </row>
    <row r="212" spans="1:6" ht="78.75">
      <c r="A212" s="98" t="s">
        <v>322</v>
      </c>
      <c r="B212" s="99" t="s">
        <v>399</v>
      </c>
      <c r="C212" s="100">
        <v>3933467</v>
      </c>
      <c r="D212" s="100">
        <v>0</v>
      </c>
      <c r="E212" s="100">
        <v>3933467</v>
      </c>
      <c r="F212" s="100">
        <f>C212+D212-E212</f>
        <v>0</v>
      </c>
    </row>
    <row r="213" spans="1:6" ht="15.75">
      <c r="A213" s="95"/>
      <c r="B213" s="149" t="s">
        <v>516</v>
      </c>
      <c r="C213" s="149"/>
      <c r="D213" s="149"/>
      <c r="E213" s="149"/>
      <c r="F213" s="149"/>
    </row>
    <row r="214" spans="1:6" ht="15.75">
      <c r="A214" s="95"/>
      <c r="B214" s="78"/>
      <c r="C214" s="78"/>
      <c r="D214" s="78"/>
      <c r="E214" s="78"/>
      <c r="F214" s="78"/>
    </row>
    <row r="215" spans="1:6" ht="47.25">
      <c r="A215" s="98" t="s">
        <v>323</v>
      </c>
      <c r="B215" s="99" t="s">
        <v>258</v>
      </c>
      <c r="C215" s="100">
        <v>432165</v>
      </c>
      <c r="D215" s="100">
        <v>0</v>
      </c>
      <c r="E215" s="100">
        <v>0</v>
      </c>
      <c r="F215" s="100">
        <f>C215+D215-E215</f>
        <v>432165</v>
      </c>
    </row>
    <row r="216" spans="1:6" ht="31.5" customHeight="1">
      <c r="A216" s="95"/>
      <c r="B216" s="149" t="s">
        <v>288</v>
      </c>
      <c r="C216" s="149"/>
      <c r="D216" s="149"/>
      <c r="E216" s="149"/>
      <c r="F216" s="149"/>
    </row>
    <row r="217" spans="1:6" ht="15.75">
      <c r="A217" s="95"/>
      <c r="B217" s="78"/>
      <c r="C217" s="78"/>
      <c r="D217" s="78"/>
      <c r="E217" s="78"/>
      <c r="F217" s="78"/>
    </row>
    <row r="218" spans="1:6" ht="78.75">
      <c r="A218" s="98" t="s">
        <v>328</v>
      </c>
      <c r="B218" s="99" t="s">
        <v>253</v>
      </c>
      <c r="C218" s="100">
        <v>483799</v>
      </c>
      <c r="D218" s="100">
        <v>0</v>
      </c>
      <c r="E218" s="100">
        <v>0</v>
      </c>
      <c r="F218" s="100">
        <f>C218+D218-E218</f>
        <v>483799</v>
      </c>
    </row>
    <row r="219" spans="1:6" ht="33.75" customHeight="1">
      <c r="A219" s="95"/>
      <c r="B219" s="149" t="s">
        <v>394</v>
      </c>
      <c r="C219" s="149"/>
      <c r="D219" s="149"/>
      <c r="E219" s="149"/>
      <c r="F219" s="149"/>
    </row>
    <row r="220" spans="1:6" ht="15.75">
      <c r="A220" s="95"/>
      <c r="B220" s="78"/>
      <c r="C220" s="78"/>
      <c r="D220" s="78"/>
      <c r="E220" s="78"/>
      <c r="F220" s="78"/>
    </row>
    <row r="221" spans="1:6" ht="47.25">
      <c r="A221" s="98" t="s">
        <v>329</v>
      </c>
      <c r="B221" s="99" t="s">
        <v>255</v>
      </c>
      <c r="C221" s="100">
        <v>422896</v>
      </c>
      <c r="D221" s="100">
        <v>0</v>
      </c>
      <c r="E221" s="100">
        <v>0</v>
      </c>
      <c r="F221" s="100">
        <f>C221+D221-E221</f>
        <v>422896</v>
      </c>
    </row>
    <row r="222" spans="1:6" ht="33.75" customHeight="1">
      <c r="A222" s="95"/>
      <c r="B222" s="149" t="s">
        <v>394</v>
      </c>
      <c r="C222" s="149"/>
      <c r="D222" s="149"/>
      <c r="E222" s="149"/>
      <c r="F222" s="149"/>
    </row>
    <row r="223" spans="1:6" ht="15.75">
      <c r="A223" s="95"/>
      <c r="B223" s="78"/>
      <c r="C223" s="78"/>
      <c r="D223" s="78"/>
      <c r="E223" s="78"/>
      <c r="F223" s="78"/>
    </row>
    <row r="224" spans="1:6" ht="63">
      <c r="A224" s="98" t="s">
        <v>331</v>
      </c>
      <c r="B224" s="99" t="s">
        <v>256</v>
      </c>
      <c r="C224" s="100">
        <v>760773</v>
      </c>
      <c r="D224" s="100">
        <v>0</v>
      </c>
      <c r="E224" s="100">
        <v>0</v>
      </c>
      <c r="F224" s="100">
        <f>C224+D224-E224</f>
        <v>760773</v>
      </c>
    </row>
    <row r="225" spans="1:6" ht="31.5" customHeight="1">
      <c r="A225" s="95"/>
      <c r="B225" s="149" t="s">
        <v>288</v>
      </c>
      <c r="C225" s="149"/>
      <c r="D225" s="149"/>
      <c r="E225" s="149"/>
      <c r="F225" s="149"/>
    </row>
    <row r="226" spans="1:6" ht="15.75">
      <c r="A226" s="95"/>
      <c r="B226" s="78"/>
      <c r="C226" s="78"/>
      <c r="D226" s="78"/>
      <c r="E226" s="78"/>
      <c r="F226" s="78"/>
    </row>
    <row r="227" spans="1:6" ht="47.25">
      <c r="A227" s="98" t="s">
        <v>344</v>
      </c>
      <c r="B227" s="99" t="s">
        <v>254</v>
      </c>
      <c r="C227" s="100">
        <v>407739</v>
      </c>
      <c r="D227" s="100">
        <v>0</v>
      </c>
      <c r="E227" s="100">
        <v>0</v>
      </c>
      <c r="F227" s="100">
        <f>C227+D227-E227</f>
        <v>407739</v>
      </c>
    </row>
    <row r="228" spans="1:6" ht="31.5" customHeight="1">
      <c r="A228" s="95"/>
      <c r="B228" s="149" t="s">
        <v>288</v>
      </c>
      <c r="C228" s="149"/>
      <c r="D228" s="149"/>
      <c r="E228" s="149"/>
      <c r="F228" s="149"/>
    </row>
    <row r="229" spans="1:6" ht="29.25" customHeight="1">
      <c r="A229" s="95"/>
      <c r="B229" s="78"/>
      <c r="C229" s="78"/>
      <c r="D229" s="78"/>
      <c r="E229" s="78"/>
      <c r="F229" s="78"/>
    </row>
    <row r="230" spans="1:6" ht="17.25" customHeight="1">
      <c r="A230" s="152" t="s">
        <v>100</v>
      </c>
      <c r="B230" s="152" t="s">
        <v>238</v>
      </c>
      <c r="C230" s="157" t="s">
        <v>239</v>
      </c>
      <c r="D230" s="157"/>
      <c r="E230" s="157"/>
      <c r="F230" s="157"/>
    </row>
    <row r="231" spans="1:6" ht="15.75">
      <c r="A231" s="152"/>
      <c r="B231" s="152"/>
      <c r="C231" s="1" t="s">
        <v>240</v>
      </c>
      <c r="D231" s="1" t="s">
        <v>241</v>
      </c>
      <c r="E231" s="1" t="s">
        <v>242</v>
      </c>
      <c r="F231" s="1" t="s">
        <v>243</v>
      </c>
    </row>
    <row r="232" spans="1:6" ht="12" customHeight="1">
      <c r="A232" s="95"/>
      <c r="B232" s="78"/>
      <c r="C232" s="78"/>
      <c r="D232" s="78"/>
      <c r="E232" s="78"/>
      <c r="F232" s="78"/>
    </row>
    <row r="233" spans="1:6" ht="63">
      <c r="A233" s="98" t="s">
        <v>345</v>
      </c>
      <c r="B233" s="99" t="s">
        <v>259</v>
      </c>
      <c r="C233" s="100">
        <v>0</v>
      </c>
      <c r="D233" s="100">
        <v>198283</v>
      </c>
      <c r="E233" s="100">
        <v>0</v>
      </c>
      <c r="F233" s="100">
        <f>C233+D233-E233</f>
        <v>198283</v>
      </c>
    </row>
    <row r="234" spans="1:6" ht="15.75">
      <c r="A234" s="95"/>
      <c r="B234" s="149" t="s">
        <v>501</v>
      </c>
      <c r="C234" s="149"/>
      <c r="D234" s="149"/>
      <c r="E234" s="149"/>
      <c r="F234" s="149"/>
    </row>
    <row r="235" spans="1:6" ht="10.5" customHeight="1">
      <c r="A235" s="95"/>
      <c r="B235" s="78"/>
      <c r="C235" s="78"/>
      <c r="D235" s="78"/>
      <c r="E235" s="78"/>
      <c r="F235" s="78"/>
    </row>
    <row r="236" spans="1:6" ht="63">
      <c r="A236" s="98" t="s">
        <v>422</v>
      </c>
      <c r="B236" s="99" t="s">
        <v>417</v>
      </c>
      <c r="C236" s="100">
        <v>0</v>
      </c>
      <c r="D236" s="100">
        <v>450000</v>
      </c>
      <c r="E236" s="100">
        <v>0</v>
      </c>
      <c r="F236" s="100">
        <f>C236+D236-E236</f>
        <v>450000</v>
      </c>
    </row>
    <row r="237" spans="1:6" ht="15.75">
      <c r="A237" s="95"/>
      <c r="B237" s="149" t="s">
        <v>501</v>
      </c>
      <c r="C237" s="149"/>
      <c r="D237" s="149"/>
      <c r="E237" s="149"/>
      <c r="F237" s="149"/>
    </row>
    <row r="238" spans="1:6" ht="12" customHeight="1">
      <c r="A238" s="95"/>
      <c r="B238" s="78"/>
      <c r="C238" s="78"/>
      <c r="D238" s="78"/>
      <c r="E238" s="78"/>
      <c r="F238" s="78"/>
    </row>
    <row r="239" spans="1:6" ht="48" customHeight="1">
      <c r="A239" s="98" t="s">
        <v>423</v>
      </c>
      <c r="B239" s="99" t="s">
        <v>396</v>
      </c>
      <c r="C239" s="100">
        <v>0</v>
      </c>
      <c r="D239" s="100">
        <v>133644</v>
      </c>
      <c r="E239" s="100">
        <v>0</v>
      </c>
      <c r="F239" s="100">
        <f>C239+D239-E239</f>
        <v>133644</v>
      </c>
    </row>
    <row r="240" spans="1:6" ht="15.75">
      <c r="A240" s="95"/>
      <c r="B240" s="149" t="s">
        <v>501</v>
      </c>
      <c r="C240" s="149"/>
      <c r="D240" s="149"/>
      <c r="E240" s="149"/>
      <c r="F240" s="149"/>
    </row>
    <row r="241" spans="1:6" ht="12" customHeight="1">
      <c r="A241" s="95"/>
      <c r="B241" s="78"/>
      <c r="C241" s="78"/>
      <c r="D241" s="78"/>
      <c r="E241" s="78"/>
      <c r="F241" s="78"/>
    </row>
    <row r="242" spans="1:6" ht="63">
      <c r="A242" s="98" t="s">
        <v>424</v>
      </c>
      <c r="B242" s="99" t="s">
        <v>284</v>
      </c>
      <c r="C242" s="100">
        <v>275468</v>
      </c>
      <c r="D242" s="100">
        <v>15000</v>
      </c>
      <c r="E242" s="100">
        <v>0</v>
      </c>
      <c r="F242" s="100">
        <f>C242+D242-E242</f>
        <v>290468</v>
      </c>
    </row>
    <row r="243" spans="1:6" ht="33.75" customHeight="1">
      <c r="A243" s="95"/>
      <c r="B243" s="149" t="s">
        <v>290</v>
      </c>
      <c r="C243" s="149"/>
      <c r="D243" s="149"/>
      <c r="E243" s="149"/>
      <c r="F243" s="149"/>
    </row>
    <row r="244" spans="1:6" ht="12.75" customHeight="1">
      <c r="A244" s="95"/>
      <c r="B244" s="78"/>
      <c r="C244" s="78"/>
      <c r="D244" s="78"/>
      <c r="E244" s="78"/>
      <c r="F244" s="78"/>
    </row>
    <row r="245" spans="1:6" ht="47.25">
      <c r="A245" s="98" t="s">
        <v>425</v>
      </c>
      <c r="B245" s="99" t="s">
        <v>285</v>
      </c>
      <c r="C245" s="100">
        <v>7954538</v>
      </c>
      <c r="D245" s="100">
        <v>0</v>
      </c>
      <c r="E245" s="100">
        <v>0</v>
      </c>
      <c r="F245" s="100">
        <f>C245+D245-E245</f>
        <v>7954538</v>
      </c>
    </row>
    <row r="246" spans="1:6" ht="33.75" customHeight="1">
      <c r="A246" s="95"/>
      <c r="B246" s="149" t="s">
        <v>288</v>
      </c>
      <c r="C246" s="149"/>
      <c r="D246" s="149"/>
      <c r="E246" s="149"/>
      <c r="F246" s="149"/>
    </row>
    <row r="247" spans="1:6" ht="12" customHeight="1">
      <c r="A247" s="95"/>
      <c r="B247" s="78"/>
      <c r="C247" s="78"/>
      <c r="D247" s="78"/>
      <c r="E247" s="78"/>
      <c r="F247" s="78"/>
    </row>
    <row r="248" spans="1:6" ht="31.5">
      <c r="A248" s="98" t="s">
        <v>426</v>
      </c>
      <c r="B248" s="99" t="s">
        <v>289</v>
      </c>
      <c r="C248" s="100">
        <v>10894736</v>
      </c>
      <c r="D248" s="100">
        <v>0</v>
      </c>
      <c r="E248" s="100">
        <v>0</v>
      </c>
      <c r="F248" s="100">
        <f>C248+D248-E248</f>
        <v>10894736</v>
      </c>
    </row>
    <row r="249" spans="1:6" ht="33.75" customHeight="1">
      <c r="A249" s="95"/>
      <c r="B249" s="149" t="s">
        <v>288</v>
      </c>
      <c r="C249" s="149"/>
      <c r="D249" s="149"/>
      <c r="E249" s="149"/>
      <c r="F249" s="149"/>
    </row>
    <row r="250" spans="1:6" ht="12" customHeight="1">
      <c r="A250" s="95"/>
      <c r="B250" s="78"/>
      <c r="C250" s="78"/>
      <c r="D250" s="78"/>
      <c r="E250" s="78"/>
      <c r="F250" s="78"/>
    </row>
    <row r="251" spans="1:6" ht="47.25">
      <c r="A251" s="98" t="s">
        <v>427</v>
      </c>
      <c r="B251" s="99" t="s">
        <v>373</v>
      </c>
      <c r="C251" s="100">
        <v>0</v>
      </c>
      <c r="D251" s="100">
        <v>1247547</v>
      </c>
      <c r="E251" s="100">
        <v>0</v>
      </c>
      <c r="F251" s="100">
        <f>C251+D251-E251</f>
        <v>1247547</v>
      </c>
    </row>
    <row r="252" spans="1:6" ht="15.75">
      <c r="A252" s="95"/>
      <c r="B252" s="149" t="s">
        <v>522</v>
      </c>
      <c r="C252" s="149"/>
      <c r="D252" s="149"/>
      <c r="E252" s="149"/>
      <c r="F252" s="149"/>
    </row>
    <row r="253" spans="1:6" ht="12" customHeight="1">
      <c r="A253" s="95"/>
      <c r="B253" s="78"/>
      <c r="C253" s="78"/>
      <c r="D253" s="78"/>
      <c r="E253" s="78"/>
      <c r="F253" s="78"/>
    </row>
    <row r="254" spans="1:6" ht="49.5" customHeight="1">
      <c r="A254" s="98" t="s">
        <v>428</v>
      </c>
      <c r="B254" s="99" t="s">
        <v>286</v>
      </c>
      <c r="C254" s="100">
        <v>1813011</v>
      </c>
      <c r="D254" s="100">
        <v>0</v>
      </c>
      <c r="E254" s="100">
        <v>0</v>
      </c>
      <c r="F254" s="100">
        <f>C254+D254-E254</f>
        <v>1813011</v>
      </c>
    </row>
    <row r="255" spans="1:6" ht="33.75" customHeight="1">
      <c r="A255" s="95"/>
      <c r="B255" s="149" t="s">
        <v>288</v>
      </c>
      <c r="C255" s="149"/>
      <c r="D255" s="149"/>
      <c r="E255" s="149"/>
      <c r="F255" s="149"/>
    </row>
    <row r="256" spans="1:6" ht="12" customHeight="1">
      <c r="A256" s="95"/>
      <c r="B256" s="78"/>
      <c r="C256" s="78"/>
      <c r="D256" s="78"/>
      <c r="E256" s="78"/>
      <c r="F256" s="78"/>
    </row>
    <row r="257" spans="1:6" ht="34.5" customHeight="1">
      <c r="A257" s="98" t="s">
        <v>429</v>
      </c>
      <c r="B257" s="99" t="s">
        <v>312</v>
      </c>
      <c r="C257" s="100">
        <v>4727368</v>
      </c>
      <c r="D257" s="100">
        <v>0</v>
      </c>
      <c r="E257" s="100">
        <v>0</v>
      </c>
      <c r="F257" s="100">
        <f>C257+D257-E257</f>
        <v>4727368</v>
      </c>
    </row>
    <row r="258" spans="1:6" ht="36.75" customHeight="1">
      <c r="A258" s="95"/>
      <c r="B258" s="149" t="s">
        <v>288</v>
      </c>
      <c r="C258" s="149"/>
      <c r="D258" s="149"/>
      <c r="E258" s="149"/>
      <c r="F258" s="149"/>
    </row>
    <row r="259" spans="1:6" ht="12" customHeight="1">
      <c r="A259" s="95"/>
      <c r="B259" s="78"/>
      <c r="C259" s="78"/>
      <c r="D259" s="78"/>
      <c r="E259" s="78"/>
      <c r="F259" s="78"/>
    </row>
    <row r="260" spans="1:6" ht="31.5">
      <c r="A260" s="98" t="s">
        <v>430</v>
      </c>
      <c r="B260" s="99" t="s">
        <v>339</v>
      </c>
      <c r="C260" s="100">
        <v>19999350</v>
      </c>
      <c r="D260" s="100">
        <v>0</v>
      </c>
      <c r="E260" s="100">
        <v>0</v>
      </c>
      <c r="F260" s="100">
        <f>C260+D260-E260</f>
        <v>19999350</v>
      </c>
    </row>
    <row r="261" spans="1:6" ht="39" customHeight="1">
      <c r="A261" s="95"/>
      <c r="B261" s="149" t="s">
        <v>539</v>
      </c>
      <c r="C261" s="149"/>
      <c r="D261" s="149"/>
      <c r="E261" s="149"/>
      <c r="F261" s="149"/>
    </row>
    <row r="262" spans="1:6" ht="12" customHeight="1">
      <c r="A262" s="95"/>
      <c r="B262" s="78"/>
      <c r="C262" s="78"/>
      <c r="D262" s="78"/>
      <c r="E262" s="78"/>
      <c r="F262" s="78"/>
    </row>
    <row r="263" spans="1:6" ht="51" customHeight="1">
      <c r="A263" s="98" t="s">
        <v>431</v>
      </c>
      <c r="B263" s="99" t="s">
        <v>342</v>
      </c>
      <c r="C263" s="100">
        <v>0</v>
      </c>
      <c r="D263" s="100">
        <v>5081851</v>
      </c>
      <c r="E263" s="100">
        <v>0</v>
      </c>
      <c r="F263" s="100">
        <f>C263+D263-E263</f>
        <v>5081851</v>
      </c>
    </row>
    <row r="264" spans="1:6" ht="15" customHeight="1">
      <c r="A264" s="95"/>
      <c r="B264" s="149" t="s">
        <v>343</v>
      </c>
      <c r="C264" s="149"/>
      <c r="D264" s="149"/>
      <c r="E264" s="149"/>
      <c r="F264" s="149"/>
    </row>
    <row r="265" spans="1:6" ht="12" customHeight="1">
      <c r="A265" s="95"/>
      <c r="B265" s="78"/>
      <c r="C265" s="78"/>
      <c r="D265" s="78"/>
      <c r="E265" s="78"/>
      <c r="F265" s="78"/>
    </row>
    <row r="266" spans="1:6" ht="34.5" customHeight="1">
      <c r="A266" s="98" t="s">
        <v>432</v>
      </c>
      <c r="B266" s="101" t="s">
        <v>400</v>
      </c>
      <c r="C266" s="100">
        <v>20192896</v>
      </c>
      <c r="D266" s="100">
        <v>0</v>
      </c>
      <c r="E266" s="100">
        <v>0</v>
      </c>
      <c r="F266" s="100">
        <f>C266+D266-E266</f>
        <v>20192896</v>
      </c>
    </row>
    <row r="267" spans="1:6" ht="37.5" customHeight="1">
      <c r="A267" s="95"/>
      <c r="B267" s="149" t="s">
        <v>551</v>
      </c>
      <c r="C267" s="149"/>
      <c r="D267" s="149"/>
      <c r="E267" s="149"/>
      <c r="F267" s="149"/>
    </row>
    <row r="268" spans="1:6" ht="12" customHeight="1">
      <c r="A268" s="95"/>
      <c r="B268" s="78"/>
      <c r="C268" s="78"/>
      <c r="D268" s="78"/>
      <c r="E268" s="78"/>
      <c r="F268" s="78"/>
    </row>
    <row r="269" spans="1:6" ht="53.25" customHeight="1">
      <c r="A269" s="98" t="s">
        <v>433</v>
      </c>
      <c r="B269" s="101" t="s">
        <v>251</v>
      </c>
      <c r="C269" s="100">
        <v>86450329</v>
      </c>
      <c r="D269" s="100">
        <v>0</v>
      </c>
      <c r="E269" s="100">
        <v>1298635</v>
      </c>
      <c r="F269" s="100">
        <f>C269+D269-E269</f>
        <v>85151694</v>
      </c>
    </row>
    <row r="270" spans="1:6" ht="30" customHeight="1">
      <c r="A270" s="95"/>
      <c r="B270" s="149" t="s">
        <v>518</v>
      </c>
      <c r="C270" s="149"/>
      <c r="D270" s="149"/>
      <c r="E270" s="149"/>
      <c r="F270" s="149"/>
    </row>
    <row r="271" spans="1:6" ht="17.25" customHeight="1">
      <c r="A271" s="152" t="s">
        <v>100</v>
      </c>
      <c r="B271" s="152" t="s">
        <v>238</v>
      </c>
      <c r="C271" s="157" t="s">
        <v>239</v>
      </c>
      <c r="D271" s="157"/>
      <c r="E271" s="157"/>
      <c r="F271" s="157"/>
    </row>
    <row r="272" spans="1:6" ht="15.75">
      <c r="A272" s="152"/>
      <c r="B272" s="152"/>
      <c r="C272" s="1" t="s">
        <v>240</v>
      </c>
      <c r="D272" s="1" t="s">
        <v>241</v>
      </c>
      <c r="E272" s="1" t="s">
        <v>242</v>
      </c>
      <c r="F272" s="1" t="s">
        <v>243</v>
      </c>
    </row>
    <row r="273" spans="1:6" ht="15" customHeight="1">
      <c r="A273" s="95"/>
      <c r="B273" s="78"/>
      <c r="C273" s="78"/>
      <c r="D273" s="78"/>
      <c r="E273" s="78"/>
      <c r="F273" s="78"/>
    </row>
    <row r="274" spans="1:6" ht="47.25">
      <c r="A274" s="98" t="s">
        <v>434</v>
      </c>
      <c r="B274" s="101" t="s">
        <v>410</v>
      </c>
      <c r="C274" s="100">
        <v>9577783</v>
      </c>
      <c r="D274" s="100">
        <v>0</v>
      </c>
      <c r="E274" s="100">
        <v>457608</v>
      </c>
      <c r="F274" s="100">
        <f>C274+D274-E274</f>
        <v>9120175</v>
      </c>
    </row>
    <row r="275" spans="1:6" ht="30" customHeight="1">
      <c r="A275" s="95"/>
      <c r="B275" s="149" t="s">
        <v>545</v>
      </c>
      <c r="C275" s="149"/>
      <c r="D275" s="149"/>
      <c r="E275" s="149"/>
      <c r="F275" s="149"/>
    </row>
    <row r="276" spans="1:6" ht="8.25" customHeight="1">
      <c r="A276" s="95"/>
      <c r="B276" s="78"/>
      <c r="C276" s="78"/>
      <c r="D276" s="78"/>
      <c r="E276" s="78"/>
      <c r="F276" s="78"/>
    </row>
    <row r="277" spans="1:6" ht="63">
      <c r="A277" s="98" t="s">
        <v>435</v>
      </c>
      <c r="B277" s="101" t="s">
        <v>360</v>
      </c>
      <c r="C277" s="100">
        <v>267304266</v>
      </c>
      <c r="D277" s="100">
        <v>0</v>
      </c>
      <c r="E277" s="100">
        <v>0</v>
      </c>
      <c r="F277" s="100">
        <f>C277+D277-E277</f>
        <v>267304266</v>
      </c>
    </row>
    <row r="278" spans="1:6" ht="15.75">
      <c r="A278" s="95"/>
      <c r="B278" s="149" t="s">
        <v>503</v>
      </c>
      <c r="C278" s="149"/>
      <c r="D278" s="149"/>
      <c r="E278" s="149"/>
      <c r="F278" s="149"/>
    </row>
    <row r="279" spans="1:6" ht="9" customHeight="1">
      <c r="A279" s="95"/>
      <c r="B279" s="78"/>
      <c r="C279" s="78"/>
      <c r="D279" s="78"/>
      <c r="E279" s="78"/>
      <c r="F279" s="78"/>
    </row>
    <row r="280" spans="1:6" ht="63" customHeight="1">
      <c r="A280" s="98" t="s">
        <v>436</v>
      </c>
      <c r="B280" s="101" t="s">
        <v>365</v>
      </c>
      <c r="C280" s="100">
        <v>11228951</v>
      </c>
      <c r="D280" s="100">
        <v>0</v>
      </c>
      <c r="E280" s="100">
        <v>0</v>
      </c>
      <c r="F280" s="100">
        <f>C280+D280-E280</f>
        <v>11228951</v>
      </c>
    </row>
    <row r="281" spans="1:6" ht="15.75">
      <c r="A281" s="95"/>
      <c r="B281" s="149" t="s">
        <v>504</v>
      </c>
      <c r="C281" s="149"/>
      <c r="D281" s="149"/>
      <c r="E281" s="149"/>
      <c r="F281" s="149"/>
    </row>
    <row r="282" spans="1:6" ht="15.75">
      <c r="A282" s="95"/>
      <c r="B282" s="78"/>
      <c r="C282" s="78"/>
      <c r="D282" s="78"/>
      <c r="E282" s="78"/>
      <c r="F282" s="78"/>
    </row>
    <row r="283" spans="1:6" ht="47.25">
      <c r="A283" s="98" t="s">
        <v>437</v>
      </c>
      <c r="B283" s="101" t="s">
        <v>401</v>
      </c>
      <c r="C283" s="100">
        <v>5310130</v>
      </c>
      <c r="D283" s="100">
        <v>0</v>
      </c>
      <c r="E283" s="100">
        <v>451571</v>
      </c>
      <c r="F283" s="100">
        <f>C283+D283-E283</f>
        <v>4858559</v>
      </c>
    </row>
    <row r="284" spans="1:6" ht="50.25" customHeight="1">
      <c r="A284" s="95"/>
      <c r="B284" s="149" t="s">
        <v>411</v>
      </c>
      <c r="C284" s="149"/>
      <c r="D284" s="149"/>
      <c r="E284" s="149"/>
      <c r="F284" s="149"/>
    </row>
    <row r="285" spans="1:6" ht="15.75">
      <c r="A285" s="95"/>
      <c r="B285" s="78"/>
      <c r="C285" s="78"/>
      <c r="D285" s="78"/>
      <c r="E285" s="78"/>
      <c r="F285" s="78"/>
    </row>
    <row r="286" spans="1:6" ht="31.5">
      <c r="A286" s="98" t="s">
        <v>438</v>
      </c>
      <c r="B286" s="101" t="s">
        <v>540</v>
      </c>
      <c r="C286" s="100">
        <v>0</v>
      </c>
      <c r="D286" s="100">
        <v>11977480</v>
      </c>
      <c r="E286" s="100">
        <v>0</v>
      </c>
      <c r="F286" s="100">
        <f>C286+D286-E286</f>
        <v>11977480</v>
      </c>
    </row>
    <row r="287" spans="1:6" ht="33" customHeight="1">
      <c r="A287" s="95"/>
      <c r="B287" s="149" t="s">
        <v>541</v>
      </c>
      <c r="C287" s="149"/>
      <c r="D287" s="149"/>
      <c r="E287" s="149"/>
      <c r="F287" s="149"/>
    </row>
    <row r="288" spans="1:6" ht="15.75">
      <c r="A288" s="95"/>
      <c r="B288" s="78"/>
      <c r="C288" s="78"/>
      <c r="D288" s="78"/>
      <c r="E288" s="78"/>
      <c r="F288" s="78"/>
    </row>
    <row r="289" spans="1:6" ht="31.5">
      <c r="A289" s="98" t="s">
        <v>439</v>
      </c>
      <c r="B289" s="101" t="s">
        <v>332</v>
      </c>
      <c r="C289" s="100">
        <v>10661094</v>
      </c>
      <c r="D289" s="100">
        <v>74048</v>
      </c>
      <c r="E289" s="100">
        <v>0</v>
      </c>
      <c r="F289" s="100">
        <f>C289+D289-E289</f>
        <v>10735142</v>
      </c>
    </row>
    <row r="290" spans="1:6" ht="36.75" customHeight="1">
      <c r="A290" s="95"/>
      <c r="B290" s="149" t="s">
        <v>333</v>
      </c>
      <c r="C290" s="149"/>
      <c r="D290" s="149"/>
      <c r="E290" s="149"/>
      <c r="F290" s="149"/>
    </row>
    <row r="291" spans="1:6" ht="15.75">
      <c r="A291" s="95"/>
      <c r="B291" s="78"/>
      <c r="C291" s="78"/>
      <c r="D291" s="78"/>
      <c r="E291" s="78"/>
      <c r="F291" s="78"/>
    </row>
    <row r="292" spans="1:6" ht="46.5" customHeight="1">
      <c r="A292" s="98" t="s">
        <v>440</v>
      </c>
      <c r="B292" s="101" t="s">
        <v>375</v>
      </c>
      <c r="C292" s="100">
        <v>4959453</v>
      </c>
      <c r="D292" s="100">
        <v>869</v>
      </c>
      <c r="E292" s="100">
        <v>0</v>
      </c>
      <c r="F292" s="100">
        <f>C292+D292-E292</f>
        <v>4960322</v>
      </c>
    </row>
    <row r="293" spans="1:6" ht="32.25" customHeight="1">
      <c r="A293" s="95"/>
      <c r="B293" s="149" t="s">
        <v>519</v>
      </c>
      <c r="C293" s="149"/>
      <c r="D293" s="149"/>
      <c r="E293" s="149"/>
      <c r="F293" s="149"/>
    </row>
    <row r="294" spans="1:6" ht="15.75">
      <c r="A294" s="95"/>
      <c r="B294" s="78"/>
      <c r="C294" s="78"/>
      <c r="D294" s="78"/>
      <c r="E294" s="78"/>
      <c r="F294" s="78"/>
    </row>
    <row r="295" spans="1:6" ht="31.5">
      <c r="A295" s="98" t="s">
        <v>441</v>
      </c>
      <c r="B295" s="101" t="s">
        <v>374</v>
      </c>
      <c r="C295" s="100">
        <v>8602510</v>
      </c>
      <c r="D295" s="100">
        <v>0</v>
      </c>
      <c r="E295" s="100">
        <v>98366</v>
      </c>
      <c r="F295" s="100">
        <f>C295+D295-E295</f>
        <v>8504144</v>
      </c>
    </row>
    <row r="296" spans="1:6" ht="36.75" customHeight="1">
      <c r="A296" s="95"/>
      <c r="B296" s="149" t="s">
        <v>542</v>
      </c>
      <c r="C296" s="149"/>
      <c r="D296" s="149"/>
      <c r="E296" s="149"/>
      <c r="F296" s="149"/>
    </row>
    <row r="297" spans="1:6" ht="15.75">
      <c r="A297" s="95"/>
      <c r="B297" s="78"/>
      <c r="C297" s="78"/>
      <c r="D297" s="78"/>
      <c r="E297" s="78"/>
      <c r="F297" s="78"/>
    </row>
    <row r="298" spans="1:6" ht="47.25">
      <c r="A298" s="98" t="s">
        <v>442</v>
      </c>
      <c r="B298" s="101" t="s">
        <v>363</v>
      </c>
      <c r="C298" s="100">
        <v>4469316</v>
      </c>
      <c r="D298" s="100">
        <v>0</v>
      </c>
      <c r="E298" s="100">
        <v>0</v>
      </c>
      <c r="F298" s="100">
        <f>C298+D298-E298</f>
        <v>4469316</v>
      </c>
    </row>
    <row r="299" spans="1:6" ht="36.75" customHeight="1">
      <c r="A299" s="95"/>
      <c r="B299" s="149" t="s">
        <v>288</v>
      </c>
      <c r="C299" s="149"/>
      <c r="D299" s="149"/>
      <c r="E299" s="149"/>
      <c r="F299" s="149"/>
    </row>
    <row r="300" spans="1:6" ht="15.75">
      <c r="A300" s="95"/>
      <c r="B300" s="78"/>
      <c r="C300" s="78"/>
      <c r="D300" s="78"/>
      <c r="E300" s="78"/>
      <c r="F300" s="78"/>
    </row>
    <row r="301" spans="1:6" ht="47.25">
      <c r="A301" s="98" t="s">
        <v>443</v>
      </c>
      <c r="B301" s="101" t="s">
        <v>353</v>
      </c>
      <c r="C301" s="100">
        <v>671605</v>
      </c>
      <c r="D301" s="100">
        <v>0</v>
      </c>
      <c r="E301" s="100">
        <v>0</v>
      </c>
      <c r="F301" s="100">
        <f>C301+D301-E301</f>
        <v>671605</v>
      </c>
    </row>
    <row r="302" spans="1:6" ht="36.75" customHeight="1">
      <c r="A302" s="95"/>
      <c r="B302" s="149" t="s">
        <v>288</v>
      </c>
      <c r="C302" s="149"/>
      <c r="D302" s="149"/>
      <c r="E302" s="149"/>
      <c r="F302" s="149"/>
    </row>
    <row r="303" spans="1:6" ht="12" customHeight="1">
      <c r="A303" s="95"/>
      <c r="B303" s="78"/>
      <c r="C303" s="78"/>
      <c r="D303" s="78"/>
      <c r="E303" s="78"/>
      <c r="F303" s="78"/>
    </row>
    <row r="304" spans="1:6" ht="47.25">
      <c r="A304" s="98" t="s">
        <v>444</v>
      </c>
      <c r="B304" s="101" t="s">
        <v>364</v>
      </c>
      <c r="C304" s="100">
        <v>605115</v>
      </c>
      <c r="D304" s="100">
        <v>0</v>
      </c>
      <c r="E304" s="100">
        <v>0</v>
      </c>
      <c r="F304" s="100">
        <f>C304+D304-E304</f>
        <v>605115</v>
      </c>
    </row>
    <row r="305" spans="1:6" ht="36.75" customHeight="1">
      <c r="A305" s="95"/>
      <c r="B305" s="149" t="s">
        <v>288</v>
      </c>
      <c r="C305" s="149"/>
      <c r="D305" s="149"/>
      <c r="E305" s="149"/>
      <c r="F305" s="149"/>
    </row>
    <row r="306" spans="1:6" ht="8.25" customHeight="1">
      <c r="A306" s="95"/>
      <c r="B306" s="78"/>
      <c r="C306" s="78"/>
      <c r="D306" s="78"/>
      <c r="E306" s="78"/>
      <c r="F306" s="78"/>
    </row>
    <row r="307" spans="1:6" ht="48" customHeight="1">
      <c r="A307" s="98" t="s">
        <v>445</v>
      </c>
      <c r="B307" s="101" t="s">
        <v>337</v>
      </c>
      <c r="C307" s="100">
        <v>106957</v>
      </c>
      <c r="D307" s="100">
        <v>0</v>
      </c>
      <c r="E307" s="100">
        <v>3593</v>
      </c>
      <c r="F307" s="100">
        <f>C307+D307-E307</f>
        <v>103364</v>
      </c>
    </row>
    <row r="308" spans="1:6" ht="36.75" customHeight="1">
      <c r="A308" s="95"/>
      <c r="B308" s="149" t="s">
        <v>520</v>
      </c>
      <c r="C308" s="149"/>
      <c r="D308" s="149"/>
      <c r="E308" s="149"/>
      <c r="F308" s="149"/>
    </row>
    <row r="309" spans="1:6" ht="17.25" customHeight="1">
      <c r="A309" s="95"/>
      <c r="B309" s="78"/>
      <c r="C309" s="78"/>
      <c r="D309" s="78"/>
      <c r="E309" s="78"/>
      <c r="F309" s="78"/>
    </row>
    <row r="310" spans="1:6" ht="17.25" customHeight="1">
      <c r="A310" s="152" t="s">
        <v>100</v>
      </c>
      <c r="B310" s="152" t="s">
        <v>238</v>
      </c>
      <c r="C310" s="157" t="s">
        <v>239</v>
      </c>
      <c r="D310" s="157"/>
      <c r="E310" s="157"/>
      <c r="F310" s="157"/>
    </row>
    <row r="311" spans="1:6" ht="15.75">
      <c r="A311" s="152"/>
      <c r="B311" s="152"/>
      <c r="C311" s="1" t="s">
        <v>240</v>
      </c>
      <c r="D311" s="1" t="s">
        <v>241</v>
      </c>
      <c r="E311" s="1" t="s">
        <v>242</v>
      </c>
      <c r="F311" s="1" t="s">
        <v>243</v>
      </c>
    </row>
    <row r="312" spans="1:6" ht="15" customHeight="1">
      <c r="A312" s="95"/>
      <c r="B312" s="78"/>
      <c r="C312" s="78"/>
      <c r="D312" s="78"/>
      <c r="E312" s="78"/>
      <c r="F312" s="78"/>
    </row>
    <row r="313" spans="1:6" ht="47.25">
      <c r="A313" s="98" t="s">
        <v>446</v>
      </c>
      <c r="B313" s="101" t="s">
        <v>355</v>
      </c>
      <c r="C313" s="100">
        <v>1590892</v>
      </c>
      <c r="D313" s="100">
        <v>0</v>
      </c>
      <c r="E313" s="100">
        <v>50826</v>
      </c>
      <c r="F313" s="100">
        <f>C313+D313-E313</f>
        <v>1540066</v>
      </c>
    </row>
    <row r="314" spans="1:6" ht="35.25" customHeight="1">
      <c r="A314" s="95"/>
      <c r="B314" s="149" t="s">
        <v>366</v>
      </c>
      <c r="C314" s="149"/>
      <c r="D314" s="149"/>
      <c r="E314" s="149"/>
      <c r="F314" s="149"/>
    </row>
    <row r="315" spans="1:6" ht="15" customHeight="1">
      <c r="A315" s="95"/>
      <c r="B315" s="78"/>
      <c r="C315" s="78"/>
      <c r="D315" s="78"/>
      <c r="E315" s="78"/>
      <c r="F315" s="78"/>
    </row>
    <row r="316" spans="1:6" ht="45" customHeight="1">
      <c r="A316" s="98" t="s">
        <v>447</v>
      </c>
      <c r="B316" s="101" t="s">
        <v>354</v>
      </c>
      <c r="C316" s="100">
        <v>698886</v>
      </c>
      <c r="D316" s="100">
        <v>0</v>
      </c>
      <c r="E316" s="100">
        <v>0</v>
      </c>
      <c r="F316" s="100">
        <f>C316+D316-E316</f>
        <v>698886</v>
      </c>
    </row>
    <row r="317" spans="1:6" ht="36.75" customHeight="1">
      <c r="A317" s="95"/>
      <c r="B317" s="149" t="s">
        <v>288</v>
      </c>
      <c r="C317" s="149"/>
      <c r="D317" s="149"/>
      <c r="E317" s="149"/>
      <c r="F317" s="149"/>
    </row>
    <row r="318" spans="1:6" ht="15.75">
      <c r="A318" s="95"/>
      <c r="B318" s="78"/>
      <c r="C318" s="78"/>
      <c r="D318" s="78"/>
      <c r="E318" s="78"/>
      <c r="F318" s="78"/>
    </row>
    <row r="319" spans="1:6" ht="31.5">
      <c r="A319" s="98" t="s">
        <v>448</v>
      </c>
      <c r="B319" s="101" t="s">
        <v>362</v>
      </c>
      <c r="C319" s="100">
        <v>763665</v>
      </c>
      <c r="D319" s="100">
        <v>0</v>
      </c>
      <c r="E319" s="100">
        <v>0</v>
      </c>
      <c r="F319" s="100">
        <f>C319+D319-E319</f>
        <v>763665</v>
      </c>
    </row>
    <row r="320" spans="1:6" ht="36.75" customHeight="1">
      <c r="A320" s="95"/>
      <c r="B320" s="149" t="s">
        <v>288</v>
      </c>
      <c r="C320" s="149"/>
      <c r="D320" s="149"/>
      <c r="E320" s="149"/>
      <c r="F320" s="149"/>
    </row>
    <row r="321" spans="1:6" ht="15.75">
      <c r="A321" s="95"/>
      <c r="B321" s="78"/>
      <c r="C321" s="78"/>
      <c r="D321" s="78"/>
      <c r="E321" s="78"/>
      <c r="F321" s="78"/>
    </row>
    <row r="322" spans="1:6" ht="47.25">
      <c r="A322" s="98" t="s">
        <v>449</v>
      </c>
      <c r="B322" s="101" t="s">
        <v>356</v>
      </c>
      <c r="C322" s="100">
        <v>0</v>
      </c>
      <c r="D322" s="100">
        <v>789965</v>
      </c>
      <c r="E322" s="100">
        <v>0</v>
      </c>
      <c r="F322" s="100">
        <f>C322+D322-E322</f>
        <v>789965</v>
      </c>
    </row>
    <row r="323" spans="1:6" ht="48" customHeight="1">
      <c r="A323" s="95"/>
      <c r="B323" s="149" t="s">
        <v>546</v>
      </c>
      <c r="C323" s="149"/>
      <c r="D323" s="149"/>
      <c r="E323" s="149"/>
      <c r="F323" s="149"/>
    </row>
    <row r="324" spans="1:6" ht="15.75">
      <c r="A324" s="95"/>
      <c r="B324" s="78"/>
      <c r="C324" s="78"/>
      <c r="D324" s="78"/>
      <c r="E324" s="78"/>
      <c r="F324" s="78"/>
    </row>
    <row r="325" spans="1:6" ht="47.25">
      <c r="A325" s="98" t="s">
        <v>450</v>
      </c>
      <c r="B325" s="101" t="s">
        <v>357</v>
      </c>
      <c r="C325" s="100">
        <v>0</v>
      </c>
      <c r="D325" s="100">
        <v>805853</v>
      </c>
      <c r="E325" s="100">
        <v>0</v>
      </c>
      <c r="F325" s="100">
        <f>C325+D325-E325</f>
        <v>805853</v>
      </c>
    </row>
    <row r="326" spans="1:6" ht="61.5" customHeight="1">
      <c r="A326" s="95"/>
      <c r="B326" s="149" t="s">
        <v>547</v>
      </c>
      <c r="C326" s="149"/>
      <c r="D326" s="149"/>
      <c r="E326" s="149"/>
      <c r="F326" s="149"/>
    </row>
    <row r="327" spans="1:6" ht="11.25" customHeight="1">
      <c r="A327" s="95"/>
      <c r="B327" s="78"/>
      <c r="C327" s="78"/>
      <c r="D327" s="78"/>
      <c r="E327" s="78"/>
      <c r="F327" s="78"/>
    </row>
    <row r="328" spans="1:6" ht="47.25">
      <c r="A328" s="98" t="s">
        <v>451</v>
      </c>
      <c r="B328" s="101" t="s">
        <v>358</v>
      </c>
      <c r="C328" s="100">
        <v>0</v>
      </c>
      <c r="D328" s="100">
        <v>812585</v>
      </c>
      <c r="E328" s="100">
        <v>0</v>
      </c>
      <c r="F328" s="100">
        <f>C328+D328-E328</f>
        <v>812585</v>
      </c>
    </row>
    <row r="329" spans="1:6" ht="48" customHeight="1">
      <c r="A329" s="95"/>
      <c r="B329" s="149" t="s">
        <v>548</v>
      </c>
      <c r="C329" s="149"/>
      <c r="D329" s="149"/>
      <c r="E329" s="149"/>
      <c r="F329" s="149"/>
    </row>
    <row r="330" spans="1:6" ht="12" customHeight="1">
      <c r="A330" s="95"/>
      <c r="B330" s="78"/>
      <c r="C330" s="78"/>
      <c r="D330" s="78"/>
      <c r="E330" s="78"/>
      <c r="F330" s="78"/>
    </row>
    <row r="331" spans="1:6" ht="47.25">
      <c r="A331" s="98" t="s">
        <v>452</v>
      </c>
      <c r="B331" s="101" t="s">
        <v>359</v>
      </c>
      <c r="C331" s="100">
        <v>0</v>
      </c>
      <c r="D331" s="100">
        <v>824624</v>
      </c>
      <c r="E331" s="100">
        <v>0</v>
      </c>
      <c r="F331" s="100">
        <f>C331+D331-E331</f>
        <v>824624</v>
      </c>
    </row>
    <row r="332" spans="1:6" ht="62.25" customHeight="1">
      <c r="A332" s="95"/>
      <c r="B332" s="149" t="s">
        <v>549</v>
      </c>
      <c r="C332" s="149"/>
      <c r="D332" s="149"/>
      <c r="E332" s="149"/>
      <c r="F332" s="149"/>
    </row>
    <row r="333" spans="1:6" ht="12" customHeight="1">
      <c r="A333" s="95"/>
      <c r="B333" s="78"/>
      <c r="C333" s="78"/>
      <c r="D333" s="78"/>
      <c r="E333" s="78"/>
      <c r="F333" s="78"/>
    </row>
    <row r="334" spans="1:6" ht="31.5">
      <c r="A334" s="98" t="s">
        <v>453</v>
      </c>
      <c r="B334" s="101" t="s">
        <v>521</v>
      </c>
      <c r="C334" s="100">
        <v>0</v>
      </c>
      <c r="D334" s="100">
        <v>43138</v>
      </c>
      <c r="E334" s="100">
        <v>0</v>
      </c>
      <c r="F334" s="100">
        <f>C334+D334-E334</f>
        <v>43138</v>
      </c>
    </row>
    <row r="335" spans="1:6" ht="65.25" customHeight="1">
      <c r="A335" s="95"/>
      <c r="B335" s="149" t="s">
        <v>550</v>
      </c>
      <c r="C335" s="149"/>
      <c r="D335" s="149"/>
      <c r="E335" s="149"/>
      <c r="F335" s="149"/>
    </row>
    <row r="336" spans="1:6" ht="11.25" customHeight="1">
      <c r="A336" s="95"/>
      <c r="B336" s="78"/>
      <c r="C336" s="78"/>
      <c r="D336" s="78"/>
      <c r="E336" s="78"/>
      <c r="F336" s="78"/>
    </row>
    <row r="337" spans="1:6" ht="31.5">
      <c r="A337" s="98" t="s">
        <v>454</v>
      </c>
      <c r="B337" s="101" t="s">
        <v>352</v>
      </c>
      <c r="C337" s="100">
        <v>72000</v>
      </c>
      <c r="D337" s="100">
        <v>0</v>
      </c>
      <c r="E337" s="100">
        <v>0</v>
      </c>
      <c r="F337" s="100">
        <f>C337+D337-E337</f>
        <v>72000</v>
      </c>
    </row>
    <row r="338" spans="1:6" ht="36.75" customHeight="1">
      <c r="A338" s="95"/>
      <c r="B338" s="149" t="s">
        <v>288</v>
      </c>
      <c r="C338" s="149"/>
      <c r="D338" s="149"/>
      <c r="E338" s="149"/>
      <c r="F338" s="149"/>
    </row>
    <row r="339" spans="1:6" ht="10.5" customHeight="1">
      <c r="A339" s="95"/>
      <c r="B339" s="78"/>
      <c r="C339" s="78"/>
      <c r="D339" s="78"/>
      <c r="E339" s="78"/>
      <c r="F339" s="78"/>
    </row>
    <row r="340" spans="1:6" ht="47.25">
      <c r="A340" s="98" t="s">
        <v>455</v>
      </c>
      <c r="B340" s="101" t="s">
        <v>402</v>
      </c>
      <c r="C340" s="100">
        <v>31283040</v>
      </c>
      <c r="D340" s="100">
        <v>1470431</v>
      </c>
      <c r="E340" s="100">
        <v>0</v>
      </c>
      <c r="F340" s="100">
        <f>C340+D340-E340</f>
        <v>32753471</v>
      </c>
    </row>
    <row r="341" spans="1:6" ht="33.75" customHeight="1">
      <c r="A341" s="95"/>
      <c r="B341" s="149" t="s">
        <v>505</v>
      </c>
      <c r="C341" s="149"/>
      <c r="D341" s="149"/>
      <c r="E341" s="149"/>
      <c r="F341" s="149"/>
    </row>
    <row r="342" spans="1:6" ht="12" customHeight="1">
      <c r="A342" s="95"/>
      <c r="B342" s="78"/>
      <c r="C342" s="78"/>
      <c r="D342" s="78"/>
      <c r="E342" s="78"/>
      <c r="F342" s="78"/>
    </row>
    <row r="343" spans="1:6" ht="60.75" customHeight="1">
      <c r="A343" s="98" t="s">
        <v>456</v>
      </c>
      <c r="B343" s="101" t="s">
        <v>403</v>
      </c>
      <c r="C343" s="100">
        <v>936404</v>
      </c>
      <c r="D343" s="100">
        <v>0</v>
      </c>
      <c r="E343" s="100">
        <v>36269</v>
      </c>
      <c r="F343" s="100">
        <f>C343+D343-E343</f>
        <v>900135</v>
      </c>
    </row>
    <row r="344" spans="1:6" ht="15.75">
      <c r="A344" s="95"/>
      <c r="B344" s="149" t="s">
        <v>338</v>
      </c>
      <c r="C344" s="149"/>
      <c r="D344" s="149"/>
      <c r="E344" s="149"/>
      <c r="F344" s="149"/>
    </row>
    <row r="345" spans="1:6" ht="20.25" customHeight="1">
      <c r="A345" s="95"/>
      <c r="B345" s="78"/>
      <c r="C345" s="78"/>
      <c r="D345" s="78"/>
      <c r="E345" s="78"/>
      <c r="F345" s="78"/>
    </row>
    <row r="346" spans="1:6" ht="17.25" customHeight="1">
      <c r="A346" s="152" t="s">
        <v>100</v>
      </c>
      <c r="B346" s="152" t="s">
        <v>238</v>
      </c>
      <c r="C346" s="157" t="s">
        <v>239</v>
      </c>
      <c r="D346" s="157"/>
      <c r="E346" s="157"/>
      <c r="F346" s="157"/>
    </row>
    <row r="347" spans="1:6" ht="15.75">
      <c r="A347" s="152"/>
      <c r="B347" s="152"/>
      <c r="C347" s="1" t="s">
        <v>240</v>
      </c>
      <c r="D347" s="1" t="s">
        <v>241</v>
      </c>
      <c r="E347" s="1" t="s">
        <v>242</v>
      </c>
      <c r="F347" s="1" t="s">
        <v>243</v>
      </c>
    </row>
    <row r="348" spans="1:6" ht="9.75" customHeight="1">
      <c r="A348" s="95"/>
      <c r="B348" s="78"/>
      <c r="C348" s="78"/>
      <c r="D348" s="78"/>
      <c r="E348" s="78"/>
      <c r="F348" s="78"/>
    </row>
    <row r="349" spans="1:6" s="73" customFormat="1" ht="15.75">
      <c r="A349" s="96" t="s">
        <v>108</v>
      </c>
      <c r="B349" s="102" t="s">
        <v>99</v>
      </c>
      <c r="C349" s="103"/>
      <c r="D349" s="103"/>
      <c r="E349" s="103"/>
      <c r="F349" s="103"/>
    </row>
    <row r="350" spans="1:6" ht="11.25" customHeight="1">
      <c r="A350" s="95"/>
      <c r="B350" s="104"/>
      <c r="C350" s="104"/>
      <c r="D350" s="104"/>
      <c r="E350" s="104"/>
      <c r="F350" s="104"/>
    </row>
    <row r="351" spans="1:6" ht="78.75">
      <c r="A351" s="98" t="s">
        <v>109</v>
      </c>
      <c r="B351" s="99" t="s">
        <v>388</v>
      </c>
      <c r="C351" s="100">
        <v>84594966</v>
      </c>
      <c r="D351" s="100">
        <v>0</v>
      </c>
      <c r="E351" s="100">
        <v>27760461</v>
      </c>
      <c r="F351" s="100">
        <f>C351+D351-E351</f>
        <v>56834505</v>
      </c>
    </row>
    <row r="352" spans="1:6" ht="79.5" customHeight="1">
      <c r="A352" s="95"/>
      <c r="B352" s="149" t="s">
        <v>543</v>
      </c>
      <c r="C352" s="149"/>
      <c r="D352" s="149"/>
      <c r="E352" s="149"/>
      <c r="F352" s="149"/>
    </row>
    <row r="353" spans="1:6" ht="15.75">
      <c r="A353" s="95"/>
      <c r="B353" s="78"/>
      <c r="C353" s="78"/>
      <c r="D353" s="78"/>
      <c r="E353" s="78"/>
      <c r="F353" s="78"/>
    </row>
    <row r="354" spans="1:6" ht="48.75" customHeight="1">
      <c r="A354" s="98" t="s">
        <v>110</v>
      </c>
      <c r="B354" s="99" t="s">
        <v>389</v>
      </c>
      <c r="C354" s="100">
        <v>0</v>
      </c>
      <c r="D354" s="100">
        <v>20355292</v>
      </c>
      <c r="E354" s="100">
        <v>0</v>
      </c>
      <c r="F354" s="100">
        <f>C354+D354-E354</f>
        <v>20355292</v>
      </c>
    </row>
    <row r="355" spans="1:6" ht="48" customHeight="1">
      <c r="A355" s="95"/>
      <c r="B355" s="149" t="s">
        <v>500</v>
      </c>
      <c r="C355" s="149"/>
      <c r="D355" s="149"/>
      <c r="E355" s="149"/>
      <c r="F355" s="149"/>
    </row>
    <row r="356" spans="1:6" ht="10.5" customHeight="1">
      <c r="A356" s="95"/>
      <c r="B356" s="104"/>
      <c r="C356" s="104"/>
      <c r="D356" s="104"/>
      <c r="E356" s="104"/>
      <c r="F356" s="104"/>
    </row>
    <row r="357" spans="1:6" ht="47.25">
      <c r="A357" s="98" t="s">
        <v>264</v>
      </c>
      <c r="B357" s="99" t="s">
        <v>299</v>
      </c>
      <c r="C357" s="100">
        <v>100568303</v>
      </c>
      <c r="D357" s="100">
        <v>0</v>
      </c>
      <c r="E357" s="100">
        <v>0</v>
      </c>
      <c r="F357" s="100">
        <f>C357+D357-E357</f>
        <v>100568303</v>
      </c>
    </row>
    <row r="358" spans="1:6" ht="15.75">
      <c r="A358" s="95"/>
      <c r="B358" s="149" t="s">
        <v>300</v>
      </c>
      <c r="C358" s="149"/>
      <c r="D358" s="149"/>
      <c r="E358" s="149"/>
      <c r="F358" s="149"/>
    </row>
    <row r="359" spans="1:6" ht="11.25" customHeight="1">
      <c r="A359" s="95"/>
      <c r="B359" s="104"/>
      <c r="C359" s="104"/>
      <c r="D359" s="104"/>
      <c r="E359" s="104"/>
      <c r="F359" s="104"/>
    </row>
    <row r="360" spans="1:6" ht="31.5">
      <c r="A360" s="98" t="s">
        <v>265</v>
      </c>
      <c r="B360" s="99" t="s">
        <v>291</v>
      </c>
      <c r="C360" s="100">
        <v>20026505</v>
      </c>
      <c r="D360" s="100">
        <v>0</v>
      </c>
      <c r="E360" s="100">
        <v>0</v>
      </c>
      <c r="F360" s="100">
        <f>C360+D360-E360</f>
        <v>20026505</v>
      </c>
    </row>
    <row r="361" spans="1:6" ht="33.75" customHeight="1">
      <c r="A361" s="95"/>
      <c r="B361" s="149" t="s">
        <v>340</v>
      </c>
      <c r="C361" s="149"/>
      <c r="D361" s="149"/>
      <c r="E361" s="149"/>
      <c r="F361" s="149"/>
    </row>
    <row r="362" spans="1:6" ht="15.75">
      <c r="A362" s="95"/>
      <c r="B362" s="78"/>
      <c r="C362" s="78"/>
      <c r="D362" s="78"/>
      <c r="E362" s="78"/>
      <c r="F362" s="78"/>
    </row>
    <row r="363" spans="1:6" ht="47.25">
      <c r="A363" s="98" t="s">
        <v>266</v>
      </c>
      <c r="B363" s="99" t="s">
        <v>398</v>
      </c>
      <c r="C363" s="100">
        <v>397216</v>
      </c>
      <c r="D363" s="100">
        <v>0</v>
      </c>
      <c r="E363" s="100">
        <v>0</v>
      </c>
      <c r="F363" s="100">
        <f>C363+D363-E363</f>
        <v>397216</v>
      </c>
    </row>
    <row r="364" spans="1:6" ht="33.75" customHeight="1">
      <c r="A364" s="95"/>
      <c r="B364" s="149" t="s">
        <v>288</v>
      </c>
      <c r="C364" s="149"/>
      <c r="D364" s="149"/>
      <c r="E364" s="149"/>
      <c r="F364" s="149"/>
    </row>
    <row r="365" spans="1:6" ht="12" customHeight="1">
      <c r="A365" s="95"/>
      <c r="B365" s="78"/>
      <c r="C365" s="78"/>
      <c r="D365" s="78"/>
      <c r="E365" s="78"/>
      <c r="F365" s="78"/>
    </row>
    <row r="366" spans="1:6" ht="64.5" customHeight="1">
      <c r="A366" s="98" t="s">
        <v>267</v>
      </c>
      <c r="B366" s="99" t="s">
        <v>397</v>
      </c>
      <c r="C366" s="100">
        <v>3687356</v>
      </c>
      <c r="D366" s="100">
        <v>0</v>
      </c>
      <c r="E366" s="100">
        <v>0</v>
      </c>
      <c r="F366" s="100">
        <f>C366+D366-E366</f>
        <v>3687356</v>
      </c>
    </row>
    <row r="367" spans="1:6" ht="33.75" customHeight="1">
      <c r="A367" s="95"/>
      <c r="B367" s="149" t="s">
        <v>288</v>
      </c>
      <c r="C367" s="149"/>
      <c r="D367" s="149"/>
      <c r="E367" s="149"/>
      <c r="F367" s="149"/>
    </row>
    <row r="368" spans="1:6" ht="12" customHeight="1">
      <c r="A368" s="95"/>
      <c r="B368" s="78"/>
      <c r="C368" s="78"/>
      <c r="D368" s="78"/>
      <c r="E368" s="78"/>
      <c r="F368" s="78"/>
    </row>
    <row r="369" spans="1:6" ht="78.75">
      <c r="A369" s="98" t="s">
        <v>268</v>
      </c>
      <c r="B369" s="99" t="s">
        <v>395</v>
      </c>
      <c r="C369" s="100">
        <v>9900673</v>
      </c>
      <c r="D369" s="100">
        <v>0</v>
      </c>
      <c r="E369" s="100">
        <v>0</v>
      </c>
      <c r="F369" s="100">
        <f>C369+D369-E369</f>
        <v>9900673</v>
      </c>
    </row>
    <row r="370" spans="1:6" ht="32.25" customHeight="1">
      <c r="A370" s="95"/>
      <c r="B370" s="149" t="s">
        <v>288</v>
      </c>
      <c r="C370" s="149"/>
      <c r="D370" s="149"/>
      <c r="E370" s="149"/>
      <c r="F370" s="149"/>
    </row>
    <row r="371" spans="1:6" ht="12" customHeight="1">
      <c r="A371" s="95"/>
      <c r="B371" s="78"/>
      <c r="C371" s="78"/>
      <c r="D371" s="78"/>
      <c r="E371" s="78"/>
      <c r="F371" s="78"/>
    </row>
    <row r="372" spans="1:6" ht="78.75">
      <c r="A372" s="98" t="s">
        <v>272</v>
      </c>
      <c r="B372" s="99" t="s">
        <v>421</v>
      </c>
      <c r="C372" s="100">
        <v>575153</v>
      </c>
      <c r="D372" s="100">
        <v>0</v>
      </c>
      <c r="E372" s="100">
        <v>575153</v>
      </c>
      <c r="F372" s="100">
        <f>C372+D372-E372</f>
        <v>0</v>
      </c>
    </row>
    <row r="373" spans="1:6" ht="15.75">
      <c r="A373" s="95"/>
      <c r="B373" s="149" t="s">
        <v>517</v>
      </c>
      <c r="C373" s="149"/>
      <c r="D373" s="149"/>
      <c r="E373" s="149"/>
      <c r="F373" s="149"/>
    </row>
    <row r="374" spans="1:6" ht="12" customHeight="1">
      <c r="A374" s="95"/>
      <c r="B374" s="104"/>
      <c r="C374" s="104"/>
      <c r="D374" s="104"/>
      <c r="E374" s="104"/>
      <c r="F374" s="104"/>
    </row>
    <row r="375" spans="1:6" ht="63">
      <c r="A375" s="98" t="s">
        <v>274</v>
      </c>
      <c r="B375" s="99" t="s">
        <v>304</v>
      </c>
      <c r="C375" s="100">
        <v>745500</v>
      </c>
      <c r="D375" s="100">
        <v>13822</v>
      </c>
      <c r="E375" s="100">
        <v>0</v>
      </c>
      <c r="F375" s="100">
        <f>C375+D375-E375</f>
        <v>759322</v>
      </c>
    </row>
    <row r="376" spans="1:6" ht="32.25" customHeight="1">
      <c r="A376" s="95"/>
      <c r="B376" s="149" t="s">
        <v>305</v>
      </c>
      <c r="C376" s="149"/>
      <c r="D376" s="149"/>
      <c r="E376" s="149"/>
      <c r="F376" s="149"/>
    </row>
    <row r="377" spans="1:6" ht="11.25" customHeight="1">
      <c r="A377" s="95"/>
      <c r="B377" s="104"/>
      <c r="C377" s="104"/>
      <c r="D377" s="104"/>
      <c r="E377" s="104"/>
      <c r="F377" s="104"/>
    </row>
    <row r="378" spans="1:6" ht="65.25" customHeight="1">
      <c r="A378" s="98" t="s">
        <v>324</v>
      </c>
      <c r="B378" s="99" t="s">
        <v>303</v>
      </c>
      <c r="C378" s="100">
        <v>2334073</v>
      </c>
      <c r="D378" s="100">
        <v>40000</v>
      </c>
      <c r="E378" s="100">
        <v>0</v>
      </c>
      <c r="F378" s="100">
        <f>C378+D378-E378</f>
        <v>2374073</v>
      </c>
    </row>
    <row r="379" spans="1:6" ht="30.75" customHeight="1">
      <c r="A379" s="95"/>
      <c r="B379" s="149" t="s">
        <v>367</v>
      </c>
      <c r="C379" s="149"/>
      <c r="D379" s="149"/>
      <c r="E379" s="149"/>
      <c r="F379" s="149"/>
    </row>
    <row r="380" spans="1:6" ht="30.75" customHeight="1">
      <c r="A380" s="95"/>
      <c r="B380" s="78"/>
      <c r="C380" s="78"/>
      <c r="D380" s="78"/>
      <c r="E380" s="78"/>
      <c r="F380" s="78"/>
    </row>
    <row r="381" spans="1:6" ht="17.25" customHeight="1">
      <c r="A381" s="152" t="s">
        <v>100</v>
      </c>
      <c r="B381" s="152" t="s">
        <v>238</v>
      </c>
      <c r="C381" s="157" t="s">
        <v>239</v>
      </c>
      <c r="D381" s="157"/>
      <c r="E381" s="157"/>
      <c r="F381" s="157"/>
    </row>
    <row r="382" spans="1:6" ht="15.75">
      <c r="A382" s="152"/>
      <c r="B382" s="152"/>
      <c r="C382" s="1" t="s">
        <v>240</v>
      </c>
      <c r="D382" s="1" t="s">
        <v>241</v>
      </c>
      <c r="E382" s="1" t="s">
        <v>242</v>
      </c>
      <c r="F382" s="1" t="s">
        <v>243</v>
      </c>
    </row>
    <row r="383" spans="1:6" ht="15.75">
      <c r="A383" s="95"/>
      <c r="B383" s="78"/>
      <c r="C383" s="78"/>
      <c r="D383" s="78"/>
      <c r="E383" s="78"/>
      <c r="F383" s="78"/>
    </row>
    <row r="384" spans="1:6" ht="47.25">
      <c r="A384" s="98" t="s">
        <v>325</v>
      </c>
      <c r="B384" s="99" t="s">
        <v>306</v>
      </c>
      <c r="C384" s="100">
        <v>1828000</v>
      </c>
      <c r="D384" s="100">
        <v>0</v>
      </c>
      <c r="E384" s="100">
        <v>0</v>
      </c>
      <c r="F384" s="100">
        <f>C384+D384-E384</f>
        <v>1828000</v>
      </c>
    </row>
    <row r="385" spans="1:6" ht="30.75" customHeight="1">
      <c r="A385" s="95"/>
      <c r="B385" s="149" t="s">
        <v>368</v>
      </c>
      <c r="C385" s="149"/>
      <c r="D385" s="149"/>
      <c r="E385" s="149"/>
      <c r="F385" s="149"/>
    </row>
    <row r="386" spans="1:6" ht="15.75">
      <c r="A386" s="95"/>
      <c r="B386" s="78"/>
      <c r="C386" s="78"/>
      <c r="D386" s="78"/>
      <c r="E386" s="78"/>
      <c r="F386" s="78"/>
    </row>
    <row r="387" spans="1:6" ht="47.25">
      <c r="A387" s="98" t="s">
        <v>457</v>
      </c>
      <c r="B387" s="99" t="s">
        <v>308</v>
      </c>
      <c r="C387" s="100">
        <v>777401</v>
      </c>
      <c r="D387" s="100">
        <v>0</v>
      </c>
      <c r="E387" s="100">
        <v>1</v>
      </c>
      <c r="F387" s="100">
        <f>C387+D387-E387</f>
        <v>777400</v>
      </c>
    </row>
    <row r="388" spans="1:6" ht="15.75">
      <c r="A388" s="95"/>
      <c r="B388" s="149" t="s">
        <v>338</v>
      </c>
      <c r="C388" s="149"/>
      <c r="D388" s="149"/>
      <c r="E388" s="149"/>
      <c r="F388" s="149"/>
    </row>
    <row r="389" spans="1:6" ht="15.75">
      <c r="A389" s="95"/>
      <c r="B389" s="78"/>
      <c r="C389" s="78"/>
      <c r="D389" s="78"/>
      <c r="E389" s="78"/>
      <c r="F389" s="78"/>
    </row>
    <row r="390" spans="1:6" ht="47.25">
      <c r="A390" s="98" t="s">
        <v>458</v>
      </c>
      <c r="B390" s="99" t="s">
        <v>311</v>
      </c>
      <c r="C390" s="100">
        <v>900932</v>
      </c>
      <c r="D390" s="100">
        <v>0</v>
      </c>
      <c r="E390" s="100">
        <v>900932</v>
      </c>
      <c r="F390" s="100">
        <f>C390+D390-E390</f>
        <v>0</v>
      </c>
    </row>
    <row r="391" spans="1:6" ht="15.75">
      <c r="A391" s="95"/>
      <c r="B391" s="149" t="s">
        <v>517</v>
      </c>
      <c r="C391" s="149"/>
      <c r="D391" s="149"/>
      <c r="E391" s="149"/>
      <c r="F391" s="149"/>
    </row>
    <row r="392" spans="1:6" ht="15.75">
      <c r="A392" s="95"/>
      <c r="B392" s="78"/>
      <c r="C392" s="78"/>
      <c r="D392" s="78"/>
      <c r="E392" s="78"/>
      <c r="F392" s="78"/>
    </row>
    <row r="393" spans="1:6" ht="63">
      <c r="A393" s="98" t="s">
        <v>459</v>
      </c>
      <c r="B393" s="99" t="s">
        <v>310</v>
      </c>
      <c r="C393" s="100">
        <v>1876400</v>
      </c>
      <c r="D393" s="100">
        <v>0</v>
      </c>
      <c r="E393" s="100">
        <v>1876400</v>
      </c>
      <c r="F393" s="100">
        <f>C393+D393-E393</f>
        <v>0</v>
      </c>
    </row>
    <row r="394" spans="1:6" ht="15.75">
      <c r="A394" s="95"/>
      <c r="B394" s="149" t="s">
        <v>517</v>
      </c>
      <c r="C394" s="149"/>
      <c r="D394" s="149"/>
      <c r="E394" s="149"/>
      <c r="F394" s="149"/>
    </row>
    <row r="395" spans="1:6" ht="15.75">
      <c r="A395" s="95"/>
      <c r="B395" s="78"/>
      <c r="C395" s="78"/>
      <c r="D395" s="78"/>
      <c r="E395" s="78"/>
      <c r="F395" s="78"/>
    </row>
    <row r="396" spans="1:6" ht="78.75">
      <c r="A396" s="98" t="s">
        <v>460</v>
      </c>
      <c r="B396" s="99" t="s">
        <v>399</v>
      </c>
      <c r="C396" s="100">
        <v>5477110</v>
      </c>
      <c r="D396" s="100">
        <v>0</v>
      </c>
      <c r="E396" s="100">
        <v>5477110</v>
      </c>
      <c r="F396" s="100">
        <f>C396+D396-E396</f>
        <v>0</v>
      </c>
    </row>
    <row r="397" spans="1:6" ht="15.75">
      <c r="A397" s="95"/>
      <c r="B397" s="149" t="s">
        <v>544</v>
      </c>
      <c r="C397" s="149"/>
      <c r="D397" s="149"/>
      <c r="E397" s="149"/>
      <c r="F397" s="149"/>
    </row>
    <row r="398" spans="1:6" ht="15.75">
      <c r="A398" s="95"/>
      <c r="B398" s="104"/>
      <c r="C398" s="104"/>
      <c r="D398" s="104"/>
      <c r="E398" s="104"/>
      <c r="F398" s="104"/>
    </row>
    <row r="399" spans="1:6" ht="63">
      <c r="A399" s="98" t="s">
        <v>461</v>
      </c>
      <c r="B399" s="99" t="s">
        <v>307</v>
      </c>
      <c r="C399" s="100">
        <v>782000</v>
      </c>
      <c r="D399" s="100">
        <v>0</v>
      </c>
      <c r="E399" s="100">
        <v>0</v>
      </c>
      <c r="F399" s="100">
        <f>C399+D399-E399</f>
        <v>782000</v>
      </c>
    </row>
    <row r="400" spans="1:6" ht="30.75" customHeight="1">
      <c r="A400" s="95"/>
      <c r="B400" s="149" t="s">
        <v>368</v>
      </c>
      <c r="C400" s="149"/>
      <c r="D400" s="149"/>
      <c r="E400" s="149"/>
      <c r="F400" s="149"/>
    </row>
    <row r="401" spans="1:6" ht="15.75">
      <c r="A401" s="95"/>
      <c r="B401" s="78"/>
      <c r="C401" s="78"/>
      <c r="D401" s="78"/>
      <c r="E401" s="78"/>
      <c r="F401" s="78"/>
    </row>
    <row r="402" spans="1:6" ht="78.75">
      <c r="A402" s="98" t="s">
        <v>462</v>
      </c>
      <c r="B402" s="99" t="s">
        <v>253</v>
      </c>
      <c r="C402" s="100">
        <v>50349693</v>
      </c>
      <c r="D402" s="100">
        <v>0</v>
      </c>
      <c r="E402" s="100">
        <v>0</v>
      </c>
      <c r="F402" s="100">
        <f>C402+D402-E402</f>
        <v>50349693</v>
      </c>
    </row>
    <row r="403" spans="1:6" ht="33" customHeight="1">
      <c r="A403" s="95"/>
      <c r="B403" s="149" t="s">
        <v>506</v>
      </c>
      <c r="C403" s="149"/>
      <c r="D403" s="149"/>
      <c r="E403" s="149"/>
      <c r="F403" s="149"/>
    </row>
    <row r="404" spans="1:6" ht="15.75">
      <c r="A404" s="95"/>
      <c r="B404" s="78"/>
      <c r="C404" s="78"/>
      <c r="D404" s="78"/>
      <c r="E404" s="78"/>
      <c r="F404" s="78"/>
    </row>
    <row r="405" spans="1:6" ht="47.25">
      <c r="A405" s="98" t="s">
        <v>463</v>
      </c>
      <c r="B405" s="99" t="s">
        <v>257</v>
      </c>
      <c r="C405" s="100">
        <v>65983297</v>
      </c>
      <c r="D405" s="100">
        <v>0</v>
      </c>
      <c r="E405" s="100">
        <v>0</v>
      </c>
      <c r="F405" s="100">
        <f>C405+D405-E405</f>
        <v>65983297</v>
      </c>
    </row>
    <row r="406" spans="1:6" ht="31.5" customHeight="1">
      <c r="A406" s="95"/>
      <c r="B406" s="149" t="s">
        <v>507</v>
      </c>
      <c r="C406" s="149"/>
      <c r="D406" s="149"/>
      <c r="E406" s="149"/>
      <c r="F406" s="149"/>
    </row>
    <row r="407" spans="1:6" ht="15.75">
      <c r="A407" s="95"/>
      <c r="B407" s="78"/>
      <c r="C407" s="78"/>
      <c r="D407" s="78"/>
      <c r="E407" s="78"/>
      <c r="F407" s="78"/>
    </row>
    <row r="408" spans="1:6" ht="63">
      <c r="A408" s="98" t="s">
        <v>464</v>
      </c>
      <c r="B408" s="99" t="s">
        <v>259</v>
      </c>
      <c r="C408" s="100">
        <v>6589386</v>
      </c>
      <c r="D408" s="100">
        <v>10639487</v>
      </c>
      <c r="E408" s="100">
        <v>0</v>
      </c>
      <c r="F408" s="100">
        <f>C408+D408-E408</f>
        <v>17228873</v>
      </c>
    </row>
    <row r="409" spans="1:6" ht="33.75" customHeight="1">
      <c r="A409" s="95"/>
      <c r="B409" s="149" t="s">
        <v>523</v>
      </c>
      <c r="C409" s="149"/>
      <c r="D409" s="149"/>
      <c r="E409" s="149"/>
      <c r="F409" s="149"/>
    </row>
    <row r="410" spans="1:6" ht="15.75">
      <c r="A410" s="95"/>
      <c r="B410" s="78"/>
      <c r="C410" s="78"/>
      <c r="D410" s="78"/>
      <c r="E410" s="78"/>
      <c r="F410" s="78"/>
    </row>
    <row r="411" spans="1:6" ht="63">
      <c r="A411" s="98" t="s">
        <v>465</v>
      </c>
      <c r="B411" s="99" t="s">
        <v>273</v>
      </c>
      <c r="C411" s="100">
        <v>23610614</v>
      </c>
      <c r="D411" s="100">
        <v>0</v>
      </c>
      <c r="E411" s="100">
        <v>5339884</v>
      </c>
      <c r="F411" s="100">
        <f>C411+D411-E411</f>
        <v>18270730</v>
      </c>
    </row>
    <row r="412" spans="1:6" ht="33.75" customHeight="1">
      <c r="A412" s="95"/>
      <c r="B412" s="149" t="s">
        <v>524</v>
      </c>
      <c r="C412" s="149"/>
      <c r="D412" s="149"/>
      <c r="E412" s="149"/>
      <c r="F412" s="149"/>
    </row>
    <row r="413" spans="1:6" ht="15.75">
      <c r="A413" s="95"/>
      <c r="B413" s="78"/>
      <c r="C413" s="78"/>
      <c r="D413" s="78"/>
      <c r="E413" s="78"/>
      <c r="F413" s="78"/>
    </row>
    <row r="414" spans="1:6" ht="47.25">
      <c r="A414" s="98" t="s">
        <v>466</v>
      </c>
      <c r="B414" s="99" t="s">
        <v>254</v>
      </c>
      <c r="C414" s="100">
        <v>75063895</v>
      </c>
      <c r="D414" s="100">
        <v>0</v>
      </c>
      <c r="E414" s="100">
        <v>0</v>
      </c>
      <c r="F414" s="100">
        <f>C414+D414-E414</f>
        <v>75063895</v>
      </c>
    </row>
    <row r="415" spans="1:6" ht="31.5" customHeight="1">
      <c r="A415" s="95"/>
      <c r="B415" s="149" t="s">
        <v>507</v>
      </c>
      <c r="C415" s="149"/>
      <c r="D415" s="149"/>
      <c r="E415" s="149"/>
      <c r="F415" s="149"/>
    </row>
    <row r="416" spans="1:6" ht="31.5" customHeight="1">
      <c r="A416" s="95"/>
      <c r="B416" s="78"/>
      <c r="C416" s="78"/>
      <c r="D416" s="78"/>
      <c r="E416" s="78"/>
      <c r="F416" s="78"/>
    </row>
    <row r="417" spans="1:6" ht="17.25" customHeight="1">
      <c r="A417" s="152" t="s">
        <v>100</v>
      </c>
      <c r="B417" s="152" t="s">
        <v>238</v>
      </c>
      <c r="C417" s="157" t="s">
        <v>239</v>
      </c>
      <c r="D417" s="157"/>
      <c r="E417" s="157"/>
      <c r="F417" s="157"/>
    </row>
    <row r="418" spans="1:6" ht="15.75">
      <c r="A418" s="152"/>
      <c r="B418" s="152"/>
      <c r="C418" s="1" t="s">
        <v>240</v>
      </c>
      <c r="D418" s="1" t="s">
        <v>241</v>
      </c>
      <c r="E418" s="1" t="s">
        <v>242</v>
      </c>
      <c r="F418" s="1" t="s">
        <v>243</v>
      </c>
    </row>
    <row r="419" spans="1:6" ht="15.75">
      <c r="A419" s="95"/>
      <c r="B419" s="78"/>
      <c r="C419" s="78"/>
      <c r="D419" s="78"/>
      <c r="E419" s="78"/>
      <c r="F419" s="78"/>
    </row>
    <row r="420" spans="1:6" ht="47.25">
      <c r="A420" s="98" t="s">
        <v>467</v>
      </c>
      <c r="B420" s="99" t="s">
        <v>420</v>
      </c>
      <c r="C420" s="100">
        <v>75566538</v>
      </c>
      <c r="D420" s="100">
        <v>0</v>
      </c>
      <c r="E420" s="100">
        <v>0</v>
      </c>
      <c r="F420" s="100">
        <f>C420+D420-E420</f>
        <v>75566538</v>
      </c>
    </row>
    <row r="421" spans="1:6" ht="15.75">
      <c r="A421" s="95"/>
      <c r="B421" s="149" t="s">
        <v>300</v>
      </c>
      <c r="C421" s="149"/>
      <c r="D421" s="149"/>
      <c r="E421" s="149"/>
      <c r="F421" s="149"/>
    </row>
    <row r="422" spans="1:6" ht="15.75">
      <c r="A422" s="95"/>
      <c r="B422" s="78"/>
      <c r="C422" s="78"/>
      <c r="D422" s="78"/>
      <c r="E422" s="78"/>
      <c r="F422" s="78"/>
    </row>
    <row r="423" spans="1:6" ht="47.25">
      <c r="A423" s="98" t="s">
        <v>468</v>
      </c>
      <c r="B423" s="99" t="s">
        <v>255</v>
      </c>
      <c r="C423" s="100">
        <v>62112641</v>
      </c>
      <c r="D423" s="100">
        <v>0</v>
      </c>
      <c r="E423" s="100">
        <v>0</v>
      </c>
      <c r="F423" s="100">
        <f>C423+D423-E423</f>
        <v>62112641</v>
      </c>
    </row>
    <row r="424" spans="1:6" ht="33" customHeight="1">
      <c r="A424" s="95"/>
      <c r="B424" s="149" t="s">
        <v>508</v>
      </c>
      <c r="C424" s="149"/>
      <c r="D424" s="149"/>
      <c r="E424" s="149"/>
      <c r="F424" s="149"/>
    </row>
    <row r="425" spans="1:6" ht="15.75">
      <c r="A425" s="95"/>
      <c r="B425" s="78"/>
      <c r="C425" s="78"/>
      <c r="D425" s="78"/>
      <c r="E425" s="78"/>
      <c r="F425" s="78"/>
    </row>
    <row r="426" spans="1:6" ht="45.75" customHeight="1">
      <c r="A426" s="98" t="s">
        <v>469</v>
      </c>
      <c r="B426" s="99" t="s">
        <v>419</v>
      </c>
      <c r="C426" s="100">
        <v>50899473</v>
      </c>
      <c r="D426" s="100">
        <v>0</v>
      </c>
      <c r="E426" s="100">
        <v>0</v>
      </c>
      <c r="F426" s="100">
        <f>C426+D426-E426</f>
        <v>50899473</v>
      </c>
    </row>
    <row r="427" spans="1:6" ht="33.75" customHeight="1">
      <c r="A427" s="95"/>
      <c r="B427" s="149" t="s">
        <v>509</v>
      </c>
      <c r="C427" s="149"/>
      <c r="D427" s="149"/>
      <c r="E427" s="149"/>
      <c r="F427" s="149"/>
    </row>
    <row r="428" spans="1:6" ht="15.75">
      <c r="A428" s="95"/>
      <c r="B428" s="78"/>
      <c r="C428" s="78"/>
      <c r="D428" s="78"/>
      <c r="E428" s="78"/>
      <c r="F428" s="78"/>
    </row>
    <row r="429" spans="1:6" ht="49.5" customHeight="1">
      <c r="A429" s="98" t="s">
        <v>470</v>
      </c>
      <c r="B429" s="99" t="s">
        <v>396</v>
      </c>
      <c r="C429" s="100">
        <v>13800000</v>
      </c>
      <c r="D429" s="100">
        <v>5772630</v>
      </c>
      <c r="E429" s="100">
        <v>0</v>
      </c>
      <c r="F429" s="100">
        <f>C429+D429-E429</f>
        <v>19572630</v>
      </c>
    </row>
    <row r="430" spans="1:6" ht="33" customHeight="1">
      <c r="A430" s="95"/>
      <c r="B430" s="149" t="s">
        <v>525</v>
      </c>
      <c r="C430" s="149"/>
      <c r="D430" s="149"/>
      <c r="E430" s="149"/>
      <c r="F430" s="149"/>
    </row>
    <row r="431" spans="1:6" ht="15.75">
      <c r="A431" s="95"/>
      <c r="B431" s="78"/>
      <c r="C431" s="78"/>
      <c r="D431" s="78"/>
      <c r="E431" s="78"/>
      <c r="F431" s="78"/>
    </row>
    <row r="432" spans="1:6" ht="31.5">
      <c r="A432" s="98" t="s">
        <v>471</v>
      </c>
      <c r="B432" s="99" t="s">
        <v>408</v>
      </c>
      <c r="C432" s="100">
        <v>38053523</v>
      </c>
      <c r="D432" s="100">
        <v>0</v>
      </c>
      <c r="E432" s="100">
        <v>15771888</v>
      </c>
      <c r="F432" s="100">
        <f>C432+D432-E432</f>
        <v>22281635</v>
      </c>
    </row>
    <row r="433" spans="1:6" ht="15.75">
      <c r="A433" s="95"/>
      <c r="B433" s="149" t="s">
        <v>409</v>
      </c>
      <c r="C433" s="149"/>
      <c r="D433" s="149"/>
      <c r="E433" s="149"/>
      <c r="F433" s="149"/>
    </row>
    <row r="434" spans="1:6" ht="12" customHeight="1">
      <c r="A434" s="95"/>
      <c r="B434" s="78"/>
      <c r="C434" s="78"/>
      <c r="D434" s="78"/>
      <c r="E434" s="78"/>
      <c r="F434" s="78"/>
    </row>
    <row r="435" spans="1:6" ht="63">
      <c r="A435" s="98" t="s">
        <v>472</v>
      </c>
      <c r="B435" s="99" t="s">
        <v>256</v>
      </c>
      <c r="C435" s="100">
        <v>92770741</v>
      </c>
      <c r="D435" s="100">
        <v>0</v>
      </c>
      <c r="E435" s="100">
        <v>0</v>
      </c>
      <c r="F435" s="100">
        <f>C435+D435-E435</f>
        <v>92770741</v>
      </c>
    </row>
    <row r="436" spans="1:6" ht="31.5" customHeight="1">
      <c r="A436" s="95"/>
      <c r="B436" s="149" t="s">
        <v>340</v>
      </c>
      <c r="C436" s="149"/>
      <c r="D436" s="149"/>
      <c r="E436" s="149"/>
      <c r="F436" s="149"/>
    </row>
    <row r="437" spans="1:6" ht="12" customHeight="1">
      <c r="A437" s="95"/>
      <c r="B437" s="104"/>
      <c r="C437" s="104"/>
      <c r="D437" s="104"/>
      <c r="E437" s="104"/>
      <c r="F437" s="104"/>
    </row>
    <row r="438" spans="1:6" s="76" customFormat="1" ht="63">
      <c r="A438" s="105" t="s">
        <v>473</v>
      </c>
      <c r="B438" s="99" t="s">
        <v>284</v>
      </c>
      <c r="C438" s="106">
        <v>3592920</v>
      </c>
      <c r="D438" s="106">
        <v>0</v>
      </c>
      <c r="E438" s="106">
        <v>15000</v>
      </c>
      <c r="F438" s="106">
        <f>C438+D438-E438</f>
        <v>3577920</v>
      </c>
    </row>
    <row r="439" spans="1:6" s="75" customFormat="1" ht="31.5" customHeight="1">
      <c r="A439" s="107"/>
      <c r="B439" s="150" t="s">
        <v>475</v>
      </c>
      <c r="C439" s="150"/>
      <c r="D439" s="150"/>
      <c r="E439" s="150"/>
      <c r="F439" s="150"/>
    </row>
    <row r="440" spans="1:6" s="75" customFormat="1" ht="12" customHeight="1">
      <c r="A440" s="107"/>
      <c r="B440" s="104"/>
      <c r="C440" s="104"/>
      <c r="D440" s="104"/>
      <c r="E440" s="104"/>
      <c r="F440" s="104"/>
    </row>
    <row r="441" spans="1:6" s="76" customFormat="1" ht="31.5">
      <c r="A441" s="105" t="s">
        <v>474</v>
      </c>
      <c r="B441" s="99" t="s">
        <v>404</v>
      </c>
      <c r="C441" s="106">
        <v>143130611</v>
      </c>
      <c r="D441" s="106">
        <v>0</v>
      </c>
      <c r="E441" s="106">
        <v>0</v>
      </c>
      <c r="F441" s="106">
        <f>C441+D441-E441</f>
        <v>143130611</v>
      </c>
    </row>
    <row r="442" spans="1:6" s="75" customFormat="1" ht="15.75">
      <c r="A442" s="107"/>
      <c r="B442" s="149" t="s">
        <v>405</v>
      </c>
      <c r="C442" s="149"/>
      <c r="D442" s="149"/>
      <c r="E442" s="149"/>
      <c r="F442" s="149"/>
    </row>
    <row r="443" spans="1:6" s="75" customFormat="1" ht="12" customHeight="1">
      <c r="A443" s="107"/>
      <c r="B443" s="104"/>
      <c r="C443" s="104"/>
      <c r="D443" s="104"/>
      <c r="E443" s="104"/>
      <c r="F443" s="104"/>
    </row>
    <row r="444" spans="1:6" ht="31.5">
      <c r="A444" s="98" t="s">
        <v>476</v>
      </c>
      <c r="B444" s="101" t="s">
        <v>406</v>
      </c>
      <c r="C444" s="100">
        <v>1123219</v>
      </c>
      <c r="D444" s="100">
        <v>992445</v>
      </c>
      <c r="E444" s="100">
        <v>0</v>
      </c>
      <c r="F444" s="100">
        <f>C444+D444-E444</f>
        <v>2115664</v>
      </c>
    </row>
    <row r="445" spans="1:6" ht="15" customHeight="1">
      <c r="A445" s="95"/>
      <c r="B445" s="149" t="s">
        <v>502</v>
      </c>
      <c r="C445" s="149"/>
      <c r="D445" s="149"/>
      <c r="E445" s="149"/>
      <c r="F445" s="149"/>
    </row>
    <row r="446" spans="1:6" s="75" customFormat="1" ht="12" customHeight="1">
      <c r="A446" s="107"/>
      <c r="B446" s="104"/>
      <c r="C446" s="104"/>
      <c r="D446" s="104"/>
      <c r="E446" s="104"/>
      <c r="F446" s="104"/>
    </row>
    <row r="447" spans="1:6" ht="63">
      <c r="A447" s="98" t="s">
        <v>477</v>
      </c>
      <c r="B447" s="101" t="s">
        <v>360</v>
      </c>
      <c r="C447" s="100">
        <v>3447064</v>
      </c>
      <c r="D447" s="100">
        <v>0</v>
      </c>
      <c r="E447" s="100">
        <v>0</v>
      </c>
      <c r="F447" s="100">
        <f>C447+D447-E447</f>
        <v>3447064</v>
      </c>
    </row>
    <row r="448" spans="1:6" ht="15.75">
      <c r="A448" s="95"/>
      <c r="B448" s="149" t="s">
        <v>361</v>
      </c>
      <c r="C448" s="149"/>
      <c r="D448" s="149"/>
      <c r="E448" s="149"/>
      <c r="F448" s="149"/>
    </row>
    <row r="449" spans="1:6" ht="10.5" customHeight="1">
      <c r="A449" s="95"/>
      <c r="B449" s="78"/>
      <c r="C449" s="78"/>
      <c r="D449" s="78"/>
      <c r="E449" s="78"/>
      <c r="F449" s="78"/>
    </row>
    <row r="450" spans="1:6" ht="63">
      <c r="A450" s="98" t="s">
        <v>478</v>
      </c>
      <c r="B450" s="101" t="s">
        <v>252</v>
      </c>
      <c r="C450" s="100">
        <v>52282</v>
      </c>
      <c r="D450" s="100">
        <v>0</v>
      </c>
      <c r="E450" s="100">
        <v>0</v>
      </c>
      <c r="F450" s="100">
        <f>C450+D450-E450</f>
        <v>52282</v>
      </c>
    </row>
    <row r="451" spans="1:6" ht="15.75">
      <c r="A451" s="95"/>
      <c r="B451" s="149" t="s">
        <v>361</v>
      </c>
      <c r="C451" s="149"/>
      <c r="D451" s="149"/>
      <c r="E451" s="149"/>
      <c r="F451" s="149"/>
    </row>
    <row r="452" spans="1:6" ht="12" customHeight="1">
      <c r="A452" s="95"/>
      <c r="B452" s="78"/>
      <c r="C452" s="78"/>
      <c r="D452" s="78"/>
      <c r="E452" s="78"/>
      <c r="F452" s="78"/>
    </row>
    <row r="453" spans="1:6" ht="45" customHeight="1">
      <c r="A453" s="98" t="s">
        <v>479</v>
      </c>
      <c r="B453" s="101" t="s">
        <v>375</v>
      </c>
      <c r="C453" s="100">
        <v>40500</v>
      </c>
      <c r="D453" s="100">
        <v>0</v>
      </c>
      <c r="E453" s="100">
        <v>869</v>
      </c>
      <c r="F453" s="100">
        <f>C453+D453-E453</f>
        <v>39631</v>
      </c>
    </row>
    <row r="454" spans="1:6" ht="36.75" customHeight="1">
      <c r="A454" s="95"/>
      <c r="B454" s="149" t="s">
        <v>412</v>
      </c>
      <c r="C454" s="149"/>
      <c r="D454" s="149"/>
      <c r="E454" s="149"/>
      <c r="F454" s="149"/>
    </row>
    <row r="455" spans="1:6" ht="11.25" customHeight="1">
      <c r="A455" s="95"/>
      <c r="B455" s="104"/>
      <c r="C455" s="104"/>
      <c r="D455" s="104"/>
      <c r="E455" s="104"/>
      <c r="F455" s="104"/>
    </row>
    <row r="456" spans="1:6" ht="31.5">
      <c r="A456" s="98" t="s">
        <v>480</v>
      </c>
      <c r="B456" s="101" t="s">
        <v>332</v>
      </c>
      <c r="C456" s="100">
        <v>414512</v>
      </c>
      <c r="D456" s="100">
        <v>0</v>
      </c>
      <c r="E456" s="100">
        <v>74048</v>
      </c>
      <c r="F456" s="100">
        <f>C456+D456-E456</f>
        <v>340464</v>
      </c>
    </row>
    <row r="457" spans="1:6" ht="33.75" customHeight="1">
      <c r="A457" s="95"/>
      <c r="B457" s="149" t="s">
        <v>334</v>
      </c>
      <c r="C457" s="149"/>
      <c r="D457" s="149"/>
      <c r="E457" s="149"/>
      <c r="F457" s="149"/>
    </row>
    <row r="458" spans="1:6" ht="21" customHeight="1">
      <c r="A458" s="95"/>
      <c r="B458" s="78"/>
      <c r="C458" s="78"/>
      <c r="D458" s="78"/>
      <c r="E458" s="78"/>
      <c r="F458" s="78"/>
    </row>
    <row r="459" spans="1:6" ht="17.25" customHeight="1">
      <c r="A459" s="152" t="s">
        <v>100</v>
      </c>
      <c r="B459" s="152" t="s">
        <v>238</v>
      </c>
      <c r="C459" s="157" t="s">
        <v>239</v>
      </c>
      <c r="D459" s="157"/>
      <c r="E459" s="157"/>
      <c r="F459" s="157"/>
    </row>
    <row r="460" spans="1:6" ht="15.75">
      <c r="A460" s="152"/>
      <c r="B460" s="152"/>
      <c r="C460" s="1" t="s">
        <v>240</v>
      </c>
      <c r="D460" s="1" t="s">
        <v>241</v>
      </c>
      <c r="E460" s="1" t="s">
        <v>242</v>
      </c>
      <c r="F460" s="1" t="s">
        <v>243</v>
      </c>
    </row>
    <row r="461" spans="1:6" ht="15.75">
      <c r="A461" s="95"/>
      <c r="B461" s="104"/>
      <c r="C461" s="104"/>
      <c r="D461" s="104"/>
      <c r="E461" s="104"/>
      <c r="F461" s="104"/>
    </row>
    <row r="462" spans="1:6" ht="31.5">
      <c r="A462" s="98" t="s">
        <v>481</v>
      </c>
      <c r="B462" s="101" t="s">
        <v>374</v>
      </c>
      <c r="C462" s="100">
        <v>350765</v>
      </c>
      <c r="D462" s="100">
        <v>0</v>
      </c>
      <c r="E462" s="100">
        <v>32000</v>
      </c>
      <c r="F462" s="100">
        <f>C462+D462-E462</f>
        <v>318765</v>
      </c>
    </row>
    <row r="463" spans="1:6" ht="36.75" customHeight="1">
      <c r="A463" s="95"/>
      <c r="B463" s="149" t="s">
        <v>526</v>
      </c>
      <c r="C463" s="149"/>
      <c r="D463" s="149"/>
      <c r="E463" s="149"/>
      <c r="F463" s="149"/>
    </row>
    <row r="464" spans="1:6" ht="15.75">
      <c r="A464" s="90"/>
      <c r="B464" s="90"/>
      <c r="C464" s="1"/>
      <c r="D464" s="1"/>
      <c r="E464" s="1"/>
      <c r="F464" s="1"/>
    </row>
    <row r="465" spans="1:6" ht="47.25">
      <c r="A465" s="98" t="s">
        <v>512</v>
      </c>
      <c r="B465" s="101" t="s">
        <v>402</v>
      </c>
      <c r="C465" s="100">
        <v>155067</v>
      </c>
      <c r="D465" s="100">
        <v>0</v>
      </c>
      <c r="E465" s="100">
        <v>83453</v>
      </c>
      <c r="F465" s="100">
        <f>C465+D465-E465</f>
        <v>71614</v>
      </c>
    </row>
    <row r="466" spans="1:6" ht="36.75" customHeight="1">
      <c r="A466" s="95"/>
      <c r="B466" s="149" t="s">
        <v>527</v>
      </c>
      <c r="C466" s="149"/>
      <c r="D466" s="149"/>
      <c r="E466" s="149"/>
      <c r="F466" s="149"/>
    </row>
    <row r="467" spans="1:6" ht="15.75">
      <c r="A467" s="95"/>
      <c r="B467" s="78"/>
      <c r="C467" s="78"/>
      <c r="D467" s="78"/>
      <c r="E467" s="78"/>
      <c r="F467" s="78"/>
    </row>
    <row r="468" spans="1:6" s="73" customFormat="1" ht="15.75">
      <c r="A468" s="92">
        <v>2</v>
      </c>
      <c r="B468" s="79" t="s">
        <v>246</v>
      </c>
      <c r="C468" s="79"/>
      <c r="D468" s="79"/>
      <c r="E468" s="79"/>
      <c r="F468" s="79"/>
    </row>
    <row r="469" spans="1:6" s="73" customFormat="1" ht="6" customHeight="1">
      <c r="A469" s="92"/>
      <c r="B469" s="79"/>
      <c r="C469" s="79"/>
      <c r="D469" s="79"/>
      <c r="E469" s="79"/>
      <c r="F469" s="79"/>
    </row>
    <row r="470" spans="1:6" s="73" customFormat="1" ht="15.75">
      <c r="A470" s="96" t="s">
        <v>111</v>
      </c>
      <c r="B470" s="102" t="s">
        <v>245</v>
      </c>
      <c r="C470" s="103"/>
      <c r="D470" s="103"/>
      <c r="E470" s="103"/>
      <c r="F470" s="103"/>
    </row>
    <row r="471" spans="1:6" s="73" customFormat="1" ht="6.75" customHeight="1">
      <c r="A471" s="92"/>
      <c r="B471" s="79"/>
      <c r="C471" s="79"/>
      <c r="D471" s="79"/>
      <c r="E471" s="79"/>
      <c r="F471" s="79"/>
    </row>
    <row r="472" spans="1:6" s="75" customFormat="1" ht="51" customHeight="1">
      <c r="A472" s="105" t="s">
        <v>112</v>
      </c>
      <c r="B472" s="101" t="s">
        <v>392</v>
      </c>
      <c r="C472" s="106">
        <v>31288512</v>
      </c>
      <c r="D472" s="106">
        <v>0</v>
      </c>
      <c r="E472" s="106">
        <v>99132</v>
      </c>
      <c r="F472" s="106">
        <f>C472+D472-E472</f>
        <v>31189380</v>
      </c>
    </row>
    <row r="473" spans="1:6" s="75" customFormat="1" ht="63.75" customHeight="1">
      <c r="A473" s="107"/>
      <c r="B473" s="150" t="s">
        <v>393</v>
      </c>
      <c r="C473" s="150"/>
      <c r="D473" s="150"/>
      <c r="E473" s="150"/>
      <c r="F473" s="150"/>
    </row>
    <row r="474" spans="1:6" s="73" customFormat="1" ht="15.75">
      <c r="A474" s="92"/>
      <c r="B474" s="79"/>
      <c r="C474" s="79"/>
      <c r="D474" s="79"/>
      <c r="E474" s="79"/>
      <c r="F474" s="79"/>
    </row>
    <row r="475" spans="1:6" s="75" customFormat="1" ht="31.5">
      <c r="A475" s="105" t="s">
        <v>114</v>
      </c>
      <c r="B475" s="101" t="s">
        <v>302</v>
      </c>
      <c r="C475" s="106">
        <v>956078783</v>
      </c>
      <c r="D475" s="106">
        <v>0</v>
      </c>
      <c r="E475" s="106">
        <v>5882208</v>
      </c>
      <c r="F475" s="106">
        <f>C475+D475-E475</f>
        <v>950196575</v>
      </c>
    </row>
    <row r="476" spans="1:6" s="75" customFormat="1" ht="36" customHeight="1">
      <c r="A476" s="107"/>
      <c r="B476" s="150" t="s">
        <v>510</v>
      </c>
      <c r="C476" s="150"/>
      <c r="D476" s="150"/>
      <c r="E476" s="150"/>
      <c r="F476" s="150"/>
    </row>
    <row r="477" spans="1:6" s="75" customFormat="1" ht="15.75">
      <c r="A477" s="107"/>
      <c r="B477" s="104"/>
      <c r="C477" s="104"/>
      <c r="D477" s="104"/>
      <c r="E477" s="104"/>
      <c r="F477" s="104"/>
    </row>
    <row r="478" spans="1:6" s="75" customFormat="1" ht="63">
      <c r="A478" s="105" t="s">
        <v>115</v>
      </c>
      <c r="B478" s="101" t="s">
        <v>407</v>
      </c>
      <c r="C478" s="106">
        <v>3234455</v>
      </c>
      <c r="D478" s="106">
        <v>0</v>
      </c>
      <c r="E478" s="106">
        <v>29485</v>
      </c>
      <c r="F478" s="106">
        <f>C478+D478-E478</f>
        <v>3204970</v>
      </c>
    </row>
    <row r="479" spans="1:6" s="75" customFormat="1" ht="15.75">
      <c r="A479" s="107"/>
      <c r="B479" s="150" t="s">
        <v>378</v>
      </c>
      <c r="C479" s="150"/>
      <c r="D479" s="150"/>
      <c r="E479" s="150"/>
      <c r="F479" s="150"/>
    </row>
    <row r="480" spans="1:6" s="73" customFormat="1" ht="15.75">
      <c r="A480" s="92"/>
      <c r="B480" s="79"/>
      <c r="C480" s="79"/>
      <c r="D480" s="79"/>
      <c r="E480" s="79"/>
      <c r="F480" s="79"/>
    </row>
    <row r="481" spans="1:6" s="75" customFormat="1" ht="63" customHeight="1">
      <c r="A481" s="105" t="s">
        <v>326</v>
      </c>
      <c r="B481" s="101" t="s">
        <v>386</v>
      </c>
      <c r="C481" s="106">
        <v>1432502</v>
      </c>
      <c r="D481" s="106">
        <v>34562</v>
      </c>
      <c r="E481" s="106">
        <v>0</v>
      </c>
      <c r="F481" s="106">
        <f>C481+D481-E481</f>
        <v>1467064</v>
      </c>
    </row>
    <row r="482" spans="1:6" s="75" customFormat="1" ht="30.75" customHeight="1">
      <c r="A482" s="107"/>
      <c r="B482" s="150" t="s">
        <v>528</v>
      </c>
      <c r="C482" s="150"/>
      <c r="D482" s="150"/>
      <c r="E482" s="150"/>
      <c r="F482" s="150"/>
    </row>
    <row r="483" spans="1:6" s="73" customFormat="1" ht="15.75">
      <c r="A483" s="92"/>
      <c r="B483" s="79"/>
      <c r="C483" s="79"/>
      <c r="D483" s="79"/>
      <c r="E483" s="79"/>
      <c r="F483" s="79"/>
    </row>
    <row r="484" spans="1:6" s="75" customFormat="1" ht="65.25" customHeight="1">
      <c r="A484" s="105" t="s">
        <v>327</v>
      </c>
      <c r="B484" s="101" t="s">
        <v>283</v>
      </c>
      <c r="C484" s="106">
        <v>7066084</v>
      </c>
      <c r="D484" s="106">
        <v>4986092</v>
      </c>
      <c r="E484" s="106">
        <v>0</v>
      </c>
      <c r="F484" s="106">
        <f>C484+D484-E484</f>
        <v>12052176</v>
      </c>
    </row>
    <row r="485" spans="1:6" s="75" customFormat="1" ht="51.75" customHeight="1">
      <c r="A485" s="107"/>
      <c r="B485" s="150" t="s">
        <v>369</v>
      </c>
      <c r="C485" s="150"/>
      <c r="D485" s="150"/>
      <c r="E485" s="150"/>
      <c r="F485" s="150"/>
    </row>
    <row r="486" spans="1:6" s="75" customFormat="1" ht="15.75">
      <c r="A486" s="107"/>
      <c r="B486" s="104"/>
      <c r="C486" s="104"/>
      <c r="D486" s="104"/>
      <c r="E486" s="104"/>
      <c r="F486" s="104"/>
    </row>
    <row r="487" spans="1:6" s="75" customFormat="1" ht="63">
      <c r="A487" s="105" t="s">
        <v>346</v>
      </c>
      <c r="B487" s="101" t="s">
        <v>380</v>
      </c>
      <c r="C487" s="106">
        <v>4973000</v>
      </c>
      <c r="D487" s="106">
        <v>68726</v>
      </c>
      <c r="E487" s="106">
        <v>0</v>
      </c>
      <c r="F487" s="106">
        <f>C487+D487-E487</f>
        <v>5041726</v>
      </c>
    </row>
    <row r="488" spans="1:6" s="75" customFormat="1" ht="50.25" customHeight="1">
      <c r="A488" s="107"/>
      <c r="B488" s="150" t="s">
        <v>381</v>
      </c>
      <c r="C488" s="150"/>
      <c r="D488" s="150"/>
      <c r="E488" s="150"/>
      <c r="F488" s="150"/>
    </row>
    <row r="489" spans="1:6" s="75" customFormat="1" ht="15.75">
      <c r="A489" s="107"/>
      <c r="B489" s="104"/>
      <c r="C489" s="104"/>
      <c r="D489" s="104"/>
      <c r="E489" s="104"/>
      <c r="F489" s="104"/>
    </row>
    <row r="490" spans="1:6" s="75" customFormat="1" ht="63">
      <c r="A490" s="105" t="s">
        <v>347</v>
      </c>
      <c r="B490" s="101" t="s">
        <v>376</v>
      </c>
      <c r="C490" s="106">
        <v>2974000</v>
      </c>
      <c r="D490" s="106">
        <v>0</v>
      </c>
      <c r="E490" s="106">
        <v>612253</v>
      </c>
      <c r="F490" s="106">
        <f>C490+D490-E490</f>
        <v>2361747</v>
      </c>
    </row>
    <row r="491" spans="1:6" s="75" customFormat="1" ht="50.25" customHeight="1">
      <c r="A491" s="107"/>
      <c r="B491" s="150" t="s">
        <v>413</v>
      </c>
      <c r="C491" s="150"/>
      <c r="D491" s="150"/>
      <c r="E491" s="150"/>
      <c r="F491" s="150"/>
    </row>
    <row r="492" spans="1:6" s="73" customFormat="1" ht="15.75">
      <c r="A492" s="92"/>
      <c r="B492" s="79"/>
      <c r="C492" s="79"/>
      <c r="D492" s="79"/>
      <c r="E492" s="79"/>
      <c r="F492" s="79"/>
    </row>
    <row r="493" spans="1:6" s="75" customFormat="1" ht="31.5">
      <c r="A493" s="105" t="s">
        <v>482</v>
      </c>
      <c r="B493" s="101" t="s">
        <v>297</v>
      </c>
      <c r="C493" s="106">
        <v>890000</v>
      </c>
      <c r="D493" s="106">
        <v>110000</v>
      </c>
      <c r="E493" s="106">
        <v>0</v>
      </c>
      <c r="F493" s="106">
        <f>C493+D493-E493</f>
        <v>1000000</v>
      </c>
    </row>
    <row r="494" spans="1:6" s="75" customFormat="1" ht="15.75">
      <c r="A494" s="107"/>
      <c r="B494" s="150" t="s">
        <v>298</v>
      </c>
      <c r="C494" s="150"/>
      <c r="D494" s="150"/>
      <c r="E494" s="150"/>
      <c r="F494" s="150"/>
    </row>
    <row r="495" spans="1:6" s="75" customFormat="1" ht="30" customHeight="1">
      <c r="A495" s="107"/>
      <c r="B495" s="104"/>
      <c r="C495" s="104"/>
      <c r="D495" s="104"/>
      <c r="E495" s="104"/>
      <c r="F495" s="104"/>
    </row>
    <row r="496" spans="1:6" ht="17.25" customHeight="1">
      <c r="A496" s="152" t="s">
        <v>100</v>
      </c>
      <c r="B496" s="152" t="s">
        <v>238</v>
      </c>
      <c r="C496" s="157" t="s">
        <v>239</v>
      </c>
      <c r="D496" s="157"/>
      <c r="E496" s="157"/>
      <c r="F496" s="157"/>
    </row>
    <row r="497" spans="1:6" ht="15.75">
      <c r="A497" s="152"/>
      <c r="B497" s="152"/>
      <c r="C497" s="1" t="s">
        <v>240</v>
      </c>
      <c r="D497" s="1" t="s">
        <v>241</v>
      </c>
      <c r="E497" s="1" t="s">
        <v>242</v>
      </c>
      <c r="F497" s="1" t="s">
        <v>243</v>
      </c>
    </row>
    <row r="498" spans="1:6" s="75" customFormat="1" ht="15.75">
      <c r="A498" s="107"/>
      <c r="B498" s="104"/>
      <c r="C498" s="104"/>
      <c r="D498" s="104"/>
      <c r="E498" s="104"/>
      <c r="F498" s="104"/>
    </row>
    <row r="499" spans="1:6" s="75" customFormat="1" ht="31.5">
      <c r="A499" s="105" t="s">
        <v>483</v>
      </c>
      <c r="B499" s="101" t="s">
        <v>387</v>
      </c>
      <c r="C499" s="106">
        <v>1120000</v>
      </c>
      <c r="D499" s="106">
        <v>680000</v>
      </c>
      <c r="E499" s="106">
        <v>0</v>
      </c>
      <c r="F499" s="106">
        <f>C499+D499-E499</f>
        <v>1800000</v>
      </c>
    </row>
    <row r="500" spans="1:6" s="75" customFormat="1" ht="33" customHeight="1">
      <c r="A500" s="107"/>
      <c r="B500" s="150" t="s">
        <v>511</v>
      </c>
      <c r="C500" s="150"/>
      <c r="D500" s="150"/>
      <c r="E500" s="150"/>
      <c r="F500" s="150"/>
    </row>
    <row r="501" spans="1:6" s="75" customFormat="1" ht="15.75">
      <c r="A501" s="107"/>
      <c r="B501" s="104"/>
      <c r="C501" s="104"/>
      <c r="D501" s="104"/>
      <c r="E501" s="104"/>
      <c r="F501" s="104"/>
    </row>
    <row r="502" spans="1:6" s="75" customFormat="1" ht="47.25">
      <c r="A502" s="105" t="s">
        <v>484</v>
      </c>
      <c r="B502" s="101" t="s">
        <v>301</v>
      </c>
      <c r="C502" s="106">
        <v>150000</v>
      </c>
      <c r="D502" s="106">
        <v>0</v>
      </c>
      <c r="E502" s="106">
        <v>110</v>
      </c>
      <c r="F502" s="106">
        <f>C502+D502-E502</f>
        <v>149890</v>
      </c>
    </row>
    <row r="503" spans="1:6" s="75" customFormat="1" ht="30" customHeight="1">
      <c r="A503" s="107"/>
      <c r="B503" s="150" t="s">
        <v>529</v>
      </c>
      <c r="C503" s="150"/>
      <c r="D503" s="150"/>
      <c r="E503" s="150"/>
      <c r="F503" s="150"/>
    </row>
    <row r="504" spans="1:6" s="75" customFormat="1" ht="15.75">
      <c r="A504" s="107"/>
      <c r="B504" s="104"/>
      <c r="C504" s="104"/>
      <c r="D504" s="104"/>
      <c r="E504" s="104"/>
      <c r="F504" s="104"/>
    </row>
    <row r="505" spans="1:6" s="75" customFormat="1" ht="31.5">
      <c r="A505" s="105" t="s">
        <v>485</v>
      </c>
      <c r="B505" s="101" t="s">
        <v>349</v>
      </c>
      <c r="C505" s="106">
        <v>62820</v>
      </c>
      <c r="D505" s="106">
        <v>0</v>
      </c>
      <c r="E505" s="106">
        <v>3640</v>
      </c>
      <c r="F505" s="106">
        <f>C505+D505-E505</f>
        <v>59180</v>
      </c>
    </row>
    <row r="506" spans="1:6" s="75" customFormat="1" ht="15.75">
      <c r="A506" s="107"/>
      <c r="B506" s="150" t="s">
        <v>530</v>
      </c>
      <c r="C506" s="150"/>
      <c r="D506" s="150"/>
      <c r="E506" s="150"/>
      <c r="F506" s="150"/>
    </row>
    <row r="507" spans="1:6" s="75" customFormat="1" ht="15.75">
      <c r="A507" s="107"/>
      <c r="B507" s="104"/>
      <c r="C507" s="104"/>
      <c r="D507" s="104"/>
      <c r="E507" s="104"/>
      <c r="F507" s="104"/>
    </row>
    <row r="508" spans="1:6" s="75" customFormat="1" ht="31.5">
      <c r="A508" s="105" t="s">
        <v>486</v>
      </c>
      <c r="B508" s="101" t="s">
        <v>341</v>
      </c>
      <c r="C508" s="106">
        <v>39894464</v>
      </c>
      <c r="D508" s="106">
        <v>0</v>
      </c>
      <c r="E508" s="106">
        <v>0</v>
      </c>
      <c r="F508" s="106">
        <f>C508+D508-E508</f>
        <v>39894464</v>
      </c>
    </row>
    <row r="509" spans="1:6" s="75" customFormat="1" ht="33" customHeight="1">
      <c r="A509" s="107"/>
      <c r="B509" s="150" t="s">
        <v>370</v>
      </c>
      <c r="C509" s="150"/>
      <c r="D509" s="150"/>
      <c r="E509" s="150"/>
      <c r="F509" s="150"/>
    </row>
    <row r="510" spans="1:6" s="75" customFormat="1" ht="15.75">
      <c r="A510" s="107"/>
      <c r="B510" s="104"/>
      <c r="C510" s="104"/>
      <c r="D510" s="104"/>
      <c r="E510" s="104"/>
      <c r="F510" s="104"/>
    </row>
    <row r="511" spans="1:6" s="75" customFormat="1" ht="31.5">
      <c r="A511" s="105" t="s">
        <v>487</v>
      </c>
      <c r="B511" s="99" t="s">
        <v>292</v>
      </c>
      <c r="C511" s="106">
        <v>0</v>
      </c>
      <c r="D511" s="106">
        <v>95430</v>
      </c>
      <c r="E511" s="106">
        <v>0</v>
      </c>
      <c r="F511" s="106">
        <f>C511+D511-E511</f>
        <v>95430</v>
      </c>
    </row>
    <row r="512" spans="1:6" s="75" customFormat="1" ht="64.5" customHeight="1">
      <c r="A512" s="107"/>
      <c r="B512" s="150" t="s">
        <v>531</v>
      </c>
      <c r="C512" s="150"/>
      <c r="D512" s="150"/>
      <c r="E512" s="150"/>
      <c r="F512" s="150"/>
    </row>
    <row r="513" spans="1:6" s="75" customFormat="1" ht="15.75">
      <c r="A513" s="107"/>
      <c r="B513" s="104"/>
      <c r="C513" s="104"/>
      <c r="D513" s="104"/>
      <c r="E513" s="104"/>
      <c r="F513" s="104"/>
    </row>
    <row r="514" spans="1:6" s="75" customFormat="1" ht="31.5">
      <c r="A514" s="105" t="s">
        <v>488</v>
      </c>
      <c r="B514" s="99" t="s">
        <v>348</v>
      </c>
      <c r="C514" s="106">
        <v>0</v>
      </c>
      <c r="D514" s="106">
        <v>20000</v>
      </c>
      <c r="E514" s="106">
        <v>0</v>
      </c>
      <c r="F514" s="106">
        <f>C514+D514-E514</f>
        <v>20000</v>
      </c>
    </row>
    <row r="515" spans="1:6" s="75" customFormat="1" ht="47.25" customHeight="1">
      <c r="A515" s="107"/>
      <c r="B515" s="150" t="s">
        <v>532</v>
      </c>
      <c r="C515" s="150"/>
      <c r="D515" s="150"/>
      <c r="E515" s="150"/>
      <c r="F515" s="150"/>
    </row>
    <row r="516" spans="1:6" s="75" customFormat="1" ht="15.75">
      <c r="A516" s="107"/>
      <c r="B516" s="104"/>
      <c r="C516" s="104"/>
      <c r="D516" s="104"/>
      <c r="E516" s="104"/>
      <c r="F516" s="104"/>
    </row>
    <row r="517" spans="1:6" s="73" customFormat="1" ht="15.75">
      <c r="A517" s="96" t="s">
        <v>117</v>
      </c>
      <c r="B517" s="102" t="s">
        <v>99</v>
      </c>
      <c r="C517" s="103"/>
      <c r="D517" s="103"/>
      <c r="E517" s="103"/>
      <c r="F517" s="103"/>
    </row>
    <row r="518" spans="1:6" ht="15.75">
      <c r="A518" s="95"/>
      <c r="B518" s="78"/>
      <c r="C518" s="78"/>
      <c r="D518" s="78"/>
      <c r="E518" s="78"/>
      <c r="F518" s="78"/>
    </row>
    <row r="519" spans="1:6" ht="31.5">
      <c r="A519" s="98" t="s">
        <v>247</v>
      </c>
      <c r="B519" s="101" t="s">
        <v>390</v>
      </c>
      <c r="C519" s="100">
        <v>2386822</v>
      </c>
      <c r="D519" s="100">
        <v>0</v>
      </c>
      <c r="E519" s="100">
        <v>48518</v>
      </c>
      <c r="F519" s="100">
        <f>C519+D519-E519</f>
        <v>2338304</v>
      </c>
    </row>
    <row r="520" spans="1:6" ht="34.5" customHeight="1">
      <c r="A520" s="95"/>
      <c r="B520" s="149" t="s">
        <v>391</v>
      </c>
      <c r="C520" s="149"/>
      <c r="D520" s="149"/>
      <c r="E520" s="149"/>
      <c r="F520" s="149"/>
    </row>
    <row r="521" spans="1:6" ht="15.75">
      <c r="A521" s="95"/>
      <c r="B521" s="78"/>
      <c r="C521" s="78"/>
      <c r="D521" s="78"/>
      <c r="E521" s="78"/>
      <c r="F521" s="78"/>
    </row>
    <row r="522" spans="1:6" ht="31.5">
      <c r="A522" s="98" t="s">
        <v>269</v>
      </c>
      <c r="B522" s="101" t="s">
        <v>260</v>
      </c>
      <c r="C522" s="100">
        <v>1945295</v>
      </c>
      <c r="D522" s="100">
        <v>178080</v>
      </c>
      <c r="E522" s="100">
        <v>0</v>
      </c>
      <c r="F522" s="100">
        <f>C522+D522-E522</f>
        <v>2123375</v>
      </c>
    </row>
    <row r="523" spans="1:6" ht="15.75">
      <c r="A523" s="95"/>
      <c r="B523" s="149" t="s">
        <v>533</v>
      </c>
      <c r="C523" s="149"/>
      <c r="D523" s="149"/>
      <c r="E523" s="149"/>
      <c r="F523" s="149"/>
    </row>
    <row r="524" spans="1:6" ht="15.75">
      <c r="A524" s="95"/>
      <c r="B524" s="78"/>
      <c r="C524" s="78"/>
      <c r="D524" s="78"/>
      <c r="E524" s="78"/>
      <c r="F524" s="78"/>
    </row>
    <row r="525" spans="1:6" ht="31.5">
      <c r="A525" s="98" t="s">
        <v>270</v>
      </c>
      <c r="B525" s="101" t="s">
        <v>351</v>
      </c>
      <c r="C525" s="100">
        <v>4713706</v>
      </c>
      <c r="D525" s="100">
        <v>0</v>
      </c>
      <c r="E525" s="100">
        <v>0</v>
      </c>
      <c r="F525" s="100">
        <f>C525+D525-E525</f>
        <v>4713706</v>
      </c>
    </row>
    <row r="526" spans="1:6" ht="30" customHeight="1">
      <c r="A526" s="95"/>
      <c r="B526" s="149" t="s">
        <v>534</v>
      </c>
      <c r="C526" s="149"/>
      <c r="D526" s="149"/>
      <c r="E526" s="149"/>
      <c r="F526" s="149"/>
    </row>
    <row r="527" spans="1:6" ht="15.75">
      <c r="A527" s="95"/>
      <c r="B527" s="78"/>
      <c r="C527" s="78"/>
      <c r="D527" s="78"/>
      <c r="E527" s="78"/>
      <c r="F527" s="78"/>
    </row>
    <row r="528" spans="1:6" ht="47.25">
      <c r="A528" s="98" t="s">
        <v>489</v>
      </c>
      <c r="B528" s="101" t="s">
        <v>382</v>
      </c>
      <c r="C528" s="100">
        <v>222486000</v>
      </c>
      <c r="D528" s="100">
        <v>0</v>
      </c>
      <c r="E528" s="100">
        <v>0</v>
      </c>
      <c r="F528" s="100">
        <f>C528+D528-E528</f>
        <v>222486000</v>
      </c>
    </row>
    <row r="529" spans="1:6" ht="31.5" customHeight="1">
      <c r="A529" s="95"/>
      <c r="B529" s="149" t="s">
        <v>383</v>
      </c>
      <c r="C529" s="149"/>
      <c r="D529" s="149"/>
      <c r="E529" s="149"/>
      <c r="F529" s="149"/>
    </row>
    <row r="530" spans="1:6" ht="15.75">
      <c r="A530" s="95"/>
      <c r="B530" s="78"/>
      <c r="C530" s="78"/>
      <c r="D530" s="78"/>
      <c r="E530" s="78"/>
      <c r="F530" s="78"/>
    </row>
    <row r="531" spans="1:6" ht="63">
      <c r="A531" s="98" t="s">
        <v>490</v>
      </c>
      <c r="B531" s="101" t="s">
        <v>379</v>
      </c>
      <c r="C531" s="100">
        <v>27000</v>
      </c>
      <c r="D531" s="100">
        <v>0</v>
      </c>
      <c r="E531" s="100">
        <v>1011</v>
      </c>
      <c r="F531" s="100">
        <f>C531+D531-E531</f>
        <v>25989</v>
      </c>
    </row>
    <row r="532" spans="1:6" ht="15.75">
      <c r="A532" s="95"/>
      <c r="B532" s="149" t="s">
        <v>350</v>
      </c>
      <c r="C532" s="149"/>
      <c r="D532" s="149"/>
      <c r="E532" s="149"/>
      <c r="F532" s="149"/>
    </row>
    <row r="533" spans="1:6" ht="15.75">
      <c r="A533" s="95"/>
      <c r="B533" s="78"/>
      <c r="C533" s="78"/>
      <c r="D533" s="78"/>
      <c r="E533" s="78"/>
      <c r="F533" s="78"/>
    </row>
    <row r="534" spans="1:6" ht="63">
      <c r="A534" s="98" t="s">
        <v>491</v>
      </c>
      <c r="B534" s="101" t="s">
        <v>377</v>
      </c>
      <c r="C534" s="100">
        <v>26000</v>
      </c>
      <c r="D534" s="100">
        <v>0</v>
      </c>
      <c r="E534" s="100">
        <v>11</v>
      </c>
      <c r="F534" s="100">
        <f>C534+D534-E534</f>
        <v>25989</v>
      </c>
    </row>
    <row r="535" spans="1:6" ht="15.75">
      <c r="A535" s="95"/>
      <c r="B535" s="149" t="s">
        <v>350</v>
      </c>
      <c r="C535" s="149"/>
      <c r="D535" s="149"/>
      <c r="E535" s="149"/>
      <c r="F535" s="149"/>
    </row>
    <row r="536" spans="1:6" ht="11.25" customHeight="1">
      <c r="A536" s="95"/>
      <c r="B536" s="78"/>
      <c r="C536" s="78"/>
      <c r="D536" s="78"/>
      <c r="E536" s="78"/>
      <c r="F536" s="78"/>
    </row>
    <row r="537" spans="1:6" ht="33.75" customHeight="1">
      <c r="A537" s="98" t="s">
        <v>492</v>
      </c>
      <c r="B537" s="101" t="s">
        <v>250</v>
      </c>
      <c r="C537" s="100">
        <v>487736</v>
      </c>
      <c r="D537" s="100">
        <v>192404</v>
      </c>
      <c r="E537" s="100">
        <v>0</v>
      </c>
      <c r="F537" s="100">
        <f>C537+D537-E537</f>
        <v>680140</v>
      </c>
    </row>
    <row r="538" spans="1:6" ht="15.75">
      <c r="A538" s="95"/>
      <c r="B538" s="149" t="s">
        <v>535</v>
      </c>
      <c r="C538" s="149"/>
      <c r="D538" s="149"/>
      <c r="E538" s="149"/>
      <c r="F538" s="149"/>
    </row>
    <row r="539" spans="1:6" ht="15.75">
      <c r="A539" s="95"/>
      <c r="B539" s="78"/>
      <c r="C539" s="78"/>
      <c r="D539" s="78"/>
      <c r="E539" s="78"/>
      <c r="F539" s="78"/>
    </row>
    <row r="540" spans="1:6" ht="17.25" customHeight="1">
      <c r="A540" s="152" t="s">
        <v>100</v>
      </c>
      <c r="B540" s="152" t="s">
        <v>238</v>
      </c>
      <c r="C540" s="157" t="s">
        <v>239</v>
      </c>
      <c r="D540" s="157"/>
      <c r="E540" s="157"/>
      <c r="F540" s="157"/>
    </row>
    <row r="541" spans="1:6" ht="15.75">
      <c r="A541" s="152"/>
      <c r="B541" s="152"/>
      <c r="C541" s="1" t="s">
        <v>240</v>
      </c>
      <c r="D541" s="1" t="s">
        <v>241</v>
      </c>
      <c r="E541" s="1" t="s">
        <v>242</v>
      </c>
      <c r="F541" s="1" t="s">
        <v>243</v>
      </c>
    </row>
    <row r="542" spans="1:6" ht="15.75">
      <c r="A542" s="95"/>
      <c r="B542" s="78"/>
      <c r="C542" s="78"/>
      <c r="D542" s="78"/>
      <c r="E542" s="78"/>
      <c r="F542" s="78"/>
    </row>
    <row r="543" spans="1:6" ht="63">
      <c r="A543" s="98" t="s">
        <v>493</v>
      </c>
      <c r="B543" s="101" t="s">
        <v>385</v>
      </c>
      <c r="C543" s="100">
        <v>200000</v>
      </c>
      <c r="D543" s="100">
        <v>400000</v>
      </c>
      <c r="E543" s="100">
        <v>0</v>
      </c>
      <c r="F543" s="100">
        <f>C543+D543-E543</f>
        <v>600000</v>
      </c>
    </row>
    <row r="544" spans="1:6" ht="35.25" customHeight="1">
      <c r="A544" s="95"/>
      <c r="B544" s="149" t="s">
        <v>498</v>
      </c>
      <c r="C544" s="149"/>
      <c r="D544" s="149"/>
      <c r="E544" s="149"/>
      <c r="F544" s="149"/>
    </row>
    <row r="545" spans="1:6" ht="15.75">
      <c r="A545" s="95"/>
      <c r="B545" s="78"/>
      <c r="C545" s="78"/>
      <c r="D545" s="78"/>
      <c r="E545" s="78"/>
      <c r="F545" s="78"/>
    </row>
    <row r="546" spans="1:6" ht="31.5">
      <c r="A546" s="98" t="s">
        <v>494</v>
      </c>
      <c r="B546" s="99" t="s">
        <v>294</v>
      </c>
      <c r="C546" s="100">
        <v>450373</v>
      </c>
      <c r="D546" s="100">
        <v>0</v>
      </c>
      <c r="E546" s="100">
        <v>48780</v>
      </c>
      <c r="F546" s="100">
        <f>C546+D546-E546</f>
        <v>401593</v>
      </c>
    </row>
    <row r="547" spans="1:6" ht="48" customHeight="1">
      <c r="A547" s="95"/>
      <c r="B547" s="149" t="s">
        <v>371</v>
      </c>
      <c r="C547" s="149"/>
      <c r="D547" s="149"/>
      <c r="E547" s="149"/>
      <c r="F547" s="149"/>
    </row>
    <row r="548" spans="1:6" ht="15.75">
      <c r="A548" s="95"/>
      <c r="B548" s="78"/>
      <c r="C548" s="78"/>
      <c r="D548" s="78"/>
      <c r="E548" s="78"/>
      <c r="F548" s="78"/>
    </row>
    <row r="549" spans="1:6" ht="31.5">
      <c r="A549" s="98" t="s">
        <v>495</v>
      </c>
      <c r="B549" s="99" t="s">
        <v>282</v>
      </c>
      <c r="C549" s="100">
        <v>0</v>
      </c>
      <c r="D549" s="100">
        <v>337733</v>
      </c>
      <c r="E549" s="100">
        <v>0</v>
      </c>
      <c r="F549" s="100">
        <f>C549+D549-E549</f>
        <v>337733</v>
      </c>
    </row>
    <row r="550" spans="1:6" ht="47.25" customHeight="1">
      <c r="A550" s="95"/>
      <c r="B550" s="149" t="s">
        <v>330</v>
      </c>
      <c r="C550" s="149"/>
      <c r="D550" s="149"/>
      <c r="E550" s="149"/>
      <c r="F550" s="149"/>
    </row>
    <row r="551" spans="1:6" ht="15.75">
      <c r="A551" s="95"/>
      <c r="B551" s="78"/>
      <c r="C551" s="78"/>
      <c r="D551" s="78"/>
      <c r="E551" s="78"/>
      <c r="F551" s="78"/>
    </row>
    <row r="552" spans="1:6" ht="47.25">
      <c r="A552" s="98" t="s">
        <v>496</v>
      </c>
      <c r="B552" s="99" t="s">
        <v>418</v>
      </c>
      <c r="C552" s="100">
        <v>0</v>
      </c>
      <c r="D552" s="100">
        <v>10000000</v>
      </c>
      <c r="E552" s="100">
        <v>0</v>
      </c>
      <c r="F552" s="100">
        <f>C552+D552-E552</f>
        <v>10000000</v>
      </c>
    </row>
    <row r="553" spans="1:6" ht="15.75">
      <c r="A553" s="95"/>
      <c r="B553" s="149" t="s">
        <v>384</v>
      </c>
      <c r="C553" s="149"/>
      <c r="D553" s="149"/>
      <c r="E553" s="149"/>
      <c r="F553" s="149"/>
    </row>
    <row r="554" spans="1:6" ht="8.25" customHeight="1">
      <c r="A554" s="95"/>
      <c r="B554" s="78"/>
      <c r="C554" s="78"/>
      <c r="D554" s="78"/>
      <c r="E554" s="78"/>
      <c r="F554" s="78"/>
    </row>
    <row r="555" spans="1:6" s="73" customFormat="1" ht="15.75">
      <c r="A555" s="108" t="s">
        <v>70</v>
      </c>
      <c r="B555" s="109" t="s">
        <v>248</v>
      </c>
      <c r="C555" s="109"/>
      <c r="D555" s="109"/>
      <c r="E555" s="109"/>
      <c r="F555" s="109"/>
    </row>
    <row r="556" spans="1:6" s="59" customFormat="1" ht="35.25" customHeight="1">
      <c r="A556" s="149" t="s">
        <v>536</v>
      </c>
      <c r="B556" s="149"/>
      <c r="C556" s="149"/>
      <c r="D556" s="149"/>
      <c r="E556" s="149"/>
      <c r="F556" s="149"/>
    </row>
    <row r="557" spans="1:6" ht="18" customHeight="1">
      <c r="A557" s="149" t="s">
        <v>537</v>
      </c>
      <c r="B557" s="149"/>
      <c r="C557" s="149"/>
      <c r="D557" s="149"/>
      <c r="E557" s="149"/>
      <c r="F557" s="149"/>
    </row>
    <row r="558" ht="12.75"/>
    <row r="559" spans="1:6" s="59" customFormat="1" ht="15.75">
      <c r="A559" s="149"/>
      <c r="B559" s="149"/>
      <c r="C559" s="149"/>
      <c r="D559" s="149"/>
      <c r="E559" s="149"/>
      <c r="F559" s="149"/>
    </row>
    <row r="560" spans="1:6" s="59" customFormat="1" ht="15.75">
      <c r="A560" s="149"/>
      <c r="B560" s="149"/>
      <c r="C560" s="149"/>
      <c r="D560" s="149"/>
      <c r="E560" s="149"/>
      <c r="F560" s="149"/>
    </row>
    <row r="561" spans="1:6" s="59" customFormat="1" ht="15.75">
      <c r="A561" s="149"/>
      <c r="B561" s="149"/>
      <c r="C561" s="149"/>
      <c r="D561" s="149"/>
      <c r="E561" s="149"/>
      <c r="F561" s="149"/>
    </row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</sheetData>
  <sheetProtection password="C25B" sheet="1"/>
  <mergeCells count="201">
    <mergeCell ref="A496:A497"/>
    <mergeCell ref="B496:B497"/>
    <mergeCell ref="C496:F496"/>
    <mergeCell ref="B473:F473"/>
    <mergeCell ref="B482:F482"/>
    <mergeCell ref="A346:A347"/>
    <mergeCell ref="B346:B347"/>
    <mergeCell ref="C346:F346"/>
    <mergeCell ref="A417:A418"/>
    <mergeCell ref="B417:B418"/>
    <mergeCell ref="C417:F417"/>
    <mergeCell ref="B370:F370"/>
    <mergeCell ref="B367:F367"/>
    <mergeCell ref="B364:F364"/>
    <mergeCell ref="B376:F376"/>
    <mergeCell ref="A540:A541"/>
    <mergeCell ref="B540:B541"/>
    <mergeCell ref="C540:F540"/>
    <mergeCell ref="B479:F479"/>
    <mergeCell ref="A381:A382"/>
    <mergeCell ref="B381:B382"/>
    <mergeCell ref="C381:F381"/>
    <mergeCell ref="B397:F397"/>
    <mergeCell ref="B515:F515"/>
    <mergeCell ref="A459:A460"/>
    <mergeCell ref="A310:A311"/>
    <mergeCell ref="B310:B311"/>
    <mergeCell ref="C310:F310"/>
    <mergeCell ref="B332:F332"/>
    <mergeCell ref="C230:F230"/>
    <mergeCell ref="A271:A272"/>
    <mergeCell ref="B271:B272"/>
    <mergeCell ref="C271:F271"/>
    <mergeCell ref="B261:F261"/>
    <mergeCell ref="B264:F264"/>
    <mergeCell ref="A159:A160"/>
    <mergeCell ref="B159:B160"/>
    <mergeCell ref="C159:F159"/>
    <mergeCell ref="A194:A195"/>
    <mergeCell ref="B194:B195"/>
    <mergeCell ref="C194:F194"/>
    <mergeCell ref="B172:F172"/>
    <mergeCell ref="B169:F169"/>
    <mergeCell ref="A14:F14"/>
    <mergeCell ref="B213:F213"/>
    <mergeCell ref="B267:F267"/>
    <mergeCell ref="B284:F284"/>
    <mergeCell ref="B341:F341"/>
    <mergeCell ref="B175:F175"/>
    <mergeCell ref="B193:F193"/>
    <mergeCell ref="A230:A231"/>
    <mergeCell ref="B230:B231"/>
    <mergeCell ref="B219:F219"/>
    <mergeCell ref="B216:F216"/>
    <mergeCell ref="B406:F406"/>
    <mergeCell ref="B409:F409"/>
    <mergeCell ref="B234:F234"/>
    <mergeCell ref="B412:F412"/>
    <mergeCell ref="B433:F433"/>
    <mergeCell ref="B240:F240"/>
    <mergeCell ref="B430:F430"/>
    <mergeCell ref="B275:F275"/>
    <mergeCell ref="B222:F222"/>
    <mergeCell ref="B424:F424"/>
    <mergeCell ref="B225:F225"/>
    <mergeCell ref="B436:F436"/>
    <mergeCell ref="B296:F296"/>
    <mergeCell ref="B243:F243"/>
    <mergeCell ref="B237:F237"/>
    <mergeCell ref="B299:F299"/>
    <mergeCell ref="B270:F270"/>
    <mergeCell ref="B532:F532"/>
    <mergeCell ref="B488:F488"/>
    <mergeCell ref="B529:F529"/>
    <mergeCell ref="B329:F329"/>
    <mergeCell ref="B344:F344"/>
    <mergeCell ref="B228:F228"/>
    <mergeCell ref="B415:F415"/>
    <mergeCell ref="B445:F445"/>
    <mergeCell ref="B459:B460"/>
    <mergeCell ref="C459:F459"/>
    <mergeCell ref="B258:F258"/>
    <mergeCell ref="B308:F308"/>
    <mergeCell ref="B305:F305"/>
    <mergeCell ref="B302:F302"/>
    <mergeCell ref="B278:F278"/>
    <mergeCell ref="B544:F544"/>
    <mergeCell ref="B293:F293"/>
    <mergeCell ref="B454:F454"/>
    <mergeCell ref="B491:F491"/>
    <mergeCell ref="B535:F535"/>
    <mergeCell ref="A557:F557"/>
    <mergeCell ref="B457:F457"/>
    <mergeCell ref="B509:F509"/>
    <mergeCell ref="B538:F538"/>
    <mergeCell ref="B494:F494"/>
    <mergeCell ref="B503:F503"/>
    <mergeCell ref="B476:F476"/>
    <mergeCell ref="B520:F520"/>
    <mergeCell ref="B512:F512"/>
    <mergeCell ref="B553:F553"/>
    <mergeCell ref="B204:F204"/>
    <mergeCell ref="B388:F388"/>
    <mergeCell ref="B255:F255"/>
    <mergeCell ref="B249:F249"/>
    <mergeCell ref="B358:F358"/>
    <mergeCell ref="B379:F379"/>
    <mergeCell ref="B314:F314"/>
    <mergeCell ref="B210:F210"/>
    <mergeCell ref="B252:F252"/>
    <mergeCell ref="B335:F335"/>
    <mergeCell ref="B158:F158"/>
    <mergeCell ref="B547:F547"/>
    <mergeCell ref="A556:F556"/>
    <mergeCell ref="B198:F198"/>
    <mergeCell ref="B323:F323"/>
    <mergeCell ref="B326:F326"/>
    <mergeCell ref="B320:F320"/>
    <mergeCell ref="B463:F463"/>
    <mergeCell ref="B207:F207"/>
    <mergeCell ref="B391:F391"/>
    <mergeCell ref="A559:F559"/>
    <mergeCell ref="A560:F560"/>
    <mergeCell ref="A84:A85"/>
    <mergeCell ref="E84:E85"/>
    <mergeCell ref="B116:B117"/>
    <mergeCell ref="C116:C117"/>
    <mergeCell ref="D84:D85"/>
    <mergeCell ref="B506:F506"/>
    <mergeCell ref="B523:F523"/>
    <mergeCell ref="B373:F373"/>
    <mergeCell ref="A6:F6"/>
    <mergeCell ref="D20:D21"/>
    <mergeCell ref="A561:F561"/>
    <mergeCell ref="A20:A21"/>
    <mergeCell ref="B550:F550"/>
    <mergeCell ref="B485:F485"/>
    <mergeCell ref="A10:F10"/>
    <mergeCell ref="A116:A117"/>
    <mergeCell ref="B526:F526"/>
    <mergeCell ref="A7:F7"/>
    <mergeCell ref="B84:B85"/>
    <mergeCell ref="C53:C54"/>
    <mergeCell ref="A18:F18"/>
    <mergeCell ref="A53:A54"/>
    <mergeCell ref="B187:F187"/>
    <mergeCell ref="E53:E54"/>
    <mergeCell ref="A148:F148"/>
    <mergeCell ref="A142:E142"/>
    <mergeCell ref="A150:A151"/>
    <mergeCell ref="E116:E117"/>
    <mergeCell ref="A13:E13"/>
    <mergeCell ref="A12:F12"/>
    <mergeCell ref="A15:E15"/>
    <mergeCell ref="A16:E16"/>
    <mergeCell ref="A11:F11"/>
    <mergeCell ref="B154:F154"/>
    <mergeCell ref="C150:F150"/>
    <mergeCell ref="C84:C85"/>
    <mergeCell ref="D53:D54"/>
    <mergeCell ref="B53:B54"/>
    <mergeCell ref="D116:D117"/>
    <mergeCell ref="A1:F1"/>
    <mergeCell ref="B20:B21"/>
    <mergeCell ref="C20:C21"/>
    <mergeCell ref="A4:F4"/>
    <mergeCell ref="A3:F3"/>
    <mergeCell ref="E20:E21"/>
    <mergeCell ref="A17:E17"/>
    <mergeCell ref="A5:F5"/>
    <mergeCell ref="A8:F8"/>
    <mergeCell ref="A9:F9"/>
    <mergeCell ref="B166:F166"/>
    <mergeCell ref="B150:B151"/>
    <mergeCell ref="B178:F178"/>
    <mergeCell ref="B361:F361"/>
    <mergeCell ref="B181:F181"/>
    <mergeCell ref="B163:F163"/>
    <mergeCell ref="B317:F317"/>
    <mergeCell ref="B184:F184"/>
    <mergeCell ref="B246:F246"/>
    <mergeCell ref="B190:F190"/>
    <mergeCell ref="B290:F290"/>
    <mergeCell ref="B355:F355"/>
    <mergeCell ref="B338:F338"/>
    <mergeCell ref="B451:F451"/>
    <mergeCell ref="B427:F427"/>
    <mergeCell ref="B421:F421"/>
    <mergeCell ref="B287:F287"/>
    <mergeCell ref="B201:F201"/>
    <mergeCell ref="B385:F385"/>
    <mergeCell ref="B281:F281"/>
    <mergeCell ref="B439:F439"/>
    <mergeCell ref="B466:F466"/>
    <mergeCell ref="B442:F442"/>
    <mergeCell ref="B403:F403"/>
    <mergeCell ref="B500:F500"/>
    <mergeCell ref="B352:F352"/>
    <mergeCell ref="B400:F400"/>
    <mergeCell ref="B394:F394"/>
    <mergeCell ref="B448:F448"/>
  </mergeCells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5">
      <selection activeCell="D40" sqref="D40"/>
    </sheetView>
  </sheetViews>
  <sheetFormatPr defaultColWidth="8.796875" defaultRowHeight="14.25"/>
  <cols>
    <col min="1" max="1" width="8.19921875" style="111" customWidth="1"/>
    <col min="2" max="2" width="14.19921875" style="110" customWidth="1"/>
    <col min="3" max="3" width="12.69921875" style="110" customWidth="1"/>
    <col min="4" max="4" width="13.59765625" style="110" customWidth="1"/>
    <col min="5" max="7" width="14" style="110" customWidth="1"/>
    <col min="8" max="8" width="1.69921875" style="112" customWidth="1"/>
    <col min="9" max="9" width="13.09765625" style="110" customWidth="1"/>
    <col min="10" max="10" width="13.5" style="110" customWidth="1"/>
    <col min="11" max="11" width="13.09765625" style="110" customWidth="1"/>
    <col min="12" max="16384" width="9" style="110" customWidth="1"/>
  </cols>
  <sheetData>
    <row r="1" spans="1:11" ht="30" customHeight="1">
      <c r="A1" s="161" t="s">
        <v>280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ht="15.75" thickBot="1"/>
    <row r="3" spans="1:11" s="114" customFormat="1" ht="27.75" customHeight="1">
      <c r="A3" s="162" t="s">
        <v>72</v>
      </c>
      <c r="B3" s="164" t="s">
        <v>73</v>
      </c>
      <c r="C3" s="165"/>
      <c r="D3" s="166"/>
      <c r="E3" s="167" t="s">
        <v>74</v>
      </c>
      <c r="F3" s="165"/>
      <c r="G3" s="166"/>
      <c r="H3" s="113"/>
      <c r="I3" s="164" t="s">
        <v>75</v>
      </c>
      <c r="J3" s="165"/>
      <c r="K3" s="166"/>
    </row>
    <row r="4" spans="1:11" s="123" customFormat="1" ht="31.5" customHeight="1" thickBot="1">
      <c r="A4" s="163"/>
      <c r="B4" s="115" t="s">
        <v>76</v>
      </c>
      <c r="C4" s="116" t="s">
        <v>77</v>
      </c>
      <c r="D4" s="117" t="s">
        <v>78</v>
      </c>
      <c r="E4" s="118" t="s">
        <v>76</v>
      </c>
      <c r="F4" s="116" t="s">
        <v>77</v>
      </c>
      <c r="G4" s="117" t="s">
        <v>78</v>
      </c>
      <c r="H4" s="119"/>
      <c r="I4" s="120" t="s">
        <v>76</v>
      </c>
      <c r="J4" s="121" t="s">
        <v>77</v>
      </c>
      <c r="K4" s="122" t="s">
        <v>78</v>
      </c>
    </row>
    <row r="5" spans="1:11" s="130" customFormat="1" ht="12" thickBot="1">
      <c r="A5" s="124" t="s">
        <v>94</v>
      </c>
      <c r="B5" s="125" t="s">
        <v>69</v>
      </c>
      <c r="C5" s="126" t="s">
        <v>70</v>
      </c>
      <c r="D5" s="127" t="s">
        <v>79</v>
      </c>
      <c r="E5" s="128" t="s">
        <v>80</v>
      </c>
      <c r="F5" s="126" t="s">
        <v>81</v>
      </c>
      <c r="G5" s="127" t="s">
        <v>82</v>
      </c>
      <c r="H5" s="129"/>
      <c r="I5" s="125" t="s">
        <v>83</v>
      </c>
      <c r="J5" s="126" t="s">
        <v>84</v>
      </c>
      <c r="K5" s="127" t="s">
        <v>85</v>
      </c>
    </row>
    <row r="6" spans="1:11" s="137" customFormat="1" ht="18" customHeight="1">
      <c r="A6" s="131">
        <v>2018</v>
      </c>
      <c r="B6" s="132">
        <v>951599144</v>
      </c>
      <c r="C6" s="133">
        <f aca="true" t="shared" si="0" ref="C6:C26">D6-B6</f>
        <v>45046071</v>
      </c>
      <c r="D6" s="134">
        <v>996645215</v>
      </c>
      <c r="E6" s="132">
        <v>986599144</v>
      </c>
      <c r="F6" s="133">
        <f aca="true" t="shared" si="1" ref="F6:F26">G6-E6</f>
        <v>71046071</v>
      </c>
      <c r="G6" s="134">
        <v>1057645215</v>
      </c>
      <c r="H6" s="135"/>
      <c r="I6" s="132">
        <f aca="true" t="shared" si="2" ref="I6:I13">B6-E6</f>
        <v>-35000000</v>
      </c>
      <c r="J6" s="136">
        <f>K6-I6</f>
        <v>-26000000</v>
      </c>
      <c r="K6" s="134">
        <f>D6-G6</f>
        <v>-61000000</v>
      </c>
    </row>
    <row r="7" spans="1:11" s="137" customFormat="1" ht="18" customHeight="1">
      <c r="A7" s="131">
        <f aca="true" t="shared" si="3" ref="A7:A13">A6+1</f>
        <v>2019</v>
      </c>
      <c r="B7" s="132">
        <v>1027335771</v>
      </c>
      <c r="C7" s="133">
        <f t="shared" si="0"/>
        <v>-9906117</v>
      </c>
      <c r="D7" s="134">
        <v>1017429654</v>
      </c>
      <c r="E7" s="132">
        <v>1033754819</v>
      </c>
      <c r="F7" s="133">
        <f t="shared" si="1"/>
        <v>-9906117</v>
      </c>
      <c r="G7" s="134">
        <v>1023848702</v>
      </c>
      <c r="H7" s="135"/>
      <c r="I7" s="132">
        <f t="shared" si="2"/>
        <v>-6419048</v>
      </c>
      <c r="J7" s="136">
        <f aca="true" t="shared" si="4" ref="J7:J13">K7-I7</f>
        <v>0</v>
      </c>
      <c r="K7" s="134">
        <f aca="true" t="shared" si="5" ref="K7:K13">D7-G7</f>
        <v>-6419048</v>
      </c>
    </row>
    <row r="8" spans="1:11" s="137" customFormat="1" ht="18" customHeight="1">
      <c r="A8" s="131">
        <f t="shared" si="3"/>
        <v>2020</v>
      </c>
      <c r="B8" s="132">
        <v>944011068</v>
      </c>
      <c r="C8" s="133">
        <f t="shared" si="0"/>
        <v>10760553</v>
      </c>
      <c r="D8" s="134">
        <v>954771621</v>
      </c>
      <c r="E8" s="132">
        <v>918430116</v>
      </c>
      <c r="F8" s="133">
        <f t="shared" si="1"/>
        <v>10760553</v>
      </c>
      <c r="G8" s="134">
        <v>929190669</v>
      </c>
      <c r="H8" s="135"/>
      <c r="I8" s="132">
        <f t="shared" si="2"/>
        <v>25580952</v>
      </c>
      <c r="J8" s="136">
        <f t="shared" si="4"/>
        <v>0</v>
      </c>
      <c r="K8" s="134">
        <f t="shared" si="5"/>
        <v>25580952</v>
      </c>
    </row>
    <row r="9" spans="1:11" s="137" customFormat="1" ht="18" customHeight="1">
      <c r="A9" s="131">
        <f t="shared" si="3"/>
        <v>2021</v>
      </c>
      <c r="B9" s="132">
        <v>803365784</v>
      </c>
      <c r="C9" s="133">
        <f t="shared" si="0"/>
        <v>32162512</v>
      </c>
      <c r="D9" s="134">
        <v>835528296</v>
      </c>
      <c r="E9" s="132">
        <v>766821833</v>
      </c>
      <c r="F9" s="133">
        <f t="shared" si="1"/>
        <v>32162512</v>
      </c>
      <c r="G9" s="134">
        <v>798984345</v>
      </c>
      <c r="H9" s="135"/>
      <c r="I9" s="132">
        <f t="shared" si="2"/>
        <v>36543951</v>
      </c>
      <c r="J9" s="136">
        <f t="shared" si="4"/>
        <v>0</v>
      </c>
      <c r="K9" s="134">
        <f t="shared" si="5"/>
        <v>36543951</v>
      </c>
    </row>
    <row r="10" spans="1:11" s="137" customFormat="1" ht="18" customHeight="1">
      <c r="A10" s="131">
        <f t="shared" si="3"/>
        <v>2022</v>
      </c>
      <c r="B10" s="132">
        <v>720585872</v>
      </c>
      <c r="C10" s="133">
        <f t="shared" si="0"/>
        <v>-5922711</v>
      </c>
      <c r="D10" s="134">
        <v>714663161</v>
      </c>
      <c r="E10" s="132">
        <v>699085872</v>
      </c>
      <c r="F10" s="133">
        <f t="shared" si="1"/>
        <v>-5922711</v>
      </c>
      <c r="G10" s="134">
        <v>693163161</v>
      </c>
      <c r="H10" s="135"/>
      <c r="I10" s="132">
        <f t="shared" si="2"/>
        <v>21500000</v>
      </c>
      <c r="J10" s="136">
        <f t="shared" si="4"/>
        <v>0</v>
      </c>
      <c r="K10" s="134">
        <f t="shared" si="5"/>
        <v>21500000</v>
      </c>
    </row>
    <row r="11" spans="1:11" s="137" customFormat="1" ht="18" customHeight="1">
      <c r="A11" s="131">
        <f t="shared" si="3"/>
        <v>2023</v>
      </c>
      <c r="B11" s="132">
        <v>698735850</v>
      </c>
      <c r="C11" s="133">
        <f t="shared" si="0"/>
        <v>-25770139</v>
      </c>
      <c r="D11" s="134">
        <v>672965711</v>
      </c>
      <c r="E11" s="132">
        <v>676735850</v>
      </c>
      <c r="F11" s="133">
        <f t="shared" si="1"/>
        <v>-25770139</v>
      </c>
      <c r="G11" s="134">
        <v>650965711</v>
      </c>
      <c r="H11" s="135"/>
      <c r="I11" s="132">
        <f t="shared" si="2"/>
        <v>22000000</v>
      </c>
      <c r="J11" s="136">
        <f t="shared" si="4"/>
        <v>0</v>
      </c>
      <c r="K11" s="134">
        <f t="shared" si="5"/>
        <v>22000000</v>
      </c>
    </row>
    <row r="12" spans="1:11" s="137" customFormat="1" ht="18" customHeight="1">
      <c r="A12" s="131">
        <f t="shared" si="3"/>
        <v>2024</v>
      </c>
      <c r="B12" s="132">
        <v>639726302</v>
      </c>
      <c r="C12" s="133">
        <f t="shared" si="0"/>
        <v>0</v>
      </c>
      <c r="D12" s="134">
        <v>639726302</v>
      </c>
      <c r="E12" s="132">
        <v>617245350</v>
      </c>
      <c r="F12" s="133">
        <f t="shared" si="1"/>
        <v>0</v>
      </c>
      <c r="G12" s="134">
        <v>617245350</v>
      </c>
      <c r="H12" s="135"/>
      <c r="I12" s="132">
        <f t="shared" si="2"/>
        <v>22480952</v>
      </c>
      <c r="J12" s="136">
        <f t="shared" si="4"/>
        <v>0</v>
      </c>
      <c r="K12" s="134">
        <f t="shared" si="5"/>
        <v>22480952</v>
      </c>
    </row>
    <row r="13" spans="1:11" s="137" customFormat="1" ht="18" customHeight="1">
      <c r="A13" s="131">
        <f t="shared" si="3"/>
        <v>2025</v>
      </c>
      <c r="B13" s="132">
        <v>648715237</v>
      </c>
      <c r="C13" s="133">
        <f t="shared" si="0"/>
        <v>0</v>
      </c>
      <c r="D13" s="134">
        <v>648715237</v>
      </c>
      <c r="E13" s="132">
        <v>625715237</v>
      </c>
      <c r="F13" s="133">
        <f t="shared" si="1"/>
        <v>0</v>
      </c>
      <c r="G13" s="134">
        <v>625715237</v>
      </c>
      <c r="H13" s="135"/>
      <c r="I13" s="132">
        <f t="shared" si="2"/>
        <v>23000000</v>
      </c>
      <c r="J13" s="136">
        <f t="shared" si="4"/>
        <v>0</v>
      </c>
      <c r="K13" s="134">
        <f t="shared" si="5"/>
        <v>23000000</v>
      </c>
    </row>
    <row r="14" spans="1:11" s="137" customFormat="1" ht="18" customHeight="1">
      <c r="A14" s="138">
        <v>2026</v>
      </c>
      <c r="B14" s="139">
        <v>657719302</v>
      </c>
      <c r="C14" s="133">
        <f t="shared" si="0"/>
        <v>0</v>
      </c>
      <c r="D14" s="140">
        <v>657719302</v>
      </c>
      <c r="E14" s="139">
        <v>635419302</v>
      </c>
      <c r="F14" s="133">
        <f t="shared" si="1"/>
        <v>0</v>
      </c>
      <c r="G14" s="140">
        <v>635419302</v>
      </c>
      <c r="H14" s="135"/>
      <c r="I14" s="132">
        <f>B14-E14</f>
        <v>22300000</v>
      </c>
      <c r="J14" s="136">
        <f>K14-I14</f>
        <v>0</v>
      </c>
      <c r="K14" s="134">
        <f>D14-G14</f>
        <v>22300000</v>
      </c>
    </row>
    <row r="15" spans="1:11" s="137" customFormat="1" ht="18" customHeight="1">
      <c r="A15" s="138">
        <v>2027</v>
      </c>
      <c r="B15" s="139">
        <v>666735153</v>
      </c>
      <c r="C15" s="133">
        <f t="shared" si="0"/>
        <v>0</v>
      </c>
      <c r="D15" s="140">
        <v>666735153</v>
      </c>
      <c r="E15" s="139">
        <v>646066829</v>
      </c>
      <c r="F15" s="133">
        <f t="shared" si="1"/>
        <v>0</v>
      </c>
      <c r="G15" s="140">
        <v>646066829</v>
      </c>
      <c r="H15" s="135"/>
      <c r="I15" s="132">
        <f aca="true" t="shared" si="6" ref="I15:I26">B15-E15</f>
        <v>20668324</v>
      </c>
      <c r="J15" s="136">
        <f aca="true" t="shared" si="7" ref="J15:J26">K15-I15</f>
        <v>0</v>
      </c>
      <c r="K15" s="134">
        <f aca="true" t="shared" si="8" ref="K15:K26">D15-G15</f>
        <v>20668324</v>
      </c>
    </row>
    <row r="16" spans="1:11" s="137" customFormat="1" ht="18" customHeight="1">
      <c r="A16" s="138">
        <v>2028</v>
      </c>
      <c r="B16" s="139">
        <v>675887376</v>
      </c>
      <c r="C16" s="133">
        <f t="shared" si="0"/>
        <v>0</v>
      </c>
      <c r="D16" s="140">
        <v>675887376</v>
      </c>
      <c r="E16" s="139">
        <v>656050846</v>
      </c>
      <c r="F16" s="133">
        <f t="shared" si="1"/>
        <v>0</v>
      </c>
      <c r="G16" s="140">
        <v>656050846</v>
      </c>
      <c r="H16" s="135"/>
      <c r="I16" s="132">
        <f t="shared" si="6"/>
        <v>19836530</v>
      </c>
      <c r="J16" s="136">
        <f t="shared" si="7"/>
        <v>0</v>
      </c>
      <c r="K16" s="134">
        <f t="shared" si="8"/>
        <v>19836530</v>
      </c>
    </row>
    <row r="17" spans="1:11" s="137" customFormat="1" ht="18" customHeight="1">
      <c r="A17" s="138">
        <v>2029</v>
      </c>
      <c r="B17" s="139">
        <v>675887376</v>
      </c>
      <c r="C17" s="133">
        <f t="shared" si="0"/>
        <v>0</v>
      </c>
      <c r="D17" s="140">
        <v>675887376</v>
      </c>
      <c r="E17" s="139">
        <v>662887376</v>
      </c>
      <c r="F17" s="133">
        <f t="shared" si="1"/>
        <v>0</v>
      </c>
      <c r="G17" s="140">
        <v>662887376</v>
      </c>
      <c r="H17" s="135"/>
      <c r="I17" s="132">
        <f t="shared" si="6"/>
        <v>13000000</v>
      </c>
      <c r="J17" s="136">
        <f t="shared" si="7"/>
        <v>0</v>
      </c>
      <c r="K17" s="134">
        <f t="shared" si="8"/>
        <v>13000000</v>
      </c>
    </row>
    <row r="18" spans="1:11" s="137" customFormat="1" ht="18" customHeight="1">
      <c r="A18" s="138">
        <v>2030</v>
      </c>
      <c r="B18" s="139">
        <v>675887376</v>
      </c>
      <c r="C18" s="133">
        <f t="shared" si="0"/>
        <v>0</v>
      </c>
      <c r="D18" s="140">
        <v>675887376</v>
      </c>
      <c r="E18" s="139">
        <v>662887376</v>
      </c>
      <c r="F18" s="133">
        <f t="shared" si="1"/>
        <v>0</v>
      </c>
      <c r="G18" s="140">
        <v>662887376</v>
      </c>
      <c r="H18" s="135"/>
      <c r="I18" s="132">
        <f t="shared" si="6"/>
        <v>13000000</v>
      </c>
      <c r="J18" s="136">
        <f t="shared" si="7"/>
        <v>0</v>
      </c>
      <c r="K18" s="134">
        <f t="shared" si="8"/>
        <v>13000000</v>
      </c>
    </row>
    <row r="19" spans="1:11" s="137" customFormat="1" ht="18" customHeight="1">
      <c r="A19" s="138">
        <v>2031</v>
      </c>
      <c r="B19" s="139">
        <v>675887376</v>
      </c>
      <c r="C19" s="133">
        <f t="shared" si="0"/>
        <v>0</v>
      </c>
      <c r="D19" s="140">
        <v>675887376</v>
      </c>
      <c r="E19" s="139">
        <v>662887376</v>
      </c>
      <c r="F19" s="133">
        <f t="shared" si="1"/>
        <v>0</v>
      </c>
      <c r="G19" s="140">
        <v>662887376</v>
      </c>
      <c r="H19" s="135"/>
      <c r="I19" s="132">
        <f t="shared" si="6"/>
        <v>13000000</v>
      </c>
      <c r="J19" s="136">
        <f t="shared" si="7"/>
        <v>0</v>
      </c>
      <c r="K19" s="134">
        <f t="shared" si="8"/>
        <v>13000000</v>
      </c>
    </row>
    <row r="20" spans="1:11" s="137" customFormat="1" ht="18" customHeight="1">
      <c r="A20" s="138">
        <v>2032</v>
      </c>
      <c r="B20" s="139">
        <v>675887376</v>
      </c>
      <c r="C20" s="133">
        <f t="shared" si="0"/>
        <v>0</v>
      </c>
      <c r="D20" s="140">
        <v>675887376</v>
      </c>
      <c r="E20" s="139">
        <v>662887376</v>
      </c>
      <c r="F20" s="133">
        <f t="shared" si="1"/>
        <v>0</v>
      </c>
      <c r="G20" s="140">
        <v>662887376</v>
      </c>
      <c r="H20" s="135"/>
      <c r="I20" s="132">
        <f t="shared" si="6"/>
        <v>13000000</v>
      </c>
      <c r="J20" s="136">
        <f t="shared" si="7"/>
        <v>0</v>
      </c>
      <c r="K20" s="134">
        <f t="shared" si="8"/>
        <v>13000000</v>
      </c>
    </row>
    <row r="21" spans="1:11" s="137" customFormat="1" ht="18" customHeight="1">
      <c r="A21" s="138">
        <v>2033</v>
      </c>
      <c r="B21" s="139">
        <v>675887376</v>
      </c>
      <c r="C21" s="133">
        <f t="shared" si="0"/>
        <v>0</v>
      </c>
      <c r="D21" s="140">
        <v>675887376</v>
      </c>
      <c r="E21" s="139">
        <v>662887376</v>
      </c>
      <c r="F21" s="133">
        <f t="shared" si="1"/>
        <v>0</v>
      </c>
      <c r="G21" s="140">
        <v>662887376</v>
      </c>
      <c r="H21" s="135"/>
      <c r="I21" s="132">
        <f t="shared" si="6"/>
        <v>13000000</v>
      </c>
      <c r="J21" s="136">
        <f t="shared" si="7"/>
        <v>0</v>
      </c>
      <c r="K21" s="134">
        <f t="shared" si="8"/>
        <v>13000000</v>
      </c>
    </row>
    <row r="22" spans="1:11" s="137" customFormat="1" ht="18" customHeight="1">
      <c r="A22" s="138">
        <v>2034</v>
      </c>
      <c r="B22" s="139">
        <v>675887376</v>
      </c>
      <c r="C22" s="133">
        <f t="shared" si="0"/>
        <v>0</v>
      </c>
      <c r="D22" s="140">
        <v>675887376</v>
      </c>
      <c r="E22" s="139">
        <v>662887376</v>
      </c>
      <c r="F22" s="133">
        <f t="shared" si="1"/>
        <v>0</v>
      </c>
      <c r="G22" s="140">
        <v>662887376</v>
      </c>
      <c r="H22" s="135"/>
      <c r="I22" s="132">
        <f t="shared" si="6"/>
        <v>13000000</v>
      </c>
      <c r="J22" s="136">
        <f t="shared" si="7"/>
        <v>0</v>
      </c>
      <c r="K22" s="134">
        <f t="shared" si="8"/>
        <v>13000000</v>
      </c>
    </row>
    <row r="23" spans="1:11" s="137" customFormat="1" ht="18" customHeight="1">
      <c r="A23" s="138">
        <v>2035</v>
      </c>
      <c r="B23" s="139">
        <v>675887376</v>
      </c>
      <c r="C23" s="133">
        <f t="shared" si="0"/>
        <v>0</v>
      </c>
      <c r="D23" s="140">
        <v>675887376</v>
      </c>
      <c r="E23" s="139">
        <v>670084034</v>
      </c>
      <c r="F23" s="133">
        <f t="shared" si="1"/>
        <v>0</v>
      </c>
      <c r="G23" s="140">
        <v>670084034</v>
      </c>
      <c r="H23" s="135"/>
      <c r="I23" s="132">
        <f t="shared" si="6"/>
        <v>5803342</v>
      </c>
      <c r="J23" s="136">
        <f t="shared" si="7"/>
        <v>0</v>
      </c>
      <c r="K23" s="134">
        <f t="shared" si="8"/>
        <v>5803342</v>
      </c>
    </row>
    <row r="24" spans="1:11" s="137" customFormat="1" ht="18" customHeight="1">
      <c r="A24" s="138">
        <v>2036</v>
      </c>
      <c r="B24" s="139">
        <v>675887376</v>
      </c>
      <c r="C24" s="133">
        <f t="shared" si="0"/>
        <v>0</v>
      </c>
      <c r="D24" s="140">
        <v>675887376</v>
      </c>
      <c r="E24" s="139">
        <v>675887376</v>
      </c>
      <c r="F24" s="133">
        <f t="shared" si="1"/>
        <v>0</v>
      </c>
      <c r="G24" s="140">
        <v>675887376</v>
      </c>
      <c r="H24" s="135"/>
      <c r="I24" s="132">
        <f t="shared" si="6"/>
        <v>0</v>
      </c>
      <c r="J24" s="136">
        <f t="shared" si="7"/>
        <v>0</v>
      </c>
      <c r="K24" s="134">
        <f t="shared" si="8"/>
        <v>0</v>
      </c>
    </row>
    <row r="25" spans="1:11" s="137" customFormat="1" ht="18" customHeight="1">
      <c r="A25" s="138">
        <v>2037</v>
      </c>
      <c r="B25" s="139">
        <v>675887376</v>
      </c>
      <c r="C25" s="133">
        <f t="shared" si="0"/>
        <v>0</v>
      </c>
      <c r="D25" s="140">
        <v>675887376</v>
      </c>
      <c r="E25" s="139">
        <v>675887376</v>
      </c>
      <c r="F25" s="133">
        <f t="shared" si="1"/>
        <v>0</v>
      </c>
      <c r="G25" s="140">
        <v>675887376</v>
      </c>
      <c r="H25" s="135"/>
      <c r="I25" s="132">
        <f t="shared" si="6"/>
        <v>0</v>
      </c>
      <c r="J25" s="136">
        <f t="shared" si="7"/>
        <v>0</v>
      </c>
      <c r="K25" s="134">
        <f t="shared" si="8"/>
        <v>0</v>
      </c>
    </row>
    <row r="26" spans="1:11" s="137" customFormat="1" ht="18" customHeight="1" thickBot="1">
      <c r="A26" s="141">
        <v>2038</v>
      </c>
      <c r="B26" s="142">
        <v>675887376</v>
      </c>
      <c r="C26" s="143">
        <f t="shared" si="0"/>
        <v>0</v>
      </c>
      <c r="D26" s="144">
        <v>675887376</v>
      </c>
      <c r="E26" s="142">
        <v>675887376</v>
      </c>
      <c r="F26" s="143">
        <f t="shared" si="1"/>
        <v>0</v>
      </c>
      <c r="G26" s="144">
        <v>675887376</v>
      </c>
      <c r="H26" s="135"/>
      <c r="I26" s="142">
        <f t="shared" si="6"/>
        <v>0</v>
      </c>
      <c r="J26" s="145">
        <f t="shared" si="7"/>
        <v>0</v>
      </c>
      <c r="K26" s="144">
        <f t="shared" si="8"/>
        <v>0</v>
      </c>
    </row>
    <row r="27" spans="2:11" ht="15">
      <c r="B27" s="146"/>
      <c r="C27" s="146"/>
      <c r="D27" s="146"/>
      <c r="E27" s="146"/>
      <c r="F27" s="146"/>
      <c r="G27" s="146"/>
      <c r="H27" s="147"/>
      <c r="I27" s="146"/>
      <c r="J27" s="146"/>
      <c r="K27" s="146"/>
    </row>
    <row r="29" ht="15.75" thickBot="1"/>
    <row r="30" spans="1:11" s="114" customFormat="1" ht="27.75" customHeight="1">
      <c r="A30" s="168" t="s">
        <v>72</v>
      </c>
      <c r="B30" s="164" t="s">
        <v>86</v>
      </c>
      <c r="C30" s="165"/>
      <c r="D30" s="166"/>
      <c r="E30" s="167" t="s">
        <v>87</v>
      </c>
      <c r="F30" s="165"/>
      <c r="G30" s="166"/>
      <c r="H30" s="113"/>
      <c r="I30" s="164" t="s">
        <v>88</v>
      </c>
      <c r="J30" s="165"/>
      <c r="K30" s="166"/>
    </row>
    <row r="31" spans="1:11" s="123" customFormat="1" ht="31.5" customHeight="1" thickBot="1">
      <c r="A31" s="169"/>
      <c r="B31" s="115" t="s">
        <v>76</v>
      </c>
      <c r="C31" s="116" t="s">
        <v>77</v>
      </c>
      <c r="D31" s="117" t="s">
        <v>78</v>
      </c>
      <c r="E31" s="118" t="s">
        <v>76</v>
      </c>
      <c r="F31" s="116" t="s">
        <v>77</v>
      </c>
      <c r="G31" s="117" t="s">
        <v>78</v>
      </c>
      <c r="H31" s="119"/>
      <c r="I31" s="120" t="s">
        <v>76</v>
      </c>
      <c r="J31" s="121" t="s">
        <v>77</v>
      </c>
      <c r="K31" s="122" t="s">
        <v>78</v>
      </c>
    </row>
    <row r="32" spans="1:11" s="130" customFormat="1" ht="12" thickBot="1">
      <c r="A32" s="148" t="s">
        <v>94</v>
      </c>
      <c r="B32" s="125" t="s">
        <v>69</v>
      </c>
      <c r="C32" s="126" t="s">
        <v>70</v>
      </c>
      <c r="D32" s="127" t="s">
        <v>79</v>
      </c>
      <c r="E32" s="128" t="s">
        <v>80</v>
      </c>
      <c r="F32" s="126" t="s">
        <v>81</v>
      </c>
      <c r="G32" s="127" t="s">
        <v>82</v>
      </c>
      <c r="H32" s="129"/>
      <c r="I32" s="125" t="s">
        <v>83</v>
      </c>
      <c r="J32" s="126" t="s">
        <v>84</v>
      </c>
      <c r="K32" s="127" t="s">
        <v>85</v>
      </c>
    </row>
    <row r="33" spans="1:11" s="137" customFormat="1" ht="18" customHeight="1">
      <c r="A33" s="131">
        <v>2018</v>
      </c>
      <c r="B33" s="132">
        <v>69480952</v>
      </c>
      <c r="C33" s="133">
        <f aca="true" t="shared" si="9" ref="C33:C53">D33-B33</f>
        <v>26000000</v>
      </c>
      <c r="D33" s="134">
        <v>95480952</v>
      </c>
      <c r="E33" s="132">
        <v>34480952</v>
      </c>
      <c r="F33" s="133">
        <f aca="true" t="shared" si="10" ref="F33:F53">G33-E33</f>
        <v>0</v>
      </c>
      <c r="G33" s="134">
        <v>34480952</v>
      </c>
      <c r="H33" s="135"/>
      <c r="I33" s="132">
        <f aca="true" t="shared" si="11" ref="I33:I53">B6+B33-E6-E33</f>
        <v>0</v>
      </c>
      <c r="J33" s="136">
        <f aca="true" t="shared" si="12" ref="J33:J40">K33-I33</f>
        <v>0</v>
      </c>
      <c r="K33" s="134">
        <f aca="true" t="shared" si="13" ref="K33:K53">D6+D33-G6-G33</f>
        <v>0</v>
      </c>
    </row>
    <row r="34" spans="1:11" s="137" customFormat="1" ht="18" customHeight="1">
      <c r="A34" s="131">
        <f aca="true" t="shared" si="14" ref="A34:A40">A33+1</f>
        <v>2019</v>
      </c>
      <c r="B34" s="132">
        <v>50000000</v>
      </c>
      <c r="C34" s="133">
        <f t="shared" si="9"/>
        <v>0</v>
      </c>
      <c r="D34" s="134">
        <v>50000000</v>
      </c>
      <c r="E34" s="132">
        <v>43580952</v>
      </c>
      <c r="F34" s="133">
        <f t="shared" si="10"/>
        <v>0</v>
      </c>
      <c r="G34" s="134">
        <v>43580952</v>
      </c>
      <c r="H34" s="135"/>
      <c r="I34" s="132">
        <f t="shared" si="11"/>
        <v>0</v>
      </c>
      <c r="J34" s="136">
        <f t="shared" si="12"/>
        <v>0</v>
      </c>
      <c r="K34" s="134">
        <f t="shared" si="13"/>
        <v>0</v>
      </c>
    </row>
    <row r="35" spans="1:11" s="137" customFormat="1" ht="18" customHeight="1">
      <c r="A35" s="131">
        <f t="shared" si="14"/>
        <v>2020</v>
      </c>
      <c r="B35" s="132">
        <v>18000000</v>
      </c>
      <c r="C35" s="133">
        <f t="shared" si="9"/>
        <v>0</v>
      </c>
      <c r="D35" s="134">
        <v>18000000</v>
      </c>
      <c r="E35" s="132">
        <v>43580952</v>
      </c>
      <c r="F35" s="133">
        <f t="shared" si="10"/>
        <v>0</v>
      </c>
      <c r="G35" s="134">
        <v>43580952</v>
      </c>
      <c r="H35" s="135"/>
      <c r="I35" s="132">
        <f t="shared" si="11"/>
        <v>0</v>
      </c>
      <c r="J35" s="136">
        <f t="shared" si="12"/>
        <v>0</v>
      </c>
      <c r="K35" s="134">
        <f t="shared" si="13"/>
        <v>0</v>
      </c>
    </row>
    <row r="36" spans="1:11" s="137" customFormat="1" ht="18" customHeight="1">
      <c r="A36" s="131">
        <f t="shared" si="14"/>
        <v>2021</v>
      </c>
      <c r="B36" s="132">
        <v>0</v>
      </c>
      <c r="C36" s="133">
        <f t="shared" si="9"/>
        <v>0</v>
      </c>
      <c r="D36" s="134">
        <v>0</v>
      </c>
      <c r="E36" s="132">
        <v>36543951</v>
      </c>
      <c r="F36" s="133">
        <f t="shared" si="10"/>
        <v>0</v>
      </c>
      <c r="G36" s="134">
        <v>36543951</v>
      </c>
      <c r="H36" s="135"/>
      <c r="I36" s="132">
        <f t="shared" si="11"/>
        <v>0</v>
      </c>
      <c r="J36" s="136">
        <f t="shared" si="12"/>
        <v>0</v>
      </c>
      <c r="K36" s="134">
        <f t="shared" si="13"/>
        <v>0</v>
      </c>
    </row>
    <row r="37" spans="1:11" s="137" customFormat="1" ht="18" customHeight="1">
      <c r="A37" s="131">
        <f t="shared" si="14"/>
        <v>2022</v>
      </c>
      <c r="B37" s="132">
        <v>0</v>
      </c>
      <c r="C37" s="133">
        <f t="shared" si="9"/>
        <v>0</v>
      </c>
      <c r="D37" s="134">
        <v>0</v>
      </c>
      <c r="E37" s="132">
        <v>21500000</v>
      </c>
      <c r="F37" s="133">
        <f t="shared" si="10"/>
        <v>0</v>
      </c>
      <c r="G37" s="134">
        <v>21500000</v>
      </c>
      <c r="H37" s="135"/>
      <c r="I37" s="132">
        <f t="shared" si="11"/>
        <v>0</v>
      </c>
      <c r="J37" s="136">
        <f t="shared" si="12"/>
        <v>0</v>
      </c>
      <c r="K37" s="134">
        <f t="shared" si="13"/>
        <v>0</v>
      </c>
    </row>
    <row r="38" spans="1:11" s="137" customFormat="1" ht="18" customHeight="1">
      <c r="A38" s="131">
        <f t="shared" si="14"/>
        <v>2023</v>
      </c>
      <c r="B38" s="132">
        <v>0</v>
      </c>
      <c r="C38" s="133">
        <f t="shared" si="9"/>
        <v>0</v>
      </c>
      <c r="D38" s="134">
        <v>0</v>
      </c>
      <c r="E38" s="132">
        <v>22000000</v>
      </c>
      <c r="F38" s="133">
        <f t="shared" si="10"/>
        <v>0</v>
      </c>
      <c r="G38" s="134">
        <v>22000000</v>
      </c>
      <c r="H38" s="135"/>
      <c r="I38" s="132">
        <f t="shared" si="11"/>
        <v>0</v>
      </c>
      <c r="J38" s="136">
        <f t="shared" si="12"/>
        <v>0</v>
      </c>
      <c r="K38" s="134">
        <f t="shared" si="13"/>
        <v>0</v>
      </c>
    </row>
    <row r="39" spans="1:11" s="137" customFormat="1" ht="18" customHeight="1">
      <c r="A39" s="131">
        <f t="shared" si="14"/>
        <v>2024</v>
      </c>
      <c r="B39" s="132">
        <v>0</v>
      </c>
      <c r="C39" s="133">
        <f t="shared" si="9"/>
        <v>0</v>
      </c>
      <c r="D39" s="134">
        <v>0</v>
      </c>
      <c r="E39" s="132">
        <v>22480952</v>
      </c>
      <c r="F39" s="133">
        <f t="shared" si="10"/>
        <v>0</v>
      </c>
      <c r="G39" s="134">
        <v>22480952</v>
      </c>
      <c r="H39" s="135"/>
      <c r="I39" s="132">
        <f t="shared" si="11"/>
        <v>0</v>
      </c>
      <c r="J39" s="136">
        <f t="shared" si="12"/>
        <v>0</v>
      </c>
      <c r="K39" s="134">
        <f t="shared" si="13"/>
        <v>0</v>
      </c>
    </row>
    <row r="40" spans="1:11" s="137" customFormat="1" ht="18" customHeight="1">
      <c r="A40" s="131">
        <f t="shared" si="14"/>
        <v>2025</v>
      </c>
      <c r="B40" s="132">
        <v>0</v>
      </c>
      <c r="C40" s="133">
        <f t="shared" si="9"/>
        <v>0</v>
      </c>
      <c r="D40" s="134">
        <v>0</v>
      </c>
      <c r="E40" s="132">
        <v>23000000</v>
      </c>
      <c r="F40" s="133">
        <f t="shared" si="10"/>
        <v>0</v>
      </c>
      <c r="G40" s="134">
        <v>23000000</v>
      </c>
      <c r="H40" s="135"/>
      <c r="I40" s="132">
        <f t="shared" si="11"/>
        <v>0</v>
      </c>
      <c r="J40" s="136">
        <f t="shared" si="12"/>
        <v>0</v>
      </c>
      <c r="K40" s="134">
        <f t="shared" si="13"/>
        <v>0</v>
      </c>
    </row>
    <row r="41" spans="1:11" s="137" customFormat="1" ht="18" customHeight="1">
      <c r="A41" s="138">
        <v>2026</v>
      </c>
      <c r="B41" s="139">
        <v>0</v>
      </c>
      <c r="C41" s="133">
        <f t="shared" si="9"/>
        <v>0</v>
      </c>
      <c r="D41" s="140">
        <v>0</v>
      </c>
      <c r="E41" s="139">
        <v>22300000</v>
      </c>
      <c r="F41" s="133">
        <f t="shared" si="10"/>
        <v>0</v>
      </c>
      <c r="G41" s="140">
        <v>22300000</v>
      </c>
      <c r="H41" s="135"/>
      <c r="I41" s="132">
        <f t="shared" si="11"/>
        <v>0</v>
      </c>
      <c r="J41" s="136">
        <f>K41-I41</f>
        <v>0</v>
      </c>
      <c r="K41" s="134">
        <f t="shared" si="13"/>
        <v>0</v>
      </c>
    </row>
    <row r="42" spans="1:11" s="137" customFormat="1" ht="18" customHeight="1">
      <c r="A42" s="138">
        <v>2027</v>
      </c>
      <c r="B42" s="139">
        <v>0</v>
      </c>
      <c r="C42" s="133">
        <f t="shared" si="9"/>
        <v>0</v>
      </c>
      <c r="D42" s="140">
        <v>0</v>
      </c>
      <c r="E42" s="139">
        <v>20668324</v>
      </c>
      <c r="F42" s="133">
        <f t="shared" si="10"/>
        <v>0</v>
      </c>
      <c r="G42" s="140">
        <v>20668324</v>
      </c>
      <c r="H42" s="135"/>
      <c r="I42" s="132">
        <f t="shared" si="11"/>
        <v>0</v>
      </c>
      <c r="J42" s="136">
        <f aca="true" t="shared" si="15" ref="J42:J53">K42-I42</f>
        <v>0</v>
      </c>
      <c r="K42" s="134">
        <f t="shared" si="13"/>
        <v>0</v>
      </c>
    </row>
    <row r="43" spans="1:11" s="137" customFormat="1" ht="18" customHeight="1">
      <c r="A43" s="138">
        <v>2028</v>
      </c>
      <c r="B43" s="139">
        <v>0</v>
      </c>
      <c r="C43" s="133">
        <f t="shared" si="9"/>
        <v>0</v>
      </c>
      <c r="D43" s="140">
        <v>0</v>
      </c>
      <c r="E43" s="139">
        <v>19836530</v>
      </c>
      <c r="F43" s="133">
        <f t="shared" si="10"/>
        <v>0</v>
      </c>
      <c r="G43" s="140">
        <v>19836530</v>
      </c>
      <c r="H43" s="135"/>
      <c r="I43" s="132">
        <f t="shared" si="11"/>
        <v>0</v>
      </c>
      <c r="J43" s="136">
        <f t="shared" si="15"/>
        <v>0</v>
      </c>
      <c r="K43" s="134">
        <f t="shared" si="13"/>
        <v>0</v>
      </c>
    </row>
    <row r="44" spans="1:11" s="137" customFormat="1" ht="18" customHeight="1">
      <c r="A44" s="138">
        <v>2029</v>
      </c>
      <c r="B44" s="139">
        <v>0</v>
      </c>
      <c r="C44" s="133">
        <f t="shared" si="9"/>
        <v>0</v>
      </c>
      <c r="D44" s="140">
        <v>0</v>
      </c>
      <c r="E44" s="139">
        <v>13000000</v>
      </c>
      <c r="F44" s="133">
        <f t="shared" si="10"/>
        <v>0</v>
      </c>
      <c r="G44" s="140">
        <v>13000000</v>
      </c>
      <c r="H44" s="135"/>
      <c r="I44" s="132">
        <f t="shared" si="11"/>
        <v>0</v>
      </c>
      <c r="J44" s="136">
        <f t="shared" si="15"/>
        <v>0</v>
      </c>
      <c r="K44" s="134">
        <f t="shared" si="13"/>
        <v>0</v>
      </c>
    </row>
    <row r="45" spans="1:11" s="137" customFormat="1" ht="18" customHeight="1">
      <c r="A45" s="138">
        <v>2030</v>
      </c>
      <c r="B45" s="139">
        <v>0</v>
      </c>
      <c r="C45" s="133">
        <f t="shared" si="9"/>
        <v>0</v>
      </c>
      <c r="D45" s="140">
        <v>0</v>
      </c>
      <c r="E45" s="139">
        <v>13000000</v>
      </c>
      <c r="F45" s="133">
        <f t="shared" si="10"/>
        <v>0</v>
      </c>
      <c r="G45" s="140">
        <v>13000000</v>
      </c>
      <c r="H45" s="135"/>
      <c r="I45" s="132">
        <f t="shared" si="11"/>
        <v>0</v>
      </c>
      <c r="J45" s="136">
        <f t="shared" si="15"/>
        <v>0</v>
      </c>
      <c r="K45" s="134">
        <f t="shared" si="13"/>
        <v>0</v>
      </c>
    </row>
    <row r="46" spans="1:11" s="137" customFormat="1" ht="18" customHeight="1">
      <c r="A46" s="138">
        <v>2031</v>
      </c>
      <c r="B46" s="139">
        <v>0</v>
      </c>
      <c r="C46" s="133">
        <f t="shared" si="9"/>
        <v>0</v>
      </c>
      <c r="D46" s="140">
        <v>0</v>
      </c>
      <c r="E46" s="139">
        <v>13000000</v>
      </c>
      <c r="F46" s="133">
        <f t="shared" si="10"/>
        <v>0</v>
      </c>
      <c r="G46" s="140">
        <v>13000000</v>
      </c>
      <c r="H46" s="135"/>
      <c r="I46" s="132">
        <f t="shared" si="11"/>
        <v>0</v>
      </c>
      <c r="J46" s="136">
        <f t="shared" si="15"/>
        <v>0</v>
      </c>
      <c r="K46" s="134">
        <f t="shared" si="13"/>
        <v>0</v>
      </c>
    </row>
    <row r="47" spans="1:11" s="137" customFormat="1" ht="18" customHeight="1">
      <c r="A47" s="138">
        <v>2032</v>
      </c>
      <c r="B47" s="139">
        <v>0</v>
      </c>
      <c r="C47" s="133">
        <f t="shared" si="9"/>
        <v>0</v>
      </c>
      <c r="D47" s="140">
        <v>0</v>
      </c>
      <c r="E47" s="139">
        <v>13000000</v>
      </c>
      <c r="F47" s="133">
        <f t="shared" si="10"/>
        <v>0</v>
      </c>
      <c r="G47" s="140">
        <v>13000000</v>
      </c>
      <c r="H47" s="135"/>
      <c r="I47" s="132">
        <f t="shared" si="11"/>
        <v>0</v>
      </c>
      <c r="J47" s="136">
        <f t="shared" si="15"/>
        <v>0</v>
      </c>
      <c r="K47" s="134">
        <f t="shared" si="13"/>
        <v>0</v>
      </c>
    </row>
    <row r="48" spans="1:11" s="137" customFormat="1" ht="18" customHeight="1">
      <c r="A48" s="138">
        <v>2033</v>
      </c>
      <c r="B48" s="139">
        <v>0</v>
      </c>
      <c r="C48" s="133">
        <f t="shared" si="9"/>
        <v>0</v>
      </c>
      <c r="D48" s="140">
        <v>0</v>
      </c>
      <c r="E48" s="139">
        <v>13000000</v>
      </c>
      <c r="F48" s="133">
        <f t="shared" si="10"/>
        <v>0</v>
      </c>
      <c r="G48" s="140">
        <v>13000000</v>
      </c>
      <c r="H48" s="135"/>
      <c r="I48" s="132">
        <f t="shared" si="11"/>
        <v>0</v>
      </c>
      <c r="J48" s="136">
        <f t="shared" si="15"/>
        <v>0</v>
      </c>
      <c r="K48" s="134">
        <f t="shared" si="13"/>
        <v>0</v>
      </c>
    </row>
    <row r="49" spans="1:11" s="137" customFormat="1" ht="18" customHeight="1">
      <c r="A49" s="138">
        <v>2034</v>
      </c>
      <c r="B49" s="139">
        <v>0</v>
      </c>
      <c r="C49" s="133">
        <f t="shared" si="9"/>
        <v>0</v>
      </c>
      <c r="D49" s="140">
        <v>0</v>
      </c>
      <c r="E49" s="139">
        <v>13000000</v>
      </c>
      <c r="F49" s="133">
        <f t="shared" si="10"/>
        <v>0</v>
      </c>
      <c r="G49" s="140">
        <v>13000000</v>
      </c>
      <c r="H49" s="135"/>
      <c r="I49" s="132">
        <f t="shared" si="11"/>
        <v>0</v>
      </c>
      <c r="J49" s="136">
        <f t="shared" si="15"/>
        <v>0</v>
      </c>
      <c r="K49" s="134">
        <f t="shared" si="13"/>
        <v>0</v>
      </c>
    </row>
    <row r="50" spans="1:11" s="137" customFormat="1" ht="18" customHeight="1">
      <c r="A50" s="138">
        <v>2035</v>
      </c>
      <c r="B50" s="139">
        <v>0</v>
      </c>
      <c r="C50" s="133">
        <f t="shared" si="9"/>
        <v>0</v>
      </c>
      <c r="D50" s="140">
        <v>0</v>
      </c>
      <c r="E50" s="139">
        <v>5803342</v>
      </c>
      <c r="F50" s="133">
        <f t="shared" si="10"/>
        <v>0</v>
      </c>
      <c r="G50" s="140">
        <v>5803342</v>
      </c>
      <c r="H50" s="135"/>
      <c r="I50" s="132">
        <f t="shared" si="11"/>
        <v>0</v>
      </c>
      <c r="J50" s="136">
        <f t="shared" si="15"/>
        <v>0</v>
      </c>
      <c r="K50" s="134">
        <f t="shared" si="13"/>
        <v>0</v>
      </c>
    </row>
    <row r="51" spans="1:11" s="137" customFormat="1" ht="18" customHeight="1">
      <c r="A51" s="138">
        <v>2036</v>
      </c>
      <c r="B51" s="139">
        <v>0</v>
      </c>
      <c r="C51" s="133">
        <f t="shared" si="9"/>
        <v>0</v>
      </c>
      <c r="D51" s="140">
        <v>0</v>
      </c>
      <c r="E51" s="139">
        <v>0</v>
      </c>
      <c r="F51" s="133">
        <f t="shared" si="10"/>
        <v>0</v>
      </c>
      <c r="G51" s="140">
        <v>0</v>
      </c>
      <c r="H51" s="135"/>
      <c r="I51" s="132">
        <f t="shared" si="11"/>
        <v>0</v>
      </c>
      <c r="J51" s="136">
        <f t="shared" si="15"/>
        <v>0</v>
      </c>
      <c r="K51" s="134">
        <f t="shared" si="13"/>
        <v>0</v>
      </c>
    </row>
    <row r="52" spans="1:11" s="137" customFormat="1" ht="18" customHeight="1">
      <c r="A52" s="138">
        <v>2037</v>
      </c>
      <c r="B52" s="139">
        <v>0</v>
      </c>
      <c r="C52" s="133">
        <f t="shared" si="9"/>
        <v>0</v>
      </c>
      <c r="D52" s="140">
        <v>0</v>
      </c>
      <c r="E52" s="139">
        <v>0</v>
      </c>
      <c r="F52" s="133">
        <f t="shared" si="10"/>
        <v>0</v>
      </c>
      <c r="G52" s="140">
        <v>0</v>
      </c>
      <c r="H52" s="135"/>
      <c r="I52" s="132">
        <f t="shared" si="11"/>
        <v>0</v>
      </c>
      <c r="J52" s="136">
        <f t="shared" si="15"/>
        <v>0</v>
      </c>
      <c r="K52" s="134">
        <f t="shared" si="13"/>
        <v>0</v>
      </c>
    </row>
    <row r="53" spans="1:11" s="137" customFormat="1" ht="18" customHeight="1" thickBot="1">
      <c r="A53" s="141">
        <v>2038</v>
      </c>
      <c r="B53" s="142">
        <v>0</v>
      </c>
      <c r="C53" s="143">
        <f t="shared" si="9"/>
        <v>0</v>
      </c>
      <c r="D53" s="144">
        <v>0</v>
      </c>
      <c r="E53" s="142">
        <v>0</v>
      </c>
      <c r="F53" s="143">
        <f t="shared" si="10"/>
        <v>0</v>
      </c>
      <c r="G53" s="144">
        <v>0</v>
      </c>
      <c r="H53" s="135"/>
      <c r="I53" s="142">
        <f t="shared" si="11"/>
        <v>0</v>
      </c>
      <c r="J53" s="145">
        <f t="shared" si="15"/>
        <v>0</v>
      </c>
      <c r="K53" s="144">
        <f t="shared" si="13"/>
        <v>0</v>
      </c>
    </row>
    <row r="56" spans="1:11" ht="15.75">
      <c r="A56" s="1" t="s">
        <v>80</v>
      </c>
      <c r="B56" s="159" t="s">
        <v>92</v>
      </c>
      <c r="C56" s="160"/>
      <c r="D56" s="160"/>
      <c r="E56" s="160"/>
      <c r="F56" s="160"/>
      <c r="G56" s="160"/>
      <c r="H56" s="160"/>
      <c r="I56" s="160"/>
      <c r="J56" s="160"/>
      <c r="K56" s="160"/>
    </row>
    <row r="57" spans="1:11" ht="33" customHeight="1">
      <c r="A57" s="149" t="s">
        <v>281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</sheetData>
  <sheetProtection password="C25B" sheet="1"/>
  <mergeCells count="11">
    <mergeCell ref="I30:K30"/>
    <mergeCell ref="B56:K56"/>
    <mergeCell ref="A57:K57"/>
    <mergeCell ref="A1:K1"/>
    <mergeCell ref="A3:A4"/>
    <mergeCell ref="B3:D3"/>
    <mergeCell ref="E3:G3"/>
    <mergeCell ref="I3:K3"/>
    <mergeCell ref="A30:A31"/>
    <mergeCell ref="B30:D30"/>
    <mergeCell ref="E30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76" t="s">
        <v>71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ht="15.75" thickBot="1"/>
    <row r="3" spans="1:11" s="6" customFormat="1" ht="27.75" customHeight="1">
      <c r="A3" s="170" t="s">
        <v>72</v>
      </c>
      <c r="B3" s="172" t="s">
        <v>73</v>
      </c>
      <c r="C3" s="173"/>
      <c r="D3" s="174"/>
      <c r="E3" s="172" t="s">
        <v>74</v>
      </c>
      <c r="F3" s="173"/>
      <c r="G3" s="174"/>
      <c r="H3" s="5"/>
      <c r="I3" s="172" t="s">
        <v>75</v>
      </c>
      <c r="J3" s="173"/>
      <c r="K3" s="174"/>
    </row>
    <row r="4" spans="1:11" s="11" customFormat="1" ht="31.5" customHeight="1" thickBot="1">
      <c r="A4" s="171"/>
      <c r="B4" s="7" t="s">
        <v>76</v>
      </c>
      <c r="C4" s="8" t="s">
        <v>77</v>
      </c>
      <c r="D4" s="9" t="s">
        <v>78</v>
      </c>
      <c r="E4" s="7" t="s">
        <v>76</v>
      </c>
      <c r="F4" s="8" t="s">
        <v>77</v>
      </c>
      <c r="G4" s="9" t="s">
        <v>78</v>
      </c>
      <c r="H4" s="10"/>
      <c r="I4" s="7" t="s">
        <v>76</v>
      </c>
      <c r="J4" s="8" t="s">
        <v>77</v>
      </c>
      <c r="K4" s="9" t="s">
        <v>78</v>
      </c>
    </row>
    <row r="5" spans="1:11" s="17" customFormat="1" ht="12" thickBot="1">
      <c r="A5" s="12" t="s">
        <v>94</v>
      </c>
      <c r="B5" s="13" t="s">
        <v>69</v>
      </c>
      <c r="C5" s="14" t="s">
        <v>70</v>
      </c>
      <c r="D5" s="15" t="s">
        <v>79</v>
      </c>
      <c r="E5" s="13" t="s">
        <v>80</v>
      </c>
      <c r="F5" s="14" t="s">
        <v>81</v>
      </c>
      <c r="G5" s="15" t="s">
        <v>82</v>
      </c>
      <c r="H5" s="16"/>
      <c r="I5" s="13" t="s">
        <v>83</v>
      </c>
      <c r="J5" s="14" t="s">
        <v>84</v>
      </c>
      <c r="K5" s="15" t="s">
        <v>85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70" t="s">
        <v>72</v>
      </c>
      <c r="B25" s="172" t="s">
        <v>86</v>
      </c>
      <c r="C25" s="173"/>
      <c r="D25" s="174"/>
      <c r="E25" s="172" t="s">
        <v>87</v>
      </c>
      <c r="F25" s="173"/>
      <c r="G25" s="174"/>
      <c r="H25" s="5"/>
      <c r="I25" s="172" t="s">
        <v>88</v>
      </c>
      <c r="J25" s="173"/>
      <c r="K25" s="174"/>
    </row>
    <row r="26" spans="1:11" s="11" customFormat="1" ht="31.5" customHeight="1" thickBot="1">
      <c r="A26" s="171"/>
      <c r="B26" s="7" t="s">
        <v>76</v>
      </c>
      <c r="C26" s="8" t="s">
        <v>77</v>
      </c>
      <c r="D26" s="9" t="s">
        <v>78</v>
      </c>
      <c r="E26" s="7" t="s">
        <v>76</v>
      </c>
      <c r="F26" s="8" t="s">
        <v>77</v>
      </c>
      <c r="G26" s="9" t="s">
        <v>78</v>
      </c>
      <c r="H26" s="10"/>
      <c r="I26" s="7" t="s">
        <v>76</v>
      </c>
      <c r="J26" s="8" t="s">
        <v>77</v>
      </c>
      <c r="K26" s="9" t="s">
        <v>78</v>
      </c>
    </row>
    <row r="27" spans="1:11" s="17" customFormat="1" ht="12" thickBot="1">
      <c r="A27" s="12" t="s">
        <v>94</v>
      </c>
      <c r="B27" s="13" t="s">
        <v>83</v>
      </c>
      <c r="C27" s="14" t="s">
        <v>84</v>
      </c>
      <c r="D27" s="15" t="s">
        <v>85</v>
      </c>
      <c r="E27" s="13" t="s">
        <v>89</v>
      </c>
      <c r="F27" s="14" t="s">
        <v>90</v>
      </c>
      <c r="G27" s="15" t="s">
        <v>91</v>
      </c>
      <c r="H27" s="16"/>
      <c r="I27" s="13" t="s">
        <v>83</v>
      </c>
      <c r="J27" s="14" t="s">
        <v>84</v>
      </c>
      <c r="K27" s="15" t="s">
        <v>85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79</v>
      </c>
      <c r="B46" s="159" t="s">
        <v>92</v>
      </c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11" ht="33" customHeight="1">
      <c r="A47" s="149" t="s">
        <v>93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</sheetData>
  <sheetProtection/>
  <mergeCells count="11"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  <mergeCell ref="B46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2018-04-17T12:05:01Z</cp:lastPrinted>
  <dcterms:created xsi:type="dcterms:W3CDTF">2010-09-14T18:23:46Z</dcterms:created>
  <dcterms:modified xsi:type="dcterms:W3CDTF">2018-04-17T12:46:27Z</dcterms:modified>
  <cp:category/>
  <cp:version/>
  <cp:contentType/>
  <cp:contentStatus/>
</cp:coreProperties>
</file>