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a nr 2" sheetId="6" r:id="rId1"/>
  </sheets>
  <definedNames>
    <definedName name="_xlnm.Print_Titles" localSheetId="0">'zała nr 2'!$4:$4</definedName>
  </definedNames>
  <calcPr calcId="152511"/>
</workbook>
</file>

<file path=xl/calcChain.xml><?xml version="1.0" encoding="utf-8"?>
<calcChain xmlns="http://schemas.openxmlformats.org/spreadsheetml/2006/main">
  <c r="F55" i="6" l="1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E56" i="6" l="1"/>
  <c r="G55" i="6"/>
  <c r="H54" i="6"/>
  <c r="H53" i="6"/>
  <c r="H52" i="6"/>
  <c r="G51" i="6"/>
  <c r="H50" i="6"/>
  <c r="H49" i="6"/>
  <c r="H48" i="6"/>
  <c r="G47" i="6"/>
  <c r="G46" i="6"/>
  <c r="H45" i="6"/>
  <c r="H44" i="6"/>
  <c r="G43" i="6"/>
  <c r="H42" i="6"/>
  <c r="H41" i="6"/>
  <c r="H40" i="6"/>
  <c r="G39" i="6"/>
  <c r="H38" i="6"/>
  <c r="H37" i="6"/>
  <c r="H36" i="6"/>
  <c r="G35" i="6"/>
  <c r="H34" i="6"/>
  <c r="H33" i="6"/>
  <c r="H32" i="6"/>
  <c r="G31" i="6"/>
  <c r="H30" i="6"/>
  <c r="G30" i="6"/>
  <c r="H29" i="6"/>
  <c r="H28" i="6"/>
  <c r="G27" i="6"/>
  <c r="H26" i="6"/>
  <c r="H25" i="6"/>
  <c r="H24" i="6"/>
  <c r="G23" i="6"/>
  <c r="H22" i="6"/>
  <c r="H21" i="6"/>
  <c r="H20" i="6"/>
  <c r="G19" i="6"/>
  <c r="H18" i="6"/>
  <c r="H17" i="6"/>
  <c r="H16" i="6"/>
  <c r="G15" i="6"/>
  <c r="G14" i="6"/>
  <c r="H13" i="6"/>
  <c r="H12" i="6"/>
  <c r="G11" i="6"/>
  <c r="H10" i="6"/>
  <c r="H9" i="6"/>
  <c r="H8" i="6"/>
  <c r="G7" i="6"/>
  <c r="H6" i="6"/>
  <c r="H46" i="6" l="1"/>
  <c r="H14" i="6"/>
  <c r="H7" i="6"/>
  <c r="H23" i="6"/>
  <c r="G26" i="6"/>
  <c r="H39" i="6"/>
  <c r="G42" i="6"/>
  <c r="H55" i="6"/>
  <c r="G10" i="6"/>
  <c r="G6" i="6"/>
  <c r="H19" i="6"/>
  <c r="G22" i="6"/>
  <c r="H35" i="6"/>
  <c r="G38" i="6"/>
  <c r="H51" i="6"/>
  <c r="G54" i="6"/>
  <c r="H15" i="6"/>
  <c r="G18" i="6"/>
  <c r="H31" i="6"/>
  <c r="G34" i="6"/>
  <c r="H47" i="6"/>
  <c r="G50" i="6"/>
  <c r="F56" i="6"/>
  <c r="G56" i="6" s="1"/>
  <c r="H11" i="6"/>
  <c r="H27" i="6"/>
  <c r="H43" i="6"/>
  <c r="G5" i="6"/>
  <c r="G9" i="6"/>
  <c r="G13" i="6"/>
  <c r="G17" i="6"/>
  <c r="G21" i="6"/>
  <c r="G25" i="6"/>
  <c r="G29" i="6"/>
  <c r="G33" i="6"/>
  <c r="G37" i="6"/>
  <c r="G41" i="6"/>
  <c r="G45" i="6"/>
  <c r="G49" i="6"/>
  <c r="G53" i="6"/>
  <c r="H5" i="6"/>
  <c r="G8" i="6"/>
  <c r="G12" i="6"/>
  <c r="G16" i="6"/>
  <c r="G20" i="6"/>
  <c r="G24" i="6"/>
  <c r="G28" i="6"/>
  <c r="G32" i="6"/>
  <c r="G36" i="6"/>
  <c r="G40" i="6"/>
  <c r="G44" i="6"/>
  <c r="G48" i="6"/>
  <c r="G52" i="6"/>
  <c r="H56" i="6" l="1"/>
</calcChain>
</file>

<file path=xl/sharedStrings.xml><?xml version="1.0" encoding="utf-8"?>
<sst xmlns="http://schemas.openxmlformats.org/spreadsheetml/2006/main" count="164" uniqueCount="147">
  <si>
    <t>Lp.</t>
  </si>
  <si>
    <t>Gmina Aleksandrów Kujawski</t>
  </si>
  <si>
    <t>Gmina Bądkowo</t>
  </si>
  <si>
    <t>Miasto Bydgoszcz</t>
  </si>
  <si>
    <t>Gmina Cekcyn</t>
  </si>
  <si>
    <t>Gmina Chełmża</t>
  </si>
  <si>
    <t>Miasto Chełmża</t>
  </si>
  <si>
    <t>Gmina Dobrcz</t>
  </si>
  <si>
    <t>Gmina Gniewkowo</t>
  </si>
  <si>
    <t>Gmina Kcynia</t>
  </si>
  <si>
    <t>Gmina Kęsowo</t>
  </si>
  <si>
    <t>Gmina Kijewo Królewskie</t>
  </si>
  <si>
    <t>Gmina Koneck</t>
  </si>
  <si>
    <t>Gmina Koronowo</t>
  </si>
  <si>
    <t>Gmina Kruszwica</t>
  </si>
  <si>
    <t>Gmina Lubiewo</t>
  </si>
  <si>
    <t>Gmina Nowa Wieś Wielka</t>
  </si>
  <si>
    <t>Gmina Osięciny</t>
  </si>
  <si>
    <t>Gmina Rojewo</t>
  </si>
  <si>
    <t>Miasto Rypin</t>
  </si>
  <si>
    <t>Miasto Toruń</t>
  </si>
  <si>
    <t>Gmina Tuchola</t>
  </si>
  <si>
    <t>Gmina Śliwice</t>
  </si>
  <si>
    <t>Gmina Włocławek</t>
  </si>
  <si>
    <t>Miasto Włocławek</t>
  </si>
  <si>
    <t>Oferent</t>
  </si>
  <si>
    <t>Nr oferty</t>
  </si>
  <si>
    <t>1.</t>
  </si>
  <si>
    <t>5.</t>
  </si>
  <si>
    <t>24.</t>
  </si>
  <si>
    <t>30.</t>
  </si>
  <si>
    <t>2.</t>
  </si>
  <si>
    <t>4.</t>
  </si>
  <si>
    <t>6.</t>
  </si>
  <si>
    <t>7.</t>
  </si>
  <si>
    <t>8.</t>
  </si>
  <si>
    <t>10.</t>
  </si>
  <si>
    <t>11.</t>
  </si>
  <si>
    <t>12.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</si>
  <si>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</si>
  <si>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</si>
  <si>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</si>
  <si>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</si>
  <si>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</si>
  <si>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</si>
  <si>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</si>
  <si>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</si>
  <si>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</si>
  <si>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25.</t>
  </si>
  <si>
    <t>26.</t>
  </si>
  <si>
    <t>27.</t>
  </si>
  <si>
    <t>28.</t>
  </si>
  <si>
    <t>29.</t>
  </si>
  <si>
    <t>31.</t>
  </si>
  <si>
    <t>32.</t>
  </si>
  <si>
    <t>Jednostka samorządu terytorialnego</t>
  </si>
  <si>
    <t>Gmina Brześć Kujawski</t>
  </si>
  <si>
    <t>Gmina Miasto Ciechocinek</t>
  </si>
  <si>
    <t>Gmina Gąsawa</t>
  </si>
  <si>
    <t>Gmina Gostycyn</t>
  </si>
  <si>
    <t>Gmina Inowrocław</t>
  </si>
  <si>
    <t>Gmina Izbica Kujawska</t>
  </si>
  <si>
    <t>Gmina Łabiszyn</t>
  </si>
  <si>
    <t>Gmina Miasto Radziejów</t>
  </si>
  <si>
    <t>Gmina Miasto Wąbrzeźno</t>
  </si>
  <si>
    <t>Gmina Wąpielsk</t>
  </si>
  <si>
    <t>Gmina Złotniki Kujawskie</t>
  </si>
  <si>
    <t>Gmina Żnin</t>
  </si>
  <si>
    <t>RAZEM:</t>
  </si>
  <si>
    <t>3.</t>
  </si>
  <si>
    <t>9.</t>
  </si>
  <si>
    <t>13.</t>
  </si>
  <si>
    <t>14.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</si>
  <si>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</si>
  <si>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</si>
  <si>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</si>
  <si>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</si>
  <si>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</si>
  <si>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</si>
  <si>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</si>
  <si>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</si>
  <si>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</si>
  <si>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SP ZOZ w Nowej Wsi Wielkiej
Ul. Bydgoska 14 
86-060 Nowa Wieś Wielka</t>
  </si>
  <si>
    <t>SP ZOZ w Cekcynie
Ul. Dworcowa 6
89-511 Cekcyn</t>
  </si>
  <si>
    <t>Samodzielny Publiczny Ośrodek Zdrowia w Zelgnie
Zelgno 24A
87-140 Chełmża</t>
  </si>
  <si>
    <t>Przychodnia Lekarska RODZINA Jerzy Rajewski Sp.j. w Koronowie
Ul. Dworcowa 49
86-010 Koronowo</t>
  </si>
  <si>
    <t>SP ZOZ w Gostycynie
Ul. Bydgoska 14
89-520 Gostycyn</t>
  </si>
  <si>
    <t>NZOZ Nasze Zdrowie Janowski, Ogórkiewicz Sp.j. 
w Rojewie
88-111 Rojewo 113</t>
  </si>
  <si>
    <t>Przychodnia Medycyny Rodzinnej „NOWY FORDON” w Bydgoszczy
Ul. Kleina 1
85-796 Bydgoszcz</t>
  </si>
  <si>
    <t>Przychodnia Lekarska „Na Skarpie” Sp. z o.o. w Toruniu
Ul. Konstytucji 3 Maja 19 
87-100 Toruń</t>
  </si>
  <si>
    <t>SP ZOZ GMINY WŁOCŁAWEK
w Kruszynie
Ul. Szkolna 14
87-853 Kruszyn</t>
  </si>
  <si>
    <t>PRZYCHODNIA RODZINNA – Spółka Lekarzy Hałas i Partnerzy w Żninie
Ul. Żytnia 1
88-400 Żnin</t>
  </si>
  <si>
    <t>Grupowa Praktyka Lekarza Rodzinnego „Nasz Lekarz” Zbigniew Monowid, Krzysztof Burzyński w Kruszwicy
Ul. Kujawska 12
88-150 Kruszwica</t>
  </si>
  <si>
    <t>SP ZOZ w Kijewie Królewskim
Ul. Chełmińska 7B
86-253 Kijewo Królewskie</t>
  </si>
  <si>
    <t>NZOZ w Lubiewie
Ul. Wojska Polskiego 41
89-526 Lubiewo</t>
  </si>
  <si>
    <t>SP ZOZ w Rypinie
Ul. 3 Maja 2
87-500 Rypin</t>
  </si>
  <si>
    <t>Miejski Zespół Opieki Zdrowotnej Sp. z o.o. we Włocławku
Ul. Kilińskiego 16
87-800 Włocławek</t>
  </si>
  <si>
    <t>Centrum Medyczne „NAD BRDĄ” Sp. z o.o. w Bydgoszczy
Ul. Dworcowa 63
85-009 Bydgoszcz</t>
  </si>
  <si>
    <t>„EPOKA” NZOZ Piotr Chodkiewicz w Żninie
Ul. Aliantów 1a
88-400 Żnin</t>
  </si>
  <si>
    <t>AGAMED dr. n.med. Agnieszka Łasecka w Gąsawie
Ul. Biskupińska 18b
88-410 Gąsawa</t>
  </si>
  <si>
    <t>SP ZOZ w Izbicy Kujawskiej
Ul. Narutowicza 16
87-865 Izbica Kujawska</t>
  </si>
  <si>
    <t>Neuca Med. Sp. z o.o. w Toruniu
Ul. Szosa Bydgoska 58
87-100 Toruń</t>
  </si>
  <si>
    <t>NZOZ „MEDYKON” Lekarz Rodzinny Ewa Kończyńska w Brześciu Kujawskim
Ul. H. Sawickiekj 5
87-880 Brześć Kujawski</t>
  </si>
  <si>
    <t>„PRIMED” NZOZ Wiesława Kaczorowska w Brześciu Kujawskim
Ul. Sawickiej 10a
87-880 Brześć Kujawski</t>
  </si>
  <si>
    <t>CITOMED Sp. z o.o. w Toruniu 
Ul. M. Skłodowskiej-Curie 73
87-100 Toruń</t>
  </si>
  <si>
    <t>SP ZOZ w Śliwicach
Ul. Szkolna 7
89-530 Śliwice</t>
  </si>
  <si>
    <t>NZOZ „PRZYCHODNIA RODZINNA” w Aleksandrowie Kujawskim
Ul. Słowackiego 20A
87-700 Aleksandrów Kujawski</t>
  </si>
  <si>
    <t>NZOZ „Przychodnia Lekarza Rodzinnego” w Konecku 
87-702 Koneck 51</t>
  </si>
  <si>
    <t>NZOZ Praktyka Lekarza Rodzinnego w Jaksicach 
Ul. Dworcowa 8
88-181 Jaksice</t>
  </si>
  <si>
    <t>SP ZOZ w Radziejowie
Ul. Szpitalna 3
88-200 Radziejów</t>
  </si>
  <si>
    <t>Prywatna Specjalistyczna Przychodnia Lekarska Nowak &amp;Niwak Sp. z o.o. w Toruniu 
Ul. Filtrowa 29b
87-100 Toruń</t>
  </si>
  <si>
    <t>Samodzielny Publiczny Zakład Podstawowej Opieki Zdrowotnej w Kęsowie
Ul. Łąkowa 1
89-506 Kęsowo</t>
  </si>
  <si>
    <t>Wysokość wkładu Województwa
 (w zł)</t>
  </si>
  <si>
    <t>Wysokość wkładu jednostki samorządu terytorialnego
 (w zł)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</si>
  <si>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</si>
  <si>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</si>
  <si>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</si>
  <si>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</si>
  <si>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</si>
  <si>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</si>
  <si>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</si>
  <si>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</si>
  <si>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</si>
  <si>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</si>
  <si>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„MAR-MED” Kawińscy Sp.j. 
w Wieńcu
Ul. Klonowa 2
87-880 Wieniec</t>
  </si>
  <si>
    <t>Gminna Przychodnia 
w Dobrczu
Ul. Ogrodowa 1
86-022 Dobrcz</t>
  </si>
  <si>
    <t>NZOZ „ESCULAP” s.c. 
w Gniewkowie
Ul. Dworcowa  8c
88-140 Gniewkowo</t>
  </si>
  <si>
    <t>NZOZ „TWOJE ZDROWIE” 
w Kruszwicy
Ul. Rybacka 20
88-150 Kruszwica</t>
  </si>
  <si>
    <t>NZOZ „DORMED” s.c. 
w Rypinie
Ul. Ks. Lissowskiego 16
87-500 Rypin</t>
  </si>
  <si>
    <t>„MIEJSKIE CENTRUM LEKARSKIE” Sp. z o.o. 
w Tucholi
Ul. Świecka 27
89-500 Tuchola</t>
  </si>
  <si>
    <t>Przychodnia KEMED 
w Wąbrzeźnie
Ul. Matejki 20c
87-200 Wąbrzeźno</t>
  </si>
  <si>
    <t>Gminny Ośrodek Zdrowia 
w Wąpielsku – Artur Walasiewicz
87-337 Wąpielsk 20A</t>
  </si>
  <si>
    <t>Przychodnie Lekarskie „TORMED” Sp. z o.o. 
w Toruniu
Ul. Świętopełka 26
87-100 Toruń</t>
  </si>
  <si>
    <t>Centrum Medyczne „OLK-MED” 
w Toruniu
Plac 18 Stycznia 4
87-100 Toruń</t>
  </si>
  <si>
    <t>LECZNICE CITOMED Sp. z o.o. 
w Toruniu
Ul. M. Skłodowskiej-Curie 73
87-100 Toruń</t>
  </si>
  <si>
    <t>NZOZ ZESPÓŁ MEDYCYNY RODZINNEJ Iwona Zabrzyńska 
w Złotnikach Kujawskich
Ul. Strażacka 11
88-180 Złotniki Kujawskie</t>
  </si>
  <si>
    <t>NZOZ „ZESPÓŁ LEKARSKI” s.c. 
w Osięcinach
Ul. Wyszyńskiego 19
88-220 Osięciny</t>
  </si>
  <si>
    <t>Gabinet Lekarza Rodzinnego 
Sp. z o.o. w Tryszczynie
Ul. Wiosenna 2
86-011 Wtelno</t>
  </si>
  <si>
    <t xml:space="preserve">„NZOZ NASZA PRZYCHODNIA”
 Sp. z o.o. w Konecku
Ul. Nowa 15
89-240 Kcynia </t>
  </si>
  <si>
    <t>NZOZ PRZYCHODNIA LEKARSKA 
w Ciechocinku 
Ul. Bema 37a
87-720 Ciechocinek</t>
  </si>
  <si>
    <t>NZOZ GĄSAWA Beata Szczęsna 
w Gąsawie
Ul. Półwiejska 1
88-410 Gąsawa</t>
  </si>
  <si>
    <t>Wojewódzki Szpital Obserwacyjno-Zakaźny 
im. T. Browicza w Bydgoszczy
Ul. Św. Floriana 12
85-030 Bydgoszcz</t>
  </si>
  <si>
    <t>NZOZ PRZYCHODNIA RODZINNA 
w Bądkowie
Ul. Włocławska 9
87-704 Bądkowo</t>
  </si>
  <si>
    <t>Wyniki konkursu ofert na wybór w 2017 roku realizatora programu polityki zdrowotnej  pn. "Program profilaktyki zakażeń pneumokokowych wśród dzieci w oparciu o szczepienia p/pneumokokom w województwie kujawsko-pomorskim" 
w zakresie przeprowadzania szczepień ochronnych</t>
  </si>
  <si>
    <t>Opracowało: Biuro Zdrowia Publicznego w Departamencie Spraw Społecznych, Wdrażania EFS i Zdrowia, maj 2017 r.</t>
  </si>
  <si>
    <t>Liczba dzieci 
z danego samorządu objęta programem</t>
  </si>
  <si>
    <t>Koszt całkowity
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</si>
</sst>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4" fontId="5" fillId="0" borderId="9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13" xfId="0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1173200</xdr:colOff>
      <xdr:row>0</xdr:row>
      <xdr:rowOff>139391</xdr:rowOff>
    </xdr:from>
    <xdr:to>
      <xdr:col>4</xdr:col>
      <xdr:colOff>679528</xdr:colOff>
      <xdr:row>0</xdr:row>
      <xdr:rowOff>1084353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2621" y="139391"/>
          <a:ext cx="981541" cy="944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abSelected="1" zoomScale="82" zoomScaleNormal="82" zoomScaleSheetLayoutView="178" workbookViewId="0">
      <pane ySplit="4" topLeftCell="A5" activePane="bottomLeft" state="frozen"/>
      <selection pane="bottomLeft" activeCell="L6" sqref="L6"/>
    </sheetView>
  </sheetViews>
  <sheetFormatPr defaultRowHeight="15" x14ac:dyDescent="0.25"/>
  <cols>
    <col min="1" max="1" width="4.5703125" customWidth="1"/>
    <col min="2" max="2" width="28.42578125" customWidth="1"/>
    <col min="3" max="3" width="9.140625" customWidth="1"/>
    <col min="4" max="4" width="22.140625" customWidth="1"/>
    <col min="5" max="5" width="13.5703125" customWidth="1"/>
    <col min="6" max="6" width="16.7109375" customWidth="1"/>
    <col min="7" max="7" width="19" customWidth="1"/>
    <col min="8" max="8" width="17.85546875" customWidth="1"/>
  </cols>
  <sheetData>
    <row r="1" spans="1:9" ht="87.75" customHeight="1" x14ac:dyDescent="0.25">
      <c r="E1" s="14"/>
      <c r="F1" s="33"/>
      <c r="G1" s="34"/>
      <c r="H1" s="34"/>
    </row>
    <row r="2" spans="1:9" ht="52.5" customHeight="1" x14ac:dyDescent="0.25">
      <c r="A2" s="35" t="s">
        <v>143</v>
      </c>
      <c r="B2" s="35"/>
      <c r="C2" s="35"/>
      <c r="D2" s="35"/>
      <c r="E2" s="35"/>
      <c r="F2" s="36"/>
      <c r="G2" s="36"/>
      <c r="H2" s="36"/>
    </row>
    <row r="3" spans="1:9" ht="15.75" thickBot="1" x14ac:dyDescent="0.3"/>
    <row r="4" spans="1:9" ht="116.25" customHeight="1" thickBot="1" x14ac:dyDescent="0.3">
      <c r="A4" s="19" t="s">
        <v>0</v>
      </c>
      <c r="B4" s="20" t="s">
        <v>25</v>
      </c>
      <c r="C4" s="20" t="s">
        <v>26</v>
      </c>
      <c r="D4" s="15" t="s">
        <v>55</v>
      </c>
      <c r="E4" s="15" t="s">
        <v>145</v>
      </c>
      <c r="F4" s="15" t="s">
        <v>146</v>
      </c>
      <c r="G4" s="15" t="s">
        <v>112</v>
      </c>
      <c r="H4" s="16" t="s">
        <v>113</v>
      </c>
    </row>
    <row r="5" spans="1:9" ht="62.25" customHeight="1" x14ac:dyDescent="0.25">
      <c r="A5" s="21" t="s">
        <v>27</v>
      </c>
      <c r="B5" s="7" t="s">
        <v>139</v>
      </c>
      <c r="C5" s="6">
        <v>15</v>
      </c>
      <c r="D5" s="11" t="s">
        <v>1</v>
      </c>
      <c r="E5" s="7">
        <v>27</v>
      </c>
      <c r="F5" s="22">
        <f>E5*255</f>
        <v>6885</v>
      </c>
      <c r="G5" s="22">
        <f>F5/2</f>
        <v>3442.5</v>
      </c>
      <c r="H5" s="23">
        <f>F5/2</f>
        <v>3442.5</v>
      </c>
    </row>
    <row r="6" spans="1:9" ht="84.75" customHeight="1" x14ac:dyDescent="0.25">
      <c r="A6" s="24" t="s">
        <v>31</v>
      </c>
      <c r="B6" s="3" t="s">
        <v>106</v>
      </c>
      <c r="C6" s="2">
        <v>45</v>
      </c>
      <c r="D6" s="4" t="s">
        <v>1</v>
      </c>
      <c r="E6" s="3">
        <v>27</v>
      </c>
      <c r="F6" s="17">
        <f>E6*255</f>
        <v>6885</v>
      </c>
      <c r="G6" s="17">
        <f t="shared" ref="G6:G56" si="0">F6/2</f>
        <v>3442.5</v>
      </c>
      <c r="H6" s="25">
        <f t="shared" ref="H6:H56" si="1">F6/2</f>
        <v>3442.5</v>
      </c>
    </row>
    <row r="7" spans="1:9" ht="54" customHeight="1" x14ac:dyDescent="0.25">
      <c r="A7" s="24" t="s">
        <v>69</v>
      </c>
      <c r="B7" s="4" t="s">
        <v>142</v>
      </c>
      <c r="C7" s="12">
        <v>38</v>
      </c>
      <c r="D7" s="4" t="s">
        <v>2</v>
      </c>
      <c r="E7" s="4">
        <v>24</v>
      </c>
      <c r="F7" s="17">
        <f>E7*250</f>
        <v>6000</v>
      </c>
      <c r="G7" s="17">
        <f t="shared" si="0"/>
        <v>3000</v>
      </c>
      <c r="H7" s="25">
        <f t="shared" si="1"/>
        <v>3000</v>
      </c>
      <c r="I7" s="1"/>
    </row>
    <row r="8" spans="1:9" ht="58.5" customHeight="1" x14ac:dyDescent="0.25">
      <c r="A8" s="24" t="s">
        <v>32</v>
      </c>
      <c r="B8" s="3" t="s">
        <v>124</v>
      </c>
      <c r="C8" s="2">
        <v>35</v>
      </c>
      <c r="D8" s="4" t="s">
        <v>56</v>
      </c>
      <c r="E8" s="3">
        <v>22</v>
      </c>
      <c r="F8" s="17">
        <f>E8*300</f>
        <v>6600</v>
      </c>
      <c r="G8" s="17">
        <f t="shared" si="0"/>
        <v>3300</v>
      </c>
      <c r="H8" s="25">
        <f t="shared" si="1"/>
        <v>3300</v>
      </c>
      <c r="I8" s="1"/>
    </row>
    <row r="9" spans="1:9" ht="67.5" customHeight="1" x14ac:dyDescent="0.25">
      <c r="A9" s="24" t="s">
        <v>28</v>
      </c>
      <c r="B9" s="3" t="s">
        <v>102</v>
      </c>
      <c r="C9" s="2">
        <v>39</v>
      </c>
      <c r="D9" s="4" t="s">
        <v>56</v>
      </c>
      <c r="E9" s="3">
        <v>22</v>
      </c>
      <c r="F9" s="17">
        <f>E9*300</f>
        <v>6600</v>
      </c>
      <c r="G9" s="17">
        <f t="shared" si="0"/>
        <v>3300</v>
      </c>
      <c r="H9" s="25">
        <f t="shared" si="1"/>
        <v>3300</v>
      </c>
      <c r="I9" s="1"/>
    </row>
    <row r="10" spans="1:9" ht="70.5" customHeight="1" x14ac:dyDescent="0.25">
      <c r="A10" s="24" t="s">
        <v>33</v>
      </c>
      <c r="B10" s="3" t="s">
        <v>103</v>
      </c>
      <c r="C10" s="2">
        <v>40</v>
      </c>
      <c r="D10" s="4" t="s">
        <v>56</v>
      </c>
      <c r="E10" s="3">
        <v>22</v>
      </c>
      <c r="F10" s="17">
        <f>E10*300</f>
        <v>6600</v>
      </c>
      <c r="G10" s="17">
        <f t="shared" si="0"/>
        <v>3300</v>
      </c>
      <c r="H10" s="25">
        <f t="shared" si="1"/>
        <v>3300</v>
      </c>
      <c r="I10" s="1"/>
    </row>
    <row r="11" spans="1:9" ht="71.25" customHeight="1" x14ac:dyDescent="0.25">
      <c r="A11" s="24" t="s">
        <v>34</v>
      </c>
      <c r="B11" s="3" t="s">
        <v>88</v>
      </c>
      <c r="C11" s="2">
        <v>9</v>
      </c>
      <c r="D11" s="4" t="s">
        <v>3</v>
      </c>
      <c r="E11" s="3">
        <v>80</v>
      </c>
      <c r="F11" s="17">
        <f>E11*285</f>
        <v>22800</v>
      </c>
      <c r="G11" s="17">
        <f t="shared" si="0"/>
        <v>11400</v>
      </c>
      <c r="H11" s="25">
        <f t="shared" si="1"/>
        <v>11400</v>
      </c>
      <c r="I11" s="1"/>
    </row>
    <row r="12" spans="1:9" ht="70.5" customHeight="1" x14ac:dyDescent="0.25">
      <c r="A12" s="24" t="s">
        <v>35</v>
      </c>
      <c r="B12" s="3" t="s">
        <v>141</v>
      </c>
      <c r="C12" s="2">
        <v>25</v>
      </c>
      <c r="D12" s="4" t="s">
        <v>3</v>
      </c>
      <c r="E12" s="3">
        <v>80</v>
      </c>
      <c r="F12" s="17">
        <f>E12*285</f>
        <v>22800</v>
      </c>
      <c r="G12" s="17">
        <f t="shared" si="0"/>
        <v>11400</v>
      </c>
      <c r="H12" s="25">
        <f t="shared" si="1"/>
        <v>11400</v>
      </c>
      <c r="I12" s="1"/>
    </row>
    <row r="13" spans="1:9" ht="56.25" customHeight="1" x14ac:dyDescent="0.25">
      <c r="A13" s="24" t="s">
        <v>70</v>
      </c>
      <c r="B13" s="3" t="s">
        <v>97</v>
      </c>
      <c r="C13" s="2">
        <v>30</v>
      </c>
      <c r="D13" s="4" t="s">
        <v>3</v>
      </c>
      <c r="E13" s="3">
        <v>80</v>
      </c>
      <c r="F13" s="17">
        <f>E13*285</f>
        <v>22800</v>
      </c>
      <c r="G13" s="17">
        <f t="shared" si="0"/>
        <v>11400</v>
      </c>
      <c r="H13" s="25">
        <f t="shared" si="1"/>
        <v>11400</v>
      </c>
      <c r="I13" s="1"/>
    </row>
    <row r="14" spans="1:9" ht="43.5" customHeight="1" x14ac:dyDescent="0.25">
      <c r="A14" s="24" t="s">
        <v>36</v>
      </c>
      <c r="B14" s="3" t="s">
        <v>83</v>
      </c>
      <c r="C14" s="2">
        <v>2</v>
      </c>
      <c r="D14" s="4" t="s">
        <v>4</v>
      </c>
      <c r="E14" s="3">
        <v>26</v>
      </c>
      <c r="F14" s="17">
        <f>E14*300</f>
        <v>7800</v>
      </c>
      <c r="G14" s="17">
        <f t="shared" si="0"/>
        <v>3900</v>
      </c>
      <c r="H14" s="25">
        <f t="shared" si="1"/>
        <v>3900</v>
      </c>
      <c r="I14" s="1"/>
    </row>
    <row r="15" spans="1:9" ht="55.5" customHeight="1" x14ac:dyDescent="0.25">
      <c r="A15" s="24" t="s">
        <v>37</v>
      </c>
      <c r="B15" s="3" t="s">
        <v>84</v>
      </c>
      <c r="C15" s="2">
        <v>3</v>
      </c>
      <c r="D15" s="4" t="s">
        <v>5</v>
      </c>
      <c r="E15" s="3">
        <v>32</v>
      </c>
      <c r="F15" s="17">
        <f>E15*280</f>
        <v>8960</v>
      </c>
      <c r="G15" s="17">
        <f t="shared" si="0"/>
        <v>4480</v>
      </c>
      <c r="H15" s="25">
        <f t="shared" si="1"/>
        <v>4480</v>
      </c>
      <c r="I15" s="1"/>
    </row>
    <row r="16" spans="1:9" ht="56.25" customHeight="1" x14ac:dyDescent="0.25">
      <c r="A16" s="24" t="s">
        <v>38</v>
      </c>
      <c r="B16" s="3" t="s">
        <v>101</v>
      </c>
      <c r="C16" s="2">
        <v>37</v>
      </c>
      <c r="D16" s="4" t="s">
        <v>6</v>
      </c>
      <c r="E16" s="3">
        <v>80</v>
      </c>
      <c r="F16" s="17">
        <f>E16*300</f>
        <v>24000</v>
      </c>
      <c r="G16" s="17">
        <f t="shared" si="0"/>
        <v>12000</v>
      </c>
      <c r="H16" s="25">
        <f t="shared" si="1"/>
        <v>12000</v>
      </c>
      <c r="I16" s="1"/>
    </row>
    <row r="17" spans="1:9" ht="60" customHeight="1" x14ac:dyDescent="0.25">
      <c r="A17" s="24" t="s">
        <v>71</v>
      </c>
      <c r="B17" s="3" t="s">
        <v>139</v>
      </c>
      <c r="C17" s="2">
        <v>16</v>
      </c>
      <c r="D17" s="4" t="s">
        <v>57</v>
      </c>
      <c r="E17" s="3">
        <v>50</v>
      </c>
      <c r="F17" s="17">
        <f>E17*255</f>
        <v>12750</v>
      </c>
      <c r="G17" s="17">
        <f t="shared" si="0"/>
        <v>6375</v>
      </c>
      <c r="H17" s="25">
        <f t="shared" si="1"/>
        <v>6375</v>
      </c>
      <c r="I17" s="1"/>
    </row>
    <row r="18" spans="1:9" ht="81" customHeight="1" x14ac:dyDescent="0.25">
      <c r="A18" s="24" t="s">
        <v>72</v>
      </c>
      <c r="B18" s="3" t="s">
        <v>106</v>
      </c>
      <c r="C18" s="2">
        <v>46</v>
      </c>
      <c r="D18" s="4" t="s">
        <v>57</v>
      </c>
      <c r="E18" s="3">
        <v>50</v>
      </c>
      <c r="F18" s="17">
        <f>E18*255</f>
        <v>12750</v>
      </c>
      <c r="G18" s="17">
        <f t="shared" si="0"/>
        <v>6375</v>
      </c>
      <c r="H18" s="25">
        <f t="shared" si="1"/>
        <v>6375</v>
      </c>
      <c r="I18" s="1"/>
    </row>
    <row r="19" spans="1:9" ht="57.75" customHeight="1" x14ac:dyDescent="0.25">
      <c r="A19" s="24" t="s">
        <v>39</v>
      </c>
      <c r="B19" s="3" t="s">
        <v>125</v>
      </c>
      <c r="C19" s="2">
        <v>41</v>
      </c>
      <c r="D19" s="4" t="s">
        <v>7</v>
      </c>
      <c r="E19" s="3">
        <v>30</v>
      </c>
      <c r="F19" s="17">
        <f>E19*300</f>
        <v>9000</v>
      </c>
      <c r="G19" s="17">
        <f t="shared" si="0"/>
        <v>4500</v>
      </c>
      <c r="H19" s="25">
        <f t="shared" si="1"/>
        <v>4500</v>
      </c>
      <c r="I19" s="1"/>
    </row>
    <row r="20" spans="1:9" ht="59.25" customHeight="1" x14ac:dyDescent="0.25">
      <c r="A20" s="24" t="s">
        <v>40</v>
      </c>
      <c r="B20" s="3" t="s">
        <v>140</v>
      </c>
      <c r="C20" s="2">
        <v>21</v>
      </c>
      <c r="D20" s="4" t="s">
        <v>58</v>
      </c>
      <c r="E20" s="3">
        <v>60</v>
      </c>
      <c r="F20" s="17">
        <f>E20*300</f>
        <v>18000</v>
      </c>
      <c r="G20" s="17">
        <f t="shared" si="0"/>
        <v>9000</v>
      </c>
      <c r="H20" s="25">
        <f t="shared" si="1"/>
        <v>9000</v>
      </c>
      <c r="I20" s="1"/>
    </row>
    <row r="21" spans="1:9" ht="63" customHeight="1" x14ac:dyDescent="0.25">
      <c r="A21" s="24" t="s">
        <v>41</v>
      </c>
      <c r="B21" s="3" t="s">
        <v>126</v>
      </c>
      <c r="C21" s="2">
        <v>13</v>
      </c>
      <c r="D21" s="4" t="s">
        <v>8</v>
      </c>
      <c r="E21" s="18">
        <v>100</v>
      </c>
      <c r="F21" s="17">
        <f>E21*300</f>
        <v>30000</v>
      </c>
      <c r="G21" s="17">
        <f t="shared" si="0"/>
        <v>15000</v>
      </c>
      <c r="H21" s="25">
        <f t="shared" si="1"/>
        <v>15000</v>
      </c>
      <c r="I21" s="1"/>
    </row>
    <row r="22" spans="1:9" ht="51.75" customHeight="1" x14ac:dyDescent="0.25">
      <c r="A22" s="24" t="s">
        <v>42</v>
      </c>
      <c r="B22" s="3" t="s">
        <v>86</v>
      </c>
      <c r="C22" s="2">
        <v>7</v>
      </c>
      <c r="D22" s="4" t="s">
        <v>59</v>
      </c>
      <c r="E22" s="3">
        <v>40</v>
      </c>
      <c r="F22" s="17">
        <f>E22*300</f>
        <v>12000</v>
      </c>
      <c r="G22" s="17">
        <f t="shared" si="0"/>
        <v>6000</v>
      </c>
      <c r="H22" s="25">
        <f t="shared" si="1"/>
        <v>6000</v>
      </c>
      <c r="I22" s="1"/>
    </row>
    <row r="23" spans="1:9" ht="57.75" customHeight="1" x14ac:dyDescent="0.25">
      <c r="A23" s="24" t="s">
        <v>43</v>
      </c>
      <c r="B23" s="3" t="s">
        <v>108</v>
      </c>
      <c r="C23" s="2">
        <v>48</v>
      </c>
      <c r="D23" s="4" t="s">
        <v>60</v>
      </c>
      <c r="E23" s="3">
        <v>218</v>
      </c>
      <c r="F23" s="17">
        <f>E23*300</f>
        <v>65400</v>
      </c>
      <c r="G23" s="17">
        <f t="shared" si="0"/>
        <v>32700</v>
      </c>
      <c r="H23" s="25">
        <f t="shared" si="1"/>
        <v>32700</v>
      </c>
      <c r="I23" s="1"/>
    </row>
    <row r="24" spans="1:9" ht="48" customHeight="1" x14ac:dyDescent="0.25">
      <c r="A24" s="24" t="s">
        <v>44</v>
      </c>
      <c r="B24" s="3" t="s">
        <v>100</v>
      </c>
      <c r="C24" s="2">
        <v>36</v>
      </c>
      <c r="D24" s="4" t="s">
        <v>61</v>
      </c>
      <c r="E24" s="3">
        <v>46</v>
      </c>
      <c r="F24" s="17">
        <f>E24*280</f>
        <v>12880</v>
      </c>
      <c r="G24" s="17">
        <f t="shared" si="0"/>
        <v>6440</v>
      </c>
      <c r="H24" s="25">
        <f t="shared" si="1"/>
        <v>6440</v>
      </c>
      <c r="I24" s="1"/>
    </row>
    <row r="25" spans="1:9" ht="56.25" customHeight="1" x14ac:dyDescent="0.25">
      <c r="A25" s="24" t="s">
        <v>45</v>
      </c>
      <c r="B25" s="3" t="s">
        <v>138</v>
      </c>
      <c r="C25" s="2">
        <v>53</v>
      </c>
      <c r="D25" s="4" t="s">
        <v>9</v>
      </c>
      <c r="E25" s="3">
        <v>30</v>
      </c>
      <c r="F25" s="17">
        <f>E25*300</f>
        <v>9000</v>
      </c>
      <c r="G25" s="17">
        <f t="shared" si="0"/>
        <v>4500</v>
      </c>
      <c r="H25" s="25">
        <f t="shared" si="1"/>
        <v>4500</v>
      </c>
      <c r="I25" s="1"/>
    </row>
    <row r="26" spans="1:9" ht="72" customHeight="1" x14ac:dyDescent="0.25">
      <c r="A26" s="24" t="s">
        <v>46</v>
      </c>
      <c r="B26" s="3" t="s">
        <v>111</v>
      </c>
      <c r="C26" s="2">
        <v>52</v>
      </c>
      <c r="D26" s="4" t="s">
        <v>10</v>
      </c>
      <c r="E26" s="3">
        <v>14</v>
      </c>
      <c r="F26" s="17">
        <f>E26*300</f>
        <v>4200</v>
      </c>
      <c r="G26" s="17">
        <f t="shared" si="0"/>
        <v>2100</v>
      </c>
      <c r="H26" s="25">
        <f t="shared" si="1"/>
        <v>2100</v>
      </c>
      <c r="I26" s="1"/>
    </row>
    <row r="27" spans="1:9" ht="50.25" customHeight="1" x14ac:dyDescent="0.25">
      <c r="A27" s="24" t="s">
        <v>47</v>
      </c>
      <c r="B27" s="3" t="s">
        <v>93</v>
      </c>
      <c r="C27" s="2">
        <v>26</v>
      </c>
      <c r="D27" s="4" t="s">
        <v>11</v>
      </c>
      <c r="E27" s="3">
        <v>24</v>
      </c>
      <c r="F27" s="17">
        <f>E27*300</f>
        <v>7200</v>
      </c>
      <c r="G27" s="17">
        <f t="shared" si="0"/>
        <v>3600</v>
      </c>
      <c r="H27" s="25">
        <f t="shared" si="1"/>
        <v>3600</v>
      </c>
      <c r="I27" s="1"/>
    </row>
    <row r="28" spans="1:9" ht="47.25" customHeight="1" x14ac:dyDescent="0.25">
      <c r="A28" s="24" t="s">
        <v>29</v>
      </c>
      <c r="B28" s="3" t="s">
        <v>107</v>
      </c>
      <c r="C28" s="2">
        <v>47</v>
      </c>
      <c r="D28" s="4" t="s">
        <v>12</v>
      </c>
      <c r="E28" s="3">
        <v>18</v>
      </c>
      <c r="F28" s="17">
        <f>E28*300</f>
        <v>5400</v>
      </c>
      <c r="G28" s="17">
        <f t="shared" si="0"/>
        <v>2700</v>
      </c>
      <c r="H28" s="25">
        <f t="shared" si="1"/>
        <v>2700</v>
      </c>
      <c r="I28" s="1"/>
    </row>
    <row r="29" spans="1:9" ht="70.5" customHeight="1" x14ac:dyDescent="0.25">
      <c r="A29" s="24" t="s">
        <v>48</v>
      </c>
      <c r="B29" s="3" t="s">
        <v>85</v>
      </c>
      <c r="C29" s="2">
        <v>4</v>
      </c>
      <c r="D29" s="4" t="s">
        <v>13</v>
      </c>
      <c r="E29" s="3">
        <v>165</v>
      </c>
      <c r="F29" s="17">
        <f>E29*255</f>
        <v>42075</v>
      </c>
      <c r="G29" s="17">
        <f t="shared" si="0"/>
        <v>21037.5</v>
      </c>
      <c r="H29" s="25">
        <f t="shared" si="1"/>
        <v>21037.5</v>
      </c>
      <c r="I29" s="1"/>
    </row>
    <row r="30" spans="1:9" ht="51" x14ac:dyDescent="0.25">
      <c r="A30" s="24" t="s">
        <v>49</v>
      </c>
      <c r="B30" s="3" t="s">
        <v>137</v>
      </c>
      <c r="C30" s="2">
        <v>20</v>
      </c>
      <c r="D30" s="4" t="s">
        <v>13</v>
      </c>
      <c r="E30" s="3">
        <v>15</v>
      </c>
      <c r="F30" s="17">
        <f>E30*255</f>
        <v>3825</v>
      </c>
      <c r="G30" s="17">
        <f t="shared" si="0"/>
        <v>1912.5</v>
      </c>
      <c r="H30" s="25">
        <f t="shared" si="1"/>
        <v>1912.5</v>
      </c>
      <c r="I30" s="1"/>
    </row>
    <row r="31" spans="1:9" ht="84" customHeight="1" x14ac:dyDescent="0.25">
      <c r="A31" s="24" t="s">
        <v>50</v>
      </c>
      <c r="B31" s="3" t="s">
        <v>92</v>
      </c>
      <c r="C31" s="2">
        <v>19</v>
      </c>
      <c r="D31" s="4" t="s">
        <v>14</v>
      </c>
      <c r="E31" s="3">
        <v>50</v>
      </c>
      <c r="F31" s="17">
        <f>E31*300</f>
        <v>15000</v>
      </c>
      <c r="G31" s="17">
        <f t="shared" si="0"/>
        <v>7500</v>
      </c>
      <c r="H31" s="25">
        <f t="shared" si="1"/>
        <v>7500</v>
      </c>
      <c r="I31" s="1"/>
    </row>
    <row r="32" spans="1:9" ht="57.75" customHeight="1" x14ac:dyDescent="0.25">
      <c r="A32" s="24" t="s">
        <v>51</v>
      </c>
      <c r="B32" s="3" t="s">
        <v>127</v>
      </c>
      <c r="C32" s="2">
        <v>50</v>
      </c>
      <c r="D32" s="4" t="s">
        <v>14</v>
      </c>
      <c r="E32" s="3">
        <v>50</v>
      </c>
      <c r="F32" s="17">
        <f>E32*300</f>
        <v>15000</v>
      </c>
      <c r="G32" s="17">
        <f t="shared" si="0"/>
        <v>7500</v>
      </c>
      <c r="H32" s="25">
        <f t="shared" si="1"/>
        <v>7500</v>
      </c>
      <c r="I32" s="1"/>
    </row>
    <row r="33" spans="1:9" ht="46.5" customHeight="1" x14ac:dyDescent="0.25">
      <c r="A33" s="24" t="s">
        <v>52</v>
      </c>
      <c r="B33" s="3" t="s">
        <v>94</v>
      </c>
      <c r="C33" s="2">
        <v>27</v>
      </c>
      <c r="D33" s="4" t="s">
        <v>15</v>
      </c>
      <c r="E33" s="3">
        <v>30</v>
      </c>
      <c r="F33" s="17">
        <f>E33*300</f>
        <v>9000</v>
      </c>
      <c r="G33" s="17">
        <f t="shared" si="0"/>
        <v>4500</v>
      </c>
      <c r="H33" s="25">
        <f t="shared" si="1"/>
        <v>4500</v>
      </c>
      <c r="I33" s="1"/>
    </row>
    <row r="34" spans="1:9" ht="66.75" customHeight="1" x14ac:dyDescent="0.25">
      <c r="A34" s="24" t="s">
        <v>30</v>
      </c>
      <c r="B34" s="3" t="s">
        <v>99</v>
      </c>
      <c r="C34" s="2">
        <v>33</v>
      </c>
      <c r="D34" s="4" t="s">
        <v>62</v>
      </c>
      <c r="E34" s="3">
        <v>64</v>
      </c>
      <c r="F34" s="17">
        <f>E34*300</f>
        <v>19200</v>
      </c>
      <c r="G34" s="17">
        <f t="shared" si="0"/>
        <v>9600</v>
      </c>
      <c r="H34" s="25">
        <f t="shared" si="1"/>
        <v>9600</v>
      </c>
      <c r="I34" s="1"/>
    </row>
    <row r="35" spans="1:9" ht="54.75" customHeight="1" x14ac:dyDescent="0.25">
      <c r="A35" s="24" t="s">
        <v>53</v>
      </c>
      <c r="B35" s="3" t="s">
        <v>82</v>
      </c>
      <c r="C35" s="2">
        <v>1</v>
      </c>
      <c r="D35" s="4" t="s">
        <v>16</v>
      </c>
      <c r="E35" s="3">
        <v>52</v>
      </c>
      <c r="F35" s="17">
        <f>E35*300</f>
        <v>15600</v>
      </c>
      <c r="G35" s="17">
        <f t="shared" si="0"/>
        <v>7800</v>
      </c>
      <c r="H35" s="25">
        <f t="shared" si="1"/>
        <v>7800</v>
      </c>
      <c r="I35" s="1"/>
    </row>
    <row r="36" spans="1:9" ht="58.5" customHeight="1" x14ac:dyDescent="0.25">
      <c r="A36" s="24" t="s">
        <v>54</v>
      </c>
      <c r="B36" s="3" t="s">
        <v>136</v>
      </c>
      <c r="C36" s="2">
        <v>5</v>
      </c>
      <c r="D36" s="4" t="s">
        <v>17</v>
      </c>
      <c r="E36" s="3">
        <v>50</v>
      </c>
      <c r="F36" s="17">
        <f>E36*260</f>
        <v>13000</v>
      </c>
      <c r="G36" s="17">
        <f t="shared" si="0"/>
        <v>6500</v>
      </c>
      <c r="H36" s="25">
        <f t="shared" si="1"/>
        <v>6500</v>
      </c>
      <c r="I36" s="1"/>
    </row>
    <row r="37" spans="1:9" ht="43.5" customHeight="1" x14ac:dyDescent="0.25">
      <c r="A37" s="24" t="s">
        <v>73</v>
      </c>
      <c r="B37" s="3" t="s">
        <v>109</v>
      </c>
      <c r="C37" s="2">
        <v>49</v>
      </c>
      <c r="D37" s="4" t="s">
        <v>63</v>
      </c>
      <c r="E37" s="3">
        <v>66</v>
      </c>
      <c r="F37" s="17">
        <f>E37*300</f>
        <v>19800</v>
      </c>
      <c r="G37" s="17">
        <f t="shared" si="0"/>
        <v>9900</v>
      </c>
      <c r="H37" s="25">
        <f t="shared" si="1"/>
        <v>9900</v>
      </c>
      <c r="I37" s="1"/>
    </row>
    <row r="38" spans="1:9" ht="58.5" customHeight="1" x14ac:dyDescent="0.25">
      <c r="A38" s="24" t="s">
        <v>74</v>
      </c>
      <c r="B38" s="3" t="s">
        <v>87</v>
      </c>
      <c r="C38" s="2">
        <v>8</v>
      </c>
      <c r="D38" s="4" t="s">
        <v>18</v>
      </c>
      <c r="E38" s="3">
        <v>30</v>
      </c>
      <c r="F38" s="17">
        <f>E38*300</f>
        <v>9000</v>
      </c>
      <c r="G38" s="17">
        <f t="shared" si="0"/>
        <v>4500</v>
      </c>
      <c r="H38" s="25">
        <f t="shared" si="1"/>
        <v>4500</v>
      </c>
      <c r="I38" s="1"/>
    </row>
    <row r="39" spans="1:9" ht="51" x14ac:dyDescent="0.25">
      <c r="A39" s="24" t="s">
        <v>75</v>
      </c>
      <c r="B39" s="3" t="s">
        <v>128</v>
      </c>
      <c r="C39" s="2">
        <v>22</v>
      </c>
      <c r="D39" s="4" t="s">
        <v>19</v>
      </c>
      <c r="E39" s="3">
        <v>50</v>
      </c>
      <c r="F39" s="17">
        <f>E39*280</f>
        <v>14000</v>
      </c>
      <c r="G39" s="17">
        <f t="shared" si="0"/>
        <v>7000</v>
      </c>
      <c r="H39" s="25">
        <f t="shared" si="1"/>
        <v>7000</v>
      </c>
      <c r="I39" s="1"/>
    </row>
    <row r="40" spans="1:9" ht="43.5" customHeight="1" x14ac:dyDescent="0.25">
      <c r="A40" s="24" t="s">
        <v>76</v>
      </c>
      <c r="B40" s="3" t="s">
        <v>95</v>
      </c>
      <c r="C40" s="2">
        <v>28</v>
      </c>
      <c r="D40" s="4" t="s">
        <v>19</v>
      </c>
      <c r="E40" s="3">
        <v>50</v>
      </c>
      <c r="F40" s="17">
        <f>E40*280</f>
        <v>14000</v>
      </c>
      <c r="G40" s="17">
        <f t="shared" si="0"/>
        <v>7000</v>
      </c>
      <c r="H40" s="25">
        <f t="shared" si="1"/>
        <v>7000</v>
      </c>
      <c r="I40" s="1"/>
    </row>
    <row r="41" spans="1:9" ht="56.25" customHeight="1" x14ac:dyDescent="0.25">
      <c r="A41" s="24" t="s">
        <v>77</v>
      </c>
      <c r="B41" s="3" t="s">
        <v>105</v>
      </c>
      <c r="C41" s="2">
        <v>44</v>
      </c>
      <c r="D41" s="4" t="s">
        <v>22</v>
      </c>
      <c r="E41" s="3">
        <v>38</v>
      </c>
      <c r="F41" s="17">
        <f>E41*300</f>
        <v>11400</v>
      </c>
      <c r="G41" s="17">
        <f t="shared" si="0"/>
        <v>5700</v>
      </c>
      <c r="H41" s="25">
        <f t="shared" si="1"/>
        <v>5700</v>
      </c>
      <c r="I41" s="1"/>
    </row>
    <row r="42" spans="1:9" ht="57.75" customHeight="1" x14ac:dyDescent="0.25">
      <c r="A42" s="24" t="s">
        <v>78</v>
      </c>
      <c r="B42" s="3" t="s">
        <v>89</v>
      </c>
      <c r="C42" s="5">
        <v>11</v>
      </c>
      <c r="D42" s="4" t="s">
        <v>20</v>
      </c>
      <c r="E42" s="3">
        <v>55</v>
      </c>
      <c r="F42" s="17">
        <f>E42*280</f>
        <v>15400</v>
      </c>
      <c r="G42" s="17">
        <f t="shared" si="0"/>
        <v>7700</v>
      </c>
      <c r="H42" s="25">
        <f t="shared" si="1"/>
        <v>7700</v>
      </c>
      <c r="I42" s="1"/>
    </row>
    <row r="43" spans="1:9" ht="72" customHeight="1" x14ac:dyDescent="0.25">
      <c r="A43" s="24" t="s">
        <v>79</v>
      </c>
      <c r="B43" s="3" t="s">
        <v>132</v>
      </c>
      <c r="C43" s="5">
        <v>18</v>
      </c>
      <c r="D43" s="4" t="s">
        <v>20</v>
      </c>
      <c r="E43" s="3">
        <v>55</v>
      </c>
      <c r="F43" s="17">
        <f>E43*280</f>
        <v>15400</v>
      </c>
      <c r="G43" s="17">
        <f t="shared" si="0"/>
        <v>7700</v>
      </c>
      <c r="H43" s="25">
        <f t="shared" si="1"/>
        <v>7700</v>
      </c>
      <c r="I43" s="1"/>
    </row>
    <row r="44" spans="1:9" ht="60.75" customHeight="1" x14ac:dyDescent="0.25">
      <c r="A44" s="24" t="s">
        <v>80</v>
      </c>
      <c r="B44" s="3" t="s">
        <v>133</v>
      </c>
      <c r="C44" s="5">
        <v>31</v>
      </c>
      <c r="D44" s="4" t="s">
        <v>20</v>
      </c>
      <c r="E44" s="3">
        <v>55</v>
      </c>
      <c r="F44" s="17">
        <f>E44*280</f>
        <v>15400</v>
      </c>
      <c r="G44" s="17">
        <f t="shared" si="0"/>
        <v>7700</v>
      </c>
      <c r="H44" s="25">
        <f t="shared" si="1"/>
        <v>7700</v>
      </c>
      <c r="I44" s="1"/>
    </row>
    <row r="45" spans="1:9" ht="46.5" customHeight="1" x14ac:dyDescent="0.25">
      <c r="A45" s="24" t="s">
        <v>81</v>
      </c>
      <c r="B45" s="3" t="s">
        <v>104</v>
      </c>
      <c r="C45" s="5">
        <v>42</v>
      </c>
      <c r="D45" s="4" t="s">
        <v>20</v>
      </c>
      <c r="E45" s="3">
        <v>55</v>
      </c>
      <c r="F45" s="17">
        <f>E45*280</f>
        <v>15400</v>
      </c>
      <c r="G45" s="17">
        <f t="shared" si="0"/>
        <v>7700</v>
      </c>
      <c r="H45" s="25">
        <f t="shared" si="1"/>
        <v>7700</v>
      </c>
      <c r="I45" s="1"/>
    </row>
    <row r="46" spans="1:9" ht="60" customHeight="1" x14ac:dyDescent="0.25">
      <c r="A46" s="24" t="s">
        <v>114</v>
      </c>
      <c r="B46" s="3" t="s">
        <v>134</v>
      </c>
      <c r="C46" s="5">
        <v>43</v>
      </c>
      <c r="D46" s="4" t="s">
        <v>20</v>
      </c>
      <c r="E46" s="3">
        <v>55</v>
      </c>
      <c r="F46" s="17">
        <f>E46*280</f>
        <v>15400</v>
      </c>
      <c r="G46" s="17">
        <f t="shared" si="0"/>
        <v>7700</v>
      </c>
      <c r="H46" s="25">
        <f t="shared" si="1"/>
        <v>7700</v>
      </c>
      <c r="I46" s="1"/>
    </row>
    <row r="47" spans="1:9" ht="71.25" customHeight="1" x14ac:dyDescent="0.25">
      <c r="A47" s="24" t="s">
        <v>115</v>
      </c>
      <c r="B47" s="3" t="s">
        <v>110</v>
      </c>
      <c r="C47" s="5">
        <v>51</v>
      </c>
      <c r="D47" s="4" t="s">
        <v>20</v>
      </c>
      <c r="E47" s="3">
        <v>57</v>
      </c>
      <c r="F47" s="17">
        <f>E47*280</f>
        <v>15960</v>
      </c>
      <c r="G47" s="17">
        <f t="shared" si="0"/>
        <v>7980</v>
      </c>
      <c r="H47" s="25">
        <f t="shared" si="1"/>
        <v>7980</v>
      </c>
      <c r="I47" s="1"/>
    </row>
    <row r="48" spans="1:9" ht="71.25" customHeight="1" x14ac:dyDescent="0.25">
      <c r="A48" s="24" t="s">
        <v>116</v>
      </c>
      <c r="B48" s="3" t="s">
        <v>129</v>
      </c>
      <c r="C48" s="2">
        <v>34</v>
      </c>
      <c r="D48" s="4" t="s">
        <v>21</v>
      </c>
      <c r="E48" s="3">
        <v>100</v>
      </c>
      <c r="F48" s="17">
        <f>E48*300</f>
        <v>30000</v>
      </c>
      <c r="G48" s="17">
        <f t="shared" si="0"/>
        <v>15000</v>
      </c>
      <c r="H48" s="25">
        <f t="shared" si="1"/>
        <v>15000</v>
      </c>
      <c r="I48" s="1"/>
    </row>
    <row r="49" spans="1:9" ht="61.5" customHeight="1" x14ac:dyDescent="0.25">
      <c r="A49" s="24" t="s">
        <v>117</v>
      </c>
      <c r="B49" s="3" t="s">
        <v>130</v>
      </c>
      <c r="C49" s="2">
        <v>14</v>
      </c>
      <c r="D49" s="4" t="s">
        <v>64</v>
      </c>
      <c r="E49" s="3">
        <v>50</v>
      </c>
      <c r="F49" s="17">
        <f>E49*300</f>
        <v>15000</v>
      </c>
      <c r="G49" s="17">
        <f t="shared" si="0"/>
        <v>7500</v>
      </c>
      <c r="H49" s="25">
        <f t="shared" si="1"/>
        <v>7500</v>
      </c>
      <c r="I49" s="1"/>
    </row>
    <row r="50" spans="1:9" ht="59.25" customHeight="1" x14ac:dyDescent="0.25">
      <c r="A50" s="24" t="s">
        <v>118</v>
      </c>
      <c r="B50" s="3" t="s">
        <v>131</v>
      </c>
      <c r="C50" s="2">
        <v>23</v>
      </c>
      <c r="D50" s="4" t="s">
        <v>65</v>
      </c>
      <c r="E50" s="3">
        <v>32</v>
      </c>
      <c r="F50" s="17">
        <f>E50*280</f>
        <v>8960</v>
      </c>
      <c r="G50" s="17">
        <f t="shared" si="0"/>
        <v>4480</v>
      </c>
      <c r="H50" s="25">
        <f t="shared" si="1"/>
        <v>4480</v>
      </c>
      <c r="I50" s="1"/>
    </row>
    <row r="51" spans="1:9" ht="59.25" customHeight="1" x14ac:dyDescent="0.25">
      <c r="A51" s="24" t="s">
        <v>119</v>
      </c>
      <c r="B51" s="3" t="s">
        <v>90</v>
      </c>
      <c r="C51" s="2">
        <v>12</v>
      </c>
      <c r="D51" s="4" t="s">
        <v>23</v>
      </c>
      <c r="E51" s="3">
        <v>50</v>
      </c>
      <c r="F51" s="17">
        <f>E51*300</f>
        <v>15000</v>
      </c>
      <c r="G51" s="17">
        <f t="shared" si="0"/>
        <v>7500</v>
      </c>
      <c r="H51" s="25">
        <f t="shared" si="1"/>
        <v>7500</v>
      </c>
      <c r="I51" s="1"/>
    </row>
    <row r="52" spans="1:9" ht="68.25" customHeight="1" x14ac:dyDescent="0.25">
      <c r="A52" s="24" t="s">
        <v>120</v>
      </c>
      <c r="B52" s="3" t="s">
        <v>96</v>
      </c>
      <c r="C52" s="2">
        <v>29</v>
      </c>
      <c r="D52" s="4" t="s">
        <v>24</v>
      </c>
      <c r="E52" s="3">
        <v>250</v>
      </c>
      <c r="F52" s="17">
        <f>E52*300</f>
        <v>75000</v>
      </c>
      <c r="G52" s="17">
        <f t="shared" si="0"/>
        <v>37500</v>
      </c>
      <c r="H52" s="25">
        <f t="shared" si="1"/>
        <v>37500</v>
      </c>
      <c r="I52" s="1"/>
    </row>
    <row r="53" spans="1:9" ht="72.75" customHeight="1" x14ac:dyDescent="0.25">
      <c r="A53" s="24" t="s">
        <v>121</v>
      </c>
      <c r="B53" s="3" t="s">
        <v>135</v>
      </c>
      <c r="C53" s="2">
        <v>10</v>
      </c>
      <c r="D53" s="4" t="s">
        <v>66</v>
      </c>
      <c r="E53" s="3">
        <v>70</v>
      </c>
      <c r="F53" s="17">
        <f>E53*300</f>
        <v>21000</v>
      </c>
      <c r="G53" s="17">
        <f t="shared" si="0"/>
        <v>10500</v>
      </c>
      <c r="H53" s="25">
        <f t="shared" si="1"/>
        <v>10500</v>
      </c>
      <c r="I53" s="1"/>
    </row>
    <row r="54" spans="1:9" ht="69" customHeight="1" x14ac:dyDescent="0.25">
      <c r="A54" s="24" t="s">
        <v>122</v>
      </c>
      <c r="B54" s="3" t="s">
        <v>91</v>
      </c>
      <c r="C54" s="2">
        <v>17</v>
      </c>
      <c r="D54" s="4" t="s">
        <v>67</v>
      </c>
      <c r="E54" s="3">
        <v>85</v>
      </c>
      <c r="F54" s="17">
        <f>E54*300</f>
        <v>25500</v>
      </c>
      <c r="G54" s="17">
        <f t="shared" si="0"/>
        <v>12750</v>
      </c>
      <c r="H54" s="25">
        <f t="shared" si="1"/>
        <v>12750</v>
      </c>
      <c r="I54" s="1"/>
    </row>
    <row r="55" spans="1:9" ht="56.25" customHeight="1" thickBot="1" x14ac:dyDescent="0.3">
      <c r="A55" s="26" t="s">
        <v>123</v>
      </c>
      <c r="B55" s="9" t="s">
        <v>98</v>
      </c>
      <c r="C55" s="8">
        <v>32</v>
      </c>
      <c r="D55" s="27" t="s">
        <v>67</v>
      </c>
      <c r="E55" s="9">
        <v>115</v>
      </c>
      <c r="F55" s="28">
        <f>E55*300</f>
        <v>34500</v>
      </c>
      <c r="G55" s="28">
        <f t="shared" si="0"/>
        <v>17250</v>
      </c>
      <c r="H55" s="29">
        <f t="shared" si="1"/>
        <v>17250</v>
      </c>
      <c r="I55" s="1"/>
    </row>
    <row r="56" spans="1:9" ht="22.5" customHeight="1" thickBot="1" x14ac:dyDescent="0.3">
      <c r="A56" s="10"/>
      <c r="B56" s="37" t="s">
        <v>68</v>
      </c>
      <c r="C56" s="38"/>
      <c r="D56" s="39"/>
      <c r="E56" s="30">
        <f>SUM(E5:E55)</f>
        <v>2996</v>
      </c>
      <c r="F56" s="31">
        <f>SUM(F5:F55)</f>
        <v>866130</v>
      </c>
      <c r="G56" s="31">
        <f t="shared" si="0"/>
        <v>433065</v>
      </c>
      <c r="H56" s="32">
        <f t="shared" si="1"/>
        <v>433065</v>
      </c>
      <c r="I56" s="1"/>
    </row>
    <row r="57" spans="1:9" x14ac:dyDescent="0.25">
      <c r="B57" s="13"/>
      <c r="C57" s="13"/>
      <c r="D57" s="13"/>
      <c r="E57" s="13"/>
      <c r="F57" s="13"/>
      <c r="G57" s="13"/>
      <c r="H57" s="13"/>
      <c r="I57" s="1"/>
    </row>
    <row r="58" spans="1:9" x14ac:dyDescent="0.25">
      <c r="A58" s="40" t="s">
        <v>144</v>
      </c>
      <c r="B58" s="40"/>
      <c r="C58" s="40"/>
      <c r="D58" s="40"/>
      <c r="E58" s="40"/>
      <c r="F58" s="41"/>
      <c r="G58" s="41"/>
      <c r="H58" s="41"/>
      <c r="I58" s="1"/>
    </row>
    <row r="59" spans="1:9" x14ac:dyDescent="0.25">
      <c r="B59" s="13"/>
      <c r="C59" s="13"/>
      <c r="D59" s="13"/>
      <c r="E59" s="13"/>
      <c r="F59" s="13"/>
      <c r="G59" s="13"/>
      <c r="H59" s="13"/>
      <c r="I59" s="1"/>
    </row>
    <row r="60" spans="1:9" x14ac:dyDescent="0.25">
      <c r="B60" s="13"/>
      <c r="C60" s="13"/>
      <c r="D60" s="13"/>
      <c r="E60" s="13"/>
      <c r="F60" s="13"/>
      <c r="G60" s="13"/>
      <c r="H60" s="13"/>
      <c r="I60" s="1"/>
    </row>
    <row r="61" spans="1:9" x14ac:dyDescent="0.25">
      <c r="B61" s="13"/>
      <c r="C61" s="13"/>
      <c r="D61" s="13"/>
      <c r="E61" s="13"/>
      <c r="F61" s="13"/>
      <c r="G61" s="13"/>
      <c r="H61" s="13"/>
      <c r="I61" s="1"/>
    </row>
    <row r="62" spans="1:9" x14ac:dyDescent="0.25">
      <c r="B62" s="13"/>
      <c r="C62" s="13"/>
      <c r="D62" s="13"/>
      <c r="E62" s="13"/>
      <c r="F62" s="13"/>
      <c r="G62" s="13"/>
      <c r="H62" s="13"/>
      <c r="I62" s="1"/>
    </row>
    <row r="63" spans="1:9" x14ac:dyDescent="0.25">
      <c r="B63" s="13"/>
      <c r="C63" s="13"/>
      <c r="D63" s="13"/>
      <c r="E63" s="13"/>
      <c r="F63" s="13"/>
      <c r="G63" s="13"/>
      <c r="H63" s="13"/>
      <c r="I63" s="1"/>
    </row>
    <row r="64" spans="1:9" x14ac:dyDescent="0.25">
      <c r="B64" s="13"/>
      <c r="C64" s="13"/>
      <c r="D64" s="13"/>
      <c r="E64" s="13"/>
      <c r="F64" s="13"/>
      <c r="G64" s="13"/>
      <c r="H64" s="13"/>
      <c r="I64" s="1"/>
    </row>
    <row r="65" spans="2:9" x14ac:dyDescent="0.25">
      <c r="B65" s="13"/>
      <c r="C65" s="13"/>
      <c r="D65" s="13"/>
      <c r="E65" s="13"/>
      <c r="F65" s="13"/>
      <c r="G65" s="13"/>
      <c r="H65" s="13"/>
      <c r="I65" s="1"/>
    </row>
    <row r="66" spans="2:9" x14ac:dyDescent="0.25">
      <c r="B66" s="13"/>
      <c r="C66" s="13"/>
      <c r="D66" s="13"/>
      <c r="E66" s="13"/>
      <c r="F66" s="13"/>
      <c r="G66" s="13"/>
      <c r="H66" s="13"/>
      <c r="I66" s="1"/>
    </row>
    <row r="67" spans="2:9" x14ac:dyDescent="0.25">
      <c r="B67" s="13"/>
      <c r="C67" s="13"/>
      <c r="D67" s="13"/>
      <c r="E67" s="13"/>
      <c r="F67" s="13"/>
      <c r="G67" s="13"/>
      <c r="H67" s="13"/>
      <c r="I67" s="1"/>
    </row>
    <row r="68" spans="2:9" x14ac:dyDescent="0.25">
      <c r="B68" s="13"/>
      <c r="C68" s="13"/>
      <c r="D68" s="13"/>
      <c r="E68" s="13"/>
      <c r="F68" s="13"/>
      <c r="G68" s="13"/>
      <c r="H68" s="13"/>
      <c r="I68" s="1"/>
    </row>
    <row r="69" spans="2:9" x14ac:dyDescent="0.25">
      <c r="B69" s="13"/>
      <c r="C69" s="13"/>
      <c r="D69" s="13"/>
      <c r="E69" s="13"/>
      <c r="F69" s="13"/>
      <c r="G69" s="13"/>
      <c r="H69" s="13"/>
      <c r="I69" s="1"/>
    </row>
    <row r="70" spans="2:9" x14ac:dyDescent="0.25">
      <c r="B70" s="13"/>
      <c r="C70" s="13"/>
      <c r="D70" s="13"/>
      <c r="E70" s="13"/>
      <c r="F70" s="13"/>
      <c r="G70" s="13"/>
      <c r="H70" s="13"/>
      <c r="I70" s="1"/>
    </row>
    <row r="71" spans="2:9" x14ac:dyDescent="0.25">
      <c r="B71" s="13"/>
      <c r="C71" s="13"/>
      <c r="D71" s="13"/>
      <c r="E71" s="13"/>
      <c r="F71" s="13"/>
      <c r="G71" s="13"/>
      <c r="H71" s="13"/>
      <c r="I71" s="1"/>
    </row>
    <row r="72" spans="2:9" x14ac:dyDescent="0.25">
      <c r="B72" s="13"/>
      <c r="C72" s="13"/>
      <c r="D72" s="13"/>
      <c r="E72" s="13"/>
      <c r="F72" s="13"/>
      <c r="G72" s="13"/>
      <c r="H72" s="13"/>
      <c r="I72" s="1"/>
    </row>
    <row r="73" spans="2:9" x14ac:dyDescent="0.25">
      <c r="B73" s="13"/>
      <c r="C73" s="13"/>
      <c r="D73" s="13"/>
      <c r="E73" s="13"/>
      <c r="F73" s="13"/>
      <c r="G73" s="13"/>
      <c r="H73" s="13"/>
      <c r="I73" s="1"/>
    </row>
    <row r="74" spans="2:9" x14ac:dyDescent="0.25">
      <c r="B74" s="13"/>
      <c r="C74" s="13"/>
      <c r="D74" s="13"/>
      <c r="E74" s="13"/>
      <c r="F74" s="13"/>
      <c r="G74" s="13"/>
      <c r="H74" s="13"/>
      <c r="I74" s="1"/>
    </row>
    <row r="75" spans="2:9" x14ac:dyDescent="0.25">
      <c r="B75" s="13"/>
      <c r="C75" s="13"/>
      <c r="D75" s="13"/>
      <c r="E75" s="13"/>
      <c r="F75" s="13"/>
      <c r="G75" s="13"/>
      <c r="H75" s="13"/>
      <c r="I75" s="1"/>
    </row>
    <row r="76" spans="2:9" x14ac:dyDescent="0.25">
      <c r="B76" s="13"/>
      <c r="C76" s="13"/>
      <c r="D76" s="13"/>
      <c r="E76" s="13"/>
      <c r="F76" s="13"/>
      <c r="G76" s="13"/>
      <c r="H76" s="13"/>
      <c r="I76" s="1"/>
    </row>
    <row r="77" spans="2:9" x14ac:dyDescent="0.25">
      <c r="B77" s="13"/>
      <c r="C77" s="13"/>
      <c r="D77" s="13"/>
      <c r="E77" s="13"/>
      <c r="F77" s="13"/>
      <c r="G77" s="13"/>
      <c r="H77" s="13"/>
      <c r="I77" s="1"/>
    </row>
    <row r="78" spans="2:9" x14ac:dyDescent="0.25">
      <c r="B78" s="13"/>
      <c r="C78" s="13"/>
      <c r="D78" s="13"/>
      <c r="E78" s="13"/>
      <c r="F78" s="13"/>
      <c r="G78" s="13"/>
      <c r="H78" s="13"/>
      <c r="I78" s="1"/>
    </row>
    <row r="79" spans="2:9" x14ac:dyDescent="0.25">
      <c r="B79" s="13"/>
      <c r="C79" s="13"/>
      <c r="D79" s="13"/>
      <c r="E79" s="13"/>
      <c r="F79" s="13"/>
      <c r="G79" s="13"/>
      <c r="H79" s="13"/>
      <c r="I79" s="1"/>
    </row>
    <row r="80" spans="2:9" x14ac:dyDescent="0.25">
      <c r="B80" s="13"/>
      <c r="C80" s="13"/>
      <c r="D80" s="13"/>
      <c r="E80" s="13"/>
      <c r="F80" s="13"/>
      <c r="G80" s="13"/>
      <c r="H80" s="13"/>
      <c r="I80" s="1"/>
    </row>
    <row r="81" spans="2:9" x14ac:dyDescent="0.25">
      <c r="B81" s="13"/>
      <c r="C81" s="13"/>
      <c r="D81" s="13"/>
      <c r="E81" s="13"/>
      <c r="F81" s="13"/>
      <c r="G81" s="13"/>
      <c r="H81" s="13"/>
      <c r="I81" s="1"/>
    </row>
    <row r="82" spans="2:9" x14ac:dyDescent="0.25">
      <c r="B82" s="13"/>
      <c r="C82" s="13"/>
      <c r="D82" s="13"/>
      <c r="E82" s="13"/>
      <c r="F82" s="13"/>
      <c r="G82" s="13"/>
      <c r="H82" s="13"/>
      <c r="I82" s="1"/>
    </row>
    <row r="83" spans="2:9" x14ac:dyDescent="0.25">
      <c r="B83" s="13"/>
      <c r="C83" s="13"/>
      <c r="D83" s="13"/>
      <c r="E83" s="13"/>
      <c r="F83" s="13"/>
      <c r="G83" s="13"/>
      <c r="H83" s="13"/>
      <c r="I83" s="1"/>
    </row>
    <row r="84" spans="2:9" x14ac:dyDescent="0.25">
      <c r="B84" s="13"/>
      <c r="C84" s="13"/>
      <c r="D84" s="13"/>
      <c r="E84" s="13"/>
      <c r="F84" s="13"/>
      <c r="G84" s="13"/>
      <c r="H84" s="13"/>
      <c r="I84" s="1"/>
    </row>
    <row r="85" spans="2:9" x14ac:dyDescent="0.25">
      <c r="B85" s="13"/>
      <c r="C85" s="13"/>
      <c r="D85" s="13"/>
      <c r="E85" s="13"/>
      <c r="F85" s="13"/>
      <c r="G85" s="13"/>
      <c r="H85" s="13"/>
      <c r="I85" s="1"/>
    </row>
    <row r="86" spans="2:9" x14ac:dyDescent="0.25">
      <c r="B86" s="13"/>
      <c r="C86" s="13"/>
      <c r="D86" s="13"/>
      <c r="E86" s="13"/>
      <c r="F86" s="13"/>
      <c r="G86" s="13"/>
      <c r="H86" s="13"/>
      <c r="I86" s="1"/>
    </row>
    <row r="87" spans="2:9" x14ac:dyDescent="0.25">
      <c r="B87" s="13"/>
      <c r="C87" s="13"/>
      <c r="D87" s="13"/>
      <c r="E87" s="13"/>
      <c r="F87" s="13"/>
      <c r="G87" s="13"/>
      <c r="H87" s="13"/>
      <c r="I87" s="1"/>
    </row>
    <row r="88" spans="2:9" x14ac:dyDescent="0.25">
      <c r="B88" s="13"/>
      <c r="C88" s="13"/>
      <c r="D88" s="13"/>
      <c r="E88" s="13"/>
      <c r="F88" s="13"/>
      <c r="G88" s="13"/>
      <c r="H88" s="13"/>
      <c r="I88" s="1"/>
    </row>
    <row r="89" spans="2:9" x14ac:dyDescent="0.25">
      <c r="B89" s="13"/>
      <c r="C89" s="13"/>
      <c r="D89" s="13"/>
      <c r="E89" s="13"/>
      <c r="F89" s="13"/>
      <c r="G89" s="13"/>
      <c r="H89" s="13"/>
      <c r="I89" s="1"/>
    </row>
    <row r="90" spans="2:9" x14ac:dyDescent="0.25">
      <c r="B90" s="13"/>
      <c r="C90" s="13"/>
      <c r="D90" s="13"/>
      <c r="E90" s="13"/>
      <c r="F90" s="13"/>
      <c r="G90" s="13"/>
      <c r="H90" s="13"/>
      <c r="I90" s="1"/>
    </row>
    <row r="91" spans="2:9" x14ac:dyDescent="0.25">
      <c r="B91" s="13"/>
      <c r="C91" s="13"/>
      <c r="D91" s="13"/>
      <c r="E91" s="13"/>
      <c r="F91" s="13"/>
      <c r="G91" s="13"/>
      <c r="H91" s="13"/>
      <c r="I91" s="1"/>
    </row>
    <row r="92" spans="2:9" x14ac:dyDescent="0.25">
      <c r="B92" s="13"/>
      <c r="C92" s="13"/>
      <c r="D92" s="13"/>
      <c r="E92" s="13"/>
      <c r="F92" s="13"/>
      <c r="G92" s="13"/>
      <c r="H92" s="13"/>
      <c r="I92" s="1"/>
    </row>
    <row r="93" spans="2:9" x14ac:dyDescent="0.25">
      <c r="B93" s="13"/>
      <c r="C93" s="13"/>
      <c r="D93" s="13"/>
      <c r="E93" s="13"/>
      <c r="F93" s="13"/>
      <c r="G93" s="13"/>
      <c r="H93" s="13"/>
      <c r="I93" s="1"/>
    </row>
    <row r="94" spans="2:9" x14ac:dyDescent="0.25">
      <c r="B94" s="13"/>
      <c r="C94" s="13"/>
      <c r="D94" s="13"/>
      <c r="E94" s="13"/>
      <c r="F94" s="13"/>
      <c r="G94" s="13"/>
      <c r="H94" s="13"/>
      <c r="I94" s="1"/>
    </row>
    <row r="95" spans="2:9" x14ac:dyDescent="0.25">
      <c r="B95" s="13"/>
      <c r="C95" s="13"/>
      <c r="D95" s="13"/>
      <c r="E95" s="13"/>
      <c r="F95" s="13"/>
      <c r="G95" s="13"/>
      <c r="H95" s="13"/>
      <c r="I95" s="1"/>
    </row>
    <row r="96" spans="2:9" x14ac:dyDescent="0.25">
      <c r="B96" s="13"/>
      <c r="C96" s="13"/>
      <c r="D96" s="13"/>
      <c r="E96" s="13"/>
      <c r="F96" s="13"/>
      <c r="G96" s="13"/>
      <c r="H96" s="13"/>
      <c r="I96" s="1"/>
    </row>
    <row r="97" spans="2:9" x14ac:dyDescent="0.25">
      <c r="B97" s="13"/>
      <c r="C97" s="13"/>
      <c r="D97" s="13"/>
      <c r="E97" s="13"/>
      <c r="F97" s="13"/>
      <c r="G97" s="13"/>
      <c r="H97" s="13"/>
      <c r="I97" s="1"/>
    </row>
    <row r="98" spans="2:9" x14ac:dyDescent="0.25">
      <c r="B98" s="13"/>
      <c r="C98" s="13"/>
      <c r="D98" s="13"/>
      <c r="E98" s="13"/>
      <c r="F98" s="13"/>
      <c r="G98" s="13"/>
      <c r="H98" s="13"/>
      <c r="I98" s="1"/>
    </row>
    <row r="99" spans="2:9" x14ac:dyDescent="0.25">
      <c r="B99" s="13"/>
      <c r="C99" s="13"/>
      <c r="D99" s="13"/>
      <c r="E99" s="13"/>
      <c r="F99" s="13"/>
      <c r="G99" s="13"/>
      <c r="H99" s="13"/>
      <c r="I99" s="1"/>
    </row>
    <row r="100" spans="2:9" x14ac:dyDescent="0.25">
      <c r="B100" s="13"/>
      <c r="C100" s="13"/>
      <c r="D100" s="13"/>
      <c r="E100" s="13"/>
      <c r="F100" s="13"/>
      <c r="G100" s="13"/>
      <c r="H100" s="13"/>
      <c r="I100" s="1"/>
    </row>
    <row r="101" spans="2:9" x14ac:dyDescent="0.25">
      <c r="B101" s="13"/>
      <c r="C101" s="13"/>
      <c r="D101" s="13"/>
      <c r="E101" s="13"/>
      <c r="F101" s="13"/>
      <c r="G101" s="13"/>
      <c r="H101" s="13"/>
      <c r="I101" s="1"/>
    </row>
    <row r="102" spans="2:9" x14ac:dyDescent="0.25">
      <c r="B102" s="13"/>
      <c r="C102" s="13"/>
      <c r="D102" s="13"/>
      <c r="E102" s="13"/>
      <c r="F102" s="13"/>
      <c r="G102" s="13"/>
      <c r="H102" s="13"/>
      <c r="I102" s="1"/>
    </row>
    <row r="103" spans="2:9" x14ac:dyDescent="0.25">
      <c r="B103" s="13"/>
      <c r="C103" s="13"/>
      <c r="D103" s="13"/>
      <c r="E103" s="13"/>
      <c r="F103" s="13"/>
      <c r="G103" s="13"/>
      <c r="H103" s="13"/>
      <c r="I103" s="1"/>
    </row>
    <row r="104" spans="2:9" x14ac:dyDescent="0.25">
      <c r="B104" s="13"/>
      <c r="C104" s="13"/>
      <c r="D104" s="13"/>
      <c r="E104" s="13"/>
      <c r="F104" s="13"/>
      <c r="G104" s="13"/>
      <c r="H104" s="13"/>
      <c r="I104" s="1"/>
    </row>
    <row r="105" spans="2:9" x14ac:dyDescent="0.25">
      <c r="B105" s="13"/>
      <c r="C105" s="13"/>
      <c r="D105" s="13"/>
      <c r="E105" s="13"/>
      <c r="F105" s="13"/>
      <c r="G105" s="13"/>
      <c r="H105" s="13"/>
      <c r="I105" s="1"/>
    </row>
    <row r="106" spans="2:9" x14ac:dyDescent="0.25">
      <c r="B106" s="13"/>
      <c r="C106" s="13"/>
      <c r="D106" s="13"/>
      <c r="E106" s="13"/>
      <c r="F106" s="13"/>
      <c r="G106" s="13"/>
      <c r="H106" s="13"/>
      <c r="I106" s="1"/>
    </row>
    <row r="107" spans="2:9" x14ac:dyDescent="0.25">
      <c r="B107" s="13"/>
      <c r="C107" s="13"/>
      <c r="D107" s="13"/>
      <c r="E107" s="13"/>
      <c r="F107" s="13"/>
      <c r="G107" s="13"/>
      <c r="H107" s="13"/>
      <c r="I107" s="1"/>
    </row>
    <row r="108" spans="2:9" x14ac:dyDescent="0.25">
      <c r="B108" s="13"/>
      <c r="C108" s="13"/>
      <c r="D108" s="13"/>
      <c r="E108" s="13"/>
      <c r="F108" s="13"/>
      <c r="G108" s="13"/>
      <c r="H108" s="13"/>
      <c r="I108" s="1"/>
    </row>
    <row r="109" spans="2:9" x14ac:dyDescent="0.25">
      <c r="B109" s="13"/>
      <c r="C109" s="13"/>
      <c r="D109" s="13"/>
      <c r="E109" s="13"/>
      <c r="F109" s="13"/>
      <c r="G109" s="13"/>
      <c r="H109" s="13"/>
      <c r="I109" s="1"/>
    </row>
    <row r="110" spans="2:9" x14ac:dyDescent="0.25">
      <c r="B110" s="13"/>
      <c r="C110" s="13"/>
      <c r="D110" s="13"/>
      <c r="E110" s="13"/>
      <c r="F110" s="13"/>
      <c r="G110" s="13"/>
      <c r="H110" s="13"/>
      <c r="I110" s="1"/>
    </row>
    <row r="111" spans="2:9" x14ac:dyDescent="0.25">
      <c r="B111" s="13"/>
      <c r="C111" s="13"/>
      <c r="D111" s="13"/>
      <c r="E111" s="13"/>
      <c r="F111" s="13"/>
      <c r="G111" s="13"/>
      <c r="H111" s="13"/>
      <c r="I111" s="1"/>
    </row>
    <row r="112" spans="2:9" x14ac:dyDescent="0.25">
      <c r="B112" s="13"/>
      <c r="C112" s="13"/>
      <c r="D112" s="13"/>
      <c r="E112" s="13"/>
      <c r="F112" s="13"/>
      <c r="G112" s="13"/>
      <c r="H112" s="13"/>
      <c r="I112" s="1"/>
    </row>
    <row r="113" spans="2:9" x14ac:dyDescent="0.25">
      <c r="B113" s="13"/>
      <c r="C113" s="13"/>
      <c r="D113" s="13"/>
      <c r="E113" s="13"/>
      <c r="F113" s="13"/>
      <c r="G113" s="13"/>
      <c r="H113" s="13"/>
      <c r="I113" s="1"/>
    </row>
    <row r="114" spans="2:9" x14ac:dyDescent="0.25">
      <c r="B114" s="13"/>
      <c r="C114" s="13"/>
      <c r="D114" s="13"/>
      <c r="E114" s="13"/>
      <c r="F114" s="13"/>
      <c r="G114" s="13"/>
      <c r="H114" s="13"/>
      <c r="I114" s="1"/>
    </row>
    <row r="115" spans="2:9" x14ac:dyDescent="0.25">
      <c r="B115" s="13"/>
      <c r="C115" s="13"/>
      <c r="D115" s="13"/>
      <c r="E115" s="13"/>
      <c r="F115" s="13"/>
      <c r="G115" s="13"/>
      <c r="H115" s="13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</sheetData>
  <mergeCells count="4">
    <mergeCell ref="F1:H1"/>
    <mergeCell ref="A2:H2"/>
    <mergeCell ref="B56:D56"/>
    <mergeCell ref="A58:H58"/>
  </mergeCells>
  <pageMargins left="0.62992125984251968" right="0.23622047244094491" top="0.74803149606299213" bottom="0.94488188976377963" header="0.31496062992125984" footer="0.31496062992125984"/>
  <pageSetup paperSize="9" orientation="landscape" r:id="rId1"/>
  <headerFooter>
    <oddFooter>Strona &amp;P z &amp;N</oddFooter>
  </headerFooter>
  <ignoredErrors>
    <ignoredError sqref="F24 F36:F41 F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zała nr 2</vt:lpstr>
      <vt:lpstr>'zała nr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2016-04-13T11:34:54Z</cp:lastPrinted>
  <dcterms:created xsi:type="dcterms:W3CDTF">2006-09-16T00:00:00Z</dcterms:created>
  <dcterms:modified xsi:type="dcterms:W3CDTF">2017-05-09T06:28:07Z</dcterms:modified>
</cp:coreProperties>
</file>