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75" yWindow="65296" windowWidth="12120" windowHeight="9120" activeTab="0"/>
  </bookViews>
  <sheets>
    <sheet name="Uzasadnienie" sheetId="1" r:id="rId1"/>
  </sheets>
  <definedNames>
    <definedName name="_xlfn.IFERROR" hidden="1">#NAME?</definedName>
    <definedName name="_xlnm.Print_Titles" localSheetId="0">'Uzasadnienie'!$12:$12</definedName>
  </definedNames>
  <calcPr fullCalcOnLoad="1"/>
</workbook>
</file>

<file path=xl/sharedStrings.xml><?xml version="1.0" encoding="utf-8"?>
<sst xmlns="http://schemas.openxmlformats.org/spreadsheetml/2006/main" count="248" uniqueCount="207">
  <si>
    <t>1. Przedmiot regulacji</t>
  </si>
  <si>
    <t>2. Omówienie podstawy prawnej</t>
  </si>
  <si>
    <t>5. Ocena skutków regulacji:</t>
  </si>
  <si>
    <t xml:space="preserve">Zgodnie z istniejącym stanem prawnym nie ma konieczności skierowania projektu uchwały do konsultacji.  </t>
  </si>
  <si>
    <t>Treść</t>
  </si>
  <si>
    <t>Plan przed zmianą</t>
  </si>
  <si>
    <t>Zmniejszenia</t>
  </si>
  <si>
    <t>Plan po zmianach</t>
  </si>
  <si>
    <t>Zwiększenia</t>
  </si>
  <si>
    <t>I.</t>
  </si>
  <si>
    <t>II.</t>
  </si>
  <si>
    <t>Zmiany załączników do uchwały budżetowej:</t>
  </si>
  <si>
    <t>Wydatki</t>
  </si>
  <si>
    <t>Lp.</t>
  </si>
  <si>
    <t>Przeniesienia między zadaniami  w ramach tej samej klasyfikacji budżetowej</t>
  </si>
  <si>
    <t>OGÓŁEM</t>
  </si>
  <si>
    <t>Zmiany w treści uchwały:</t>
  </si>
  <si>
    <t>1.</t>
  </si>
  <si>
    <t>2.</t>
  </si>
  <si>
    <t>3.</t>
  </si>
  <si>
    <t>III.</t>
  </si>
  <si>
    <t>Pozostała działalność</t>
  </si>
  <si>
    <t>Oświata i wychowanie</t>
  </si>
  <si>
    <t>UZASADNIENIE</t>
  </si>
  <si>
    <t>Dochody</t>
  </si>
  <si>
    <t>§ 1 ust. 1 dotyczący dochodów budżetowych</t>
  </si>
  <si>
    <t>§ 1 ust. 1 pkt 1 dotyczący dochodów bieżących</t>
  </si>
  <si>
    <t>4.</t>
  </si>
  <si>
    <t>5.</t>
  </si>
  <si>
    <t>6.</t>
  </si>
  <si>
    <t>7.</t>
  </si>
  <si>
    <t>1)</t>
  </si>
  <si>
    <t>2)</t>
  </si>
  <si>
    <t>010</t>
  </si>
  <si>
    <t>Rolnictwo i łowiectwo</t>
  </si>
  <si>
    <t>Transport i łączność</t>
  </si>
  <si>
    <t>Pozostałe zadania w zakresie polityki społecznej</t>
  </si>
  <si>
    <t>Edukacyjna opieka wychowawcza</t>
  </si>
  <si>
    <t>Kultura i ochrona dziedzictwa narodowego</t>
  </si>
  <si>
    <t>3. Konsultacje wymagane przepisami prawa (łącznie z przepisami wewnętrznymi)</t>
  </si>
  <si>
    <t>8.</t>
  </si>
  <si>
    <t>9.</t>
  </si>
  <si>
    <t>10.</t>
  </si>
  <si>
    <t>§ 7 ust. 1 dotyczący dotacji udzielanych z budżetu województwa</t>
  </si>
  <si>
    <t>§ 7 ust. 1 pkt 1 dotyczący dotacji udzielanych z budżetu województwa jednostkom sektora finansów publicznych</t>
  </si>
  <si>
    <t>§ 7 ust. 1 pkt 2 dotyczący dotacji udzielanych z budżetu województwa jednostkom spoza sektora finansów publicznych</t>
  </si>
  <si>
    <t>11.</t>
  </si>
  <si>
    <t>§ 1 ust. 1 pkt 2 dotyczący dochodów majątkowych</t>
  </si>
  <si>
    <t>12.</t>
  </si>
  <si>
    <t xml:space="preserve">Różne rozliczenia </t>
  </si>
  <si>
    <t>Informatyka</t>
  </si>
  <si>
    <t>§ 2 ust. 1 pkt 1 dotyczący wydatków bieżących</t>
  </si>
  <si>
    <t>§ 2 ust. 1 pkt 2 dotyczący wydatków majątkowych</t>
  </si>
  <si>
    <t>§ 2 ust. 1 dotyczący wydatków budżetowych</t>
  </si>
  <si>
    <t>Ogrody botaniczne i zoologiczne oraz naturalne obszary i obiekty chronionej przyrody</t>
  </si>
  <si>
    <t>Parki krajobrazowe</t>
  </si>
  <si>
    <t>Biblioteki</t>
  </si>
  <si>
    <t xml:space="preserve">Parki krajobrazowe </t>
  </si>
  <si>
    <t>Teatry</t>
  </si>
  <si>
    <t>Gospodarka mieszkaniowa</t>
  </si>
  <si>
    <t>Gospodarka gruntami i nieruchomościami</t>
  </si>
  <si>
    <t>Gospodarka komunalna i ochrona środowiska</t>
  </si>
  <si>
    <t xml:space="preserve">o kwotę </t>
  </si>
  <si>
    <t>Drogi publiczne wojewódzkie</t>
  </si>
  <si>
    <t>60013</t>
  </si>
  <si>
    <t>Regionalne Programy Operacyjne 2014-2020 finansowane z udziałem środków Europejskiego Funduszu Rozwoju Regionalnego</t>
  </si>
  <si>
    <t xml:space="preserve">Szkoły zawodowe </t>
  </si>
  <si>
    <t>Specjalne ośrodki szkolno-wychowawcze</t>
  </si>
  <si>
    <t>§ 12 pkt 1 dotyczący dochodów gromadzonych na wydzielonych rachunkach przez jednostki budżetowe prowadzące działalność określoną w ustawie o systemie oświaty</t>
  </si>
  <si>
    <t>§ 12 pkt 2 dotyczący wydatków finansowanych dochodami gromadzonymi na wydzielonych rachunkach przez jednostki budżetowe prowadzące działalność określoną w ustawie o systemie oświaty</t>
  </si>
  <si>
    <t>Ponadto art. 211, 212, 214, 215, 219 ust. 3, 222, 235-237 i 258 ustawy z dnia 27 sierpnia 2009 r. o finansach publicznych określają zakres i wymogi, które musi spełniać uchwała budżetowa jednostki samorządu terytorialnego.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</si>
  <si>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</si>
  <si>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t xml:space="preserve">   1) na zadania bieżące w ramach:</t>
  </si>
  <si>
    <t>Działalność usługowa</t>
  </si>
  <si>
    <t>Biura planowania przestrzennego</t>
  </si>
  <si>
    <t>Ochrona zabytków i opieka nad zabytkami</t>
  </si>
  <si>
    <t xml:space="preserve">Kultura fizyczna </t>
  </si>
  <si>
    <t>13.</t>
  </si>
  <si>
    <t>14.</t>
  </si>
  <si>
    <t>Zgodnie z art. 94 ustawy z dnia 27 sierpnia 2009 r. o finansach publicznych jednostki samorządu terytorialnego mogą udzielać poręczeń i gwarancji. Łączna kwota poręczeń i gwarancji określana jest w uchwale budżetowej.</t>
  </si>
  <si>
    <t>w kwocie</t>
  </si>
  <si>
    <t>Część oświatowa subwencji ogólnej dla jednostek samorządu terytorialnego</t>
  </si>
  <si>
    <t>Określa się planowane wydatki:</t>
  </si>
  <si>
    <t>Różne rozliczenia</t>
  </si>
  <si>
    <t>Rezerwy ogólne i celowe</t>
  </si>
  <si>
    <t>Państwowy Fundusz Rehabilitacji Osób Niepełnosprawnych</t>
  </si>
  <si>
    <t>§ 5 pkt 2 dotyczący rezerw celowych</t>
  </si>
  <si>
    <t>§ 5 pkt 2 lit. a dotyczący rezerwy celowej na wydatki związane z realizacją programów finansowanych z udziałem środków unijnych</t>
  </si>
  <si>
    <t>Powyższe zmiany nie wpływają na deficyt budżetowy.</t>
  </si>
  <si>
    <t>2. zwiększenie planowanych dochodów na zadania bieżące w ramach:</t>
  </si>
  <si>
    <t xml:space="preserve">   2) na zadania inwestycyjne w ramach:</t>
  </si>
  <si>
    <t>Świadczenia rodzinne, świadczenie z funduszu alimentacyjnego oraz składki na ubezpieczenia emerytalne i rentowe z ubezpieczenia społecznego</t>
  </si>
  <si>
    <t xml:space="preserve">Zgodnie z art. 18 pkt 6 ustawy z dnia 5 czerwca 1998 r. o samorządzie województwa (Dz. U. z 2016 r. poz. 486,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2016 r. poz. 1870, z późn. zm.). </t>
  </si>
  <si>
    <t>Niniejszą uchwałą dokonuje się zmian w zakresie planowanych dochodów i wydatków oraz limitów wydatków na programy (projekty) finansowane ze środków zagranicznych. Ponadto dokonuje się zmian w planie dochodów gromadzonych na wydzielonych rachunkach przez jednostki budżetowe prowadzące działalność określoną w ustawie o systemie oświaty i wydatków nimi finansowanych.</t>
  </si>
  <si>
    <t>4. Uzasadnienie merytoryczne - uzasadnienie do zmian w uchwale budżetowej na 2017 rok</t>
  </si>
  <si>
    <t>Załącznik nr 2 "Dochody budżetu Województwa Kujawsko-Pomorskiego wg klasyfikacji budżetowej. Plan na 2017 rok";</t>
  </si>
  <si>
    <t>Załącznik nr 3 "Wydatki budżetu Województwa Kujawsko-Pomorskiego wg grup wydatków. Plan na 2017 rok";</t>
  </si>
  <si>
    <t>Załącznik nr 4 "Wydatki budżetu Województwa Kujawsko-Pomorskiego wg klasyfikacji budżetowej. Plan na 2017 rok";</t>
  </si>
  <si>
    <t>Załącznik nr 5 "Wynik budżetowy i finansowy. Plan na 2017 rok";</t>
  </si>
  <si>
    <t>Wynik budżetowy i finansowy na 2017 rok</t>
  </si>
  <si>
    <t>Zmianie ulega załącznik nr 5 do uchwały budżetowej pn. "Wynik budżetowy i finansowy. Plan na 2017 rok" w związku ze:</t>
  </si>
  <si>
    <t>Załącznik nr 1 "Dochody budżetu Województwa Kujawsko-Pomorskiego wg źródeł pochodzenia. Plan na 2017 rok";</t>
  </si>
  <si>
    <t>Określa się dotacje celowe dla Wojewódzkiej i Miejskiej Biblioteki Publicznej im. dr Witolda Bełzy w Bydgoszczy:</t>
  </si>
  <si>
    <r>
      <t>2) w kwocie 164.610 zł z przeznaczeniem na zadanie  inwestycyjne pn.</t>
    </r>
    <r>
      <rPr>
        <i/>
        <sz val="10"/>
        <rFont val="Times New Roman"/>
        <family val="1"/>
      </rPr>
      <t xml:space="preserve"> "Droga do nowoczesności - przygotowanie dokumentacji 
     projektowej".</t>
    </r>
    <r>
      <rPr>
        <sz val="10"/>
        <rFont val="Times New Roman"/>
        <family val="1"/>
      </rPr>
      <t xml:space="preserve"> W ramach zadania zaplanowano koszty opracowania dokumentacji projektowej niezbędnej do złożenia wniosku aplikacyjnego
    w konkursie w ramach Programu Operacyjnego Infrastruktura i Środowisko 2014-2020, Działania 8.1.Powyższa kwota sfinansowana zostanie 
    z dotacji celowej od Miasta Bydgoszcz w kwocie 137.932 zł oraz ze środków własnych województwa w kwocie 26.678 zł. </t>
    </r>
  </si>
  <si>
    <r>
      <t xml:space="preserve">Określa się dotację celową w kwocie 200.000 zł dla Związku Harcerstwa Rzeczypospolitej na dofinansowanie zadania inwestycyjnego pn. </t>
    </r>
    <r>
      <rPr>
        <i/>
        <sz val="10"/>
        <rFont val="Times New Roman"/>
        <family val="1"/>
      </rPr>
      <t>"Rewitalizacja siedziby ZHR Okręgu Kujawsko-Pomorskiego w Bydgoszczy"</t>
    </r>
    <r>
      <rPr>
        <sz val="10"/>
        <rFont val="Times New Roman"/>
        <family val="1"/>
      </rPr>
      <t>.</t>
    </r>
  </si>
  <si>
    <t>Określa się dotację celową dla Kujawsko-Pomorskiego Impresaryjnego Teatru Muzycznego w Toruniu w kwocie 248.520 zł z przeznaczeniem na wykonanie dokumentacji projektowej dla potrzeb utworzenia "Dużej Sceny" w budynku przy ul. Warszawskiej 11 w Toruniu. Zakres dokumentacji obejmie wszystkie kondygnacje budynku (naziemne i podziemne), tj. dostosowanie budynku do potrzeb Instytucji, przebudowę sali teatralnej wraz z widownią, uruchomienie klubokawiarni oraz dostosowanie obiektu do potrzeb osób niepełnosprawnych.</t>
  </si>
  <si>
    <r>
      <t xml:space="preserve">Zwiększa się o kwotę 2.680.873 zł wydatki zaplanowane na projekt pn. </t>
    </r>
    <r>
      <rPr>
        <i/>
        <sz val="10"/>
        <rFont val="Times New Roman"/>
        <family val="1"/>
      </rPr>
      <t xml:space="preserve">"Wsparcie opieki nad zabytkami Województwa Kujawsko-Pomorskiego w roku 2016" </t>
    </r>
    <r>
      <rPr>
        <sz val="10"/>
        <rFont val="Times New Roman"/>
        <family val="1"/>
      </rPr>
      <t xml:space="preserve">realizowany w ramach RPO WK-P 2014-2020, Działania 4.4. Zmiana wynika z aktualizacji kosztów ujętych w budżecie projektu w poszczególnych latach. </t>
    </r>
  </si>
  <si>
    <r>
      <t xml:space="preserve"> - o kwotę 500.000 zł na przedsięwzięcie pn.</t>
    </r>
    <r>
      <rPr>
        <i/>
        <sz val="10"/>
        <rFont val="Times New Roman"/>
        <family val="1"/>
      </rPr>
      <t xml:space="preserve"> "Inwentaryzacja i waloryzacja przyrodnicza na terenie wszystkich parków krajobrazowych 
   województwa kujawsko-pomorskiego wraz z przygotowaniem Planów Ochrony Parków Krajobrazowych"</t>
    </r>
    <r>
      <rPr>
        <sz val="10"/>
        <rFont val="Times New Roman"/>
        <family val="1"/>
      </rPr>
      <t>;</t>
    </r>
  </si>
  <si>
    <r>
      <t xml:space="preserve"> - o kwotę 536.000 zł na przedsięwzięcie pn.</t>
    </r>
    <r>
      <rPr>
        <i/>
        <sz val="10"/>
        <rFont val="Times New Roman"/>
        <family val="1"/>
      </rPr>
      <t xml:space="preserve"> "Opracowanie dokumentacji w sprawie obszarów chronionego krajobrazu w zakresie oceny stanu 
   zachowania i wartości krajobrazów wyróżnionych z elementami audytu krajobrazowego".</t>
    </r>
  </si>
  <si>
    <r>
      <t>1) pn.</t>
    </r>
    <r>
      <rPr>
        <i/>
        <sz val="10"/>
        <rFont val="Times New Roman"/>
        <family val="1"/>
      </rPr>
      <t xml:space="preserve"> "Inwentaryzacja i waloryzacja przyrodnicza na terenie wszystkich parków krajobrazowych województwa kujawsko-pomorskiego wraz
    z przygotowaniem Planów Ochrony Parków Krajobrazowych":</t>
    </r>
  </si>
  <si>
    <r>
      <t>2) pn.</t>
    </r>
    <r>
      <rPr>
        <i/>
        <sz val="10"/>
        <rFont val="Times New Roman"/>
        <family val="1"/>
      </rPr>
      <t xml:space="preserve"> "Opracowanie dokumentacji w sprawie obszarów chronionego krajobrazu w zakresie oceny stanu zachowania i wartości krajobrazów
    wyróżnionych z elementami audytu krajobrazowego":</t>
    </r>
  </si>
  <si>
    <t xml:space="preserve">    - zmniejszenie wydatków łącznie o kwotę 508.800 zł, w tym w części finansowanej z Wojewódzkiego Funduszu Ochrony Środowiska 
      i Gospodarki Wodnej w Toruniu o kwotę 500.000 zł oraz ze środków własnych województwa o kwotę 8.800 zł. Środki przeniesione zostają na 
      lata następne. Ogólna wartość zadania się nie zmienia.</t>
  </si>
  <si>
    <t xml:space="preserve">    - zmniejszenie wydatków łącznie o kwotę 558.800 zł, w tym w części finansowanej z Wojewódzkiego Funduszu Ochrony Środowiska 
      i Gospodarki Wodnej w Toruniu o kwotę 536.000 zł oraz ze środków własnych województwa o kwotę 22.800 zł. Środki przeniesione zostają na 
      lata następne. Ogólna wartość zadania się nie zmienia.</t>
  </si>
  <si>
    <r>
      <t>Wprowadza się następujące zmiany w ramach zadania pn.</t>
    </r>
    <r>
      <rPr>
        <i/>
        <sz val="10"/>
        <rFont val="Times New Roman"/>
        <family val="1"/>
      </rPr>
      <t xml:space="preserve"> "Program Przeciwdziałanie wykluczeniu cyfrowemu osób najuboższych oraz niepełnosprawnych": </t>
    </r>
  </si>
  <si>
    <r>
      <t>Określa się wydatki w kwocie 1.748.685 zł na zadanie własne pn.</t>
    </r>
    <r>
      <rPr>
        <i/>
        <sz val="10"/>
        <rFont val="Times New Roman"/>
        <family val="1"/>
      </rPr>
      <t xml:space="preserve"> "Zwrot dotacji - PFRON" </t>
    </r>
    <r>
      <rPr>
        <sz val="10"/>
        <rFont val="Times New Roman"/>
        <family val="1"/>
      </rPr>
      <t>z przeznaczeniem na zwrot wraz z odsetkami środków przyznanych w latach 2009-2010 ze środków Państwowego Funduszu Rehabilitacji Osób Niepełnosprawnych na dofinansowanie robót budowlanych dotyczących obiektów służących rehabilitacji osób niepełnosprawnych. W związku z niewywiązaniem się przez beneficjenta - Fundację WIATRAK z obowiązków wynikających z umowy dotyczącej budowy obiektu Domu Jubileuszowego w Bydgoszczy Prezes Zarządu PFRON wydał Decyzję nakazującą zwrot wraz z odsetkami środków Funduszu przyznanych na realizację inwestycji.</t>
    </r>
  </si>
  <si>
    <t>Rodzina</t>
  </si>
  <si>
    <t>Działalność środków adopcyjnych</t>
  </si>
  <si>
    <r>
      <t xml:space="preserve">W związku z Decyzją Wojewody Kujawsko-Pomorskiego Nr WFB.I.3120.1.42.2017 z dnia 31 stycznia 2017 r. o ostatecznych kwotach planu dochodów i wydatków budżetu państwa dla części 85/04 - województwo kujawsko-pomorskie ujętych w Ustawie Budżetowej na 2017 r., zwiększa się o kwotę 840.000 zł wydatki zaplanowane na zadanie zlecone z zakresu administracji rządowej finansowane z dotacji celowej z budżetu państwa pn. </t>
    </r>
    <r>
      <rPr>
        <i/>
        <sz val="10"/>
        <rFont val="Times New Roman"/>
        <family val="1"/>
      </rPr>
      <t>"Kujawsko-Pomorski Ośrodek Adopcyjny w Toruniu - utrzymanie"</t>
    </r>
    <r>
      <rPr>
        <sz val="10"/>
        <rFont val="Times New Roman"/>
        <family val="1"/>
      </rPr>
      <t>.</t>
    </r>
  </si>
  <si>
    <t>W związku z Decyzją Wojewody Kujawsko-Pomorskiego Nr WFB.I.3120.1.42.2017 z dnia 31 stycznia 2017 r. o ostatecznych kwotach planu dochodów i wydatków budżetu państwa dla części 85/04 - województwo kujawsko-pomorskie ujętych w Ustawie Budżetowej na 2017 r., zwiększa się planowane dochody z tytułu dotacji celowej z budżetu państwa o kwotę 840.000 zł na organizowanie i prowadzenie przez samorząd województwa ośrodków adopcyjnych na podstawie postanowień ustawy z dnia 9 czerwca 2011 r. o wspieraniu rodziny i systemie pieczy zastępczej (Dz. U. z 2016 r. poz. 575, z późn. zm.).</t>
  </si>
  <si>
    <t xml:space="preserve"> - przeniesienie planowanych wydatków między podziałkami klasyfikacji budżetowej w kwocie 18.610 zł;</t>
  </si>
  <si>
    <r>
      <t xml:space="preserve">W związku ze zmianą zakresu rzeczowo-finansowego wprowadza się następujące zmiany w projekcie pn. </t>
    </r>
    <r>
      <rPr>
        <i/>
        <sz val="10"/>
        <rFont val="Times New Roman"/>
        <family val="1"/>
      </rPr>
      <t>"Kujawsko-Pomorskie - rozwój poprzez kulturę. Edycja 1"</t>
    </r>
    <r>
      <rPr>
        <sz val="10"/>
        <rFont val="Times New Roman"/>
        <family val="1"/>
      </rPr>
      <t xml:space="preserve"> realizowanym w ramach RPO WK-P 2014-2020, Działania 4.4:</t>
    </r>
  </si>
  <si>
    <r>
      <t xml:space="preserve"> - nazwa projektu otrzymuje brzmienie</t>
    </r>
    <r>
      <rPr>
        <i/>
        <sz val="10"/>
        <rFont val="Times New Roman"/>
        <family val="1"/>
      </rPr>
      <t xml:space="preserve"> "Kujawsko-Pomorskie - rozwój poprzez kulturę 2016".</t>
    </r>
  </si>
  <si>
    <t>§ 14 pkt 6 dotyczący udzielania poręczeń i gwarancji</t>
  </si>
  <si>
    <t>01010</t>
  </si>
  <si>
    <t>Infrastruktura wodociągowa i sanitacyjna wsi</t>
  </si>
  <si>
    <t>Środki województwa stanowią 5% wartości wydatków kwalifikowanych przedsięwzięć, 70% kosztów przedsięwzięć przewidziane jest do sfinansowania ze środków Wojewódzkiego Funduszu Ochrony Środowiska i Gospodarki Wodnej a pozostałe 25% kosztów pokryją gminy.</t>
  </si>
  <si>
    <r>
      <t xml:space="preserve">Określa się wydatki w kwocie 59.263 zł na zadanie pn. </t>
    </r>
    <r>
      <rPr>
        <i/>
        <sz val="10"/>
        <rFont val="Times New Roman"/>
        <family val="1"/>
      </rPr>
      <t xml:space="preserve">"Przywrócenie równowagi ekologicznej na terenach gmin województwa kujawsko-pomorskiego w związku z budową autostrady A1 w latach 2011-2015". </t>
    </r>
    <r>
      <rPr>
        <sz val="10"/>
        <rFont val="Times New Roman"/>
        <family val="1"/>
      </rPr>
      <t xml:space="preserve">Powyższa kwota przeznaczona zostanie na pomoc finansową dla gmin na zadania inwestycyjne realizowane w celu zrekompensowania strat przyrodniczych i środowiskowych powstałych w wyniku budowy autostrady A-1, tj. dla: </t>
    </r>
  </si>
  <si>
    <t xml:space="preserve"> - gminy Włocławek w kwocie 7.474 zł na zadanie pn. "Budowa sieci wodociągowej w miejscowościach Ludwinowo-Kruszyn-Dębice wraz 
   z budową studni głębinowej i infrastruktury towarzyszącej w Dębicach";</t>
  </si>
  <si>
    <t xml:space="preserve"> - gminy Aleksandrów Kujawski w kwocie 41.602 zł na zadanie pn. "Modernizacja i budowa sieci energooszczędnego oświetlenia ulicznego 
   na terenie Gminy Aleksandrów Kujawski";</t>
  </si>
  <si>
    <r>
      <t xml:space="preserve">Określa się wydatki w kwocie 102.631 zł na zadanie pn. </t>
    </r>
    <r>
      <rPr>
        <i/>
        <sz val="10"/>
        <rFont val="Times New Roman"/>
        <family val="1"/>
      </rPr>
      <t xml:space="preserve">"Przywrócenie równowagi ekologicznej na terenach gmin województwa kujawsko-pomorskiego w związku z budową autostrady A1 w latach 2011-2015". </t>
    </r>
    <r>
      <rPr>
        <sz val="10"/>
        <rFont val="Times New Roman"/>
        <family val="1"/>
      </rPr>
      <t xml:space="preserve">Powyższa kwota przeznaczona zostanie na pomoc finansową dla gmin na zadania inwestycyjne realizowane w celu zrekompensowania strat przyrodniczych i środowiskowych powstałych w wyniku budowy autostrady A-1, tj. dla: </t>
    </r>
  </si>
  <si>
    <t>90001</t>
  </si>
  <si>
    <t>Gospodarka ściekowa i ochrona wód</t>
  </si>
  <si>
    <t xml:space="preserve">Pozostała działalność </t>
  </si>
  <si>
    <r>
      <t xml:space="preserve"> - w kwocie 4.863 zł na zadanie pn. </t>
    </r>
    <r>
      <rPr>
        <i/>
        <sz val="10"/>
        <rFont val="Times New Roman"/>
        <family val="1"/>
      </rPr>
      <t xml:space="preserve">"Przywrócenie równowagi ekologicznej na terenach gmin województwa kujawsko-pomorskiego w związku 
   z budową autostrady A1 w latach 2011-2015". </t>
    </r>
    <r>
      <rPr>
        <sz val="10"/>
        <rFont val="Times New Roman"/>
        <family val="1"/>
      </rPr>
      <t>Powyższa kwota przeznaczona zostanie na pomoc finansową dla gminy Lubanie na zadanie 
   inwestycyjne pn. "Wymiana pokrycia dachu wraz z dociepleniem na budynku Urzędu Gminy w Lubaniu" realizowane w celu zrekompensowania 
   strat przyrodniczych i środowiskowych powstałych w wyniku budowy autostrady A-1.</t>
    </r>
  </si>
  <si>
    <t xml:space="preserve">   Środki województwa stanowią 5% wartości wydatków kwalifikowanych przedsięwzięcia, 70% kosztów przedsięwzięcia przewidziane jest do 
   sfinansowania ze środków Wojewódzkiego Funduszu Ochrony Środowiska i Gospodarki Wodnej a pozostałe 25% kosztów pokryje gmina.</t>
  </si>
  <si>
    <r>
      <t xml:space="preserve">Określa się wydatki w kwocie 16.843 zł na zadanie pn. </t>
    </r>
    <r>
      <rPr>
        <i/>
        <sz val="10"/>
        <rFont val="Times New Roman"/>
        <family val="1"/>
      </rPr>
      <t xml:space="preserve">"Przywrócenie równowagi ekologicznej na terenach gmin województwa kujawsko-pomorskiego w związku z budową autostrady A1 w latach 2011-2015". </t>
    </r>
    <r>
      <rPr>
        <sz val="10"/>
        <rFont val="Times New Roman"/>
        <family val="1"/>
      </rPr>
      <t>Powyższa kwota przeznaczona zostanie na pomoc finansową dla gminy Brześć Kujawski na zadanie inwestycyjne pn. "Rewitalizacja jeziora Cmentowa" realizowane w celu zrekompensowania strat przyrodniczych i środowiskowych powstałych w wyniku budowy autostrady A-1.</t>
    </r>
  </si>
  <si>
    <t>Środki województwa stanowią 5% wartości wydatków kwalifikowanych przedsięwzięcia, 70% kosztów przedsięwzięcia przewidziane jest do sfinansowania ze środków Wojewódzkiego Funduszu Ochrony Środowiska i Gospodarki Wodnej a pozostałe 25% kosztów pokryje gmina.</t>
  </si>
  <si>
    <t>W treści uchwały budżetowej określa się nowe upoważnienie dla Zarządu Województwa do udzielenia w roku budżetowym poręczeń i gwarancji do kwoty 22.000.000 zł w związku z koniecznością udzielenia poręczenia kredytu dla Wojewódzkiego Szpitala Specjalistycznego we Włocławku planowanego do zaciągnięcia w celu spłaty zadłużenia wymagalnego.</t>
  </si>
  <si>
    <t>Świadczenia wychowawcze</t>
  </si>
  <si>
    <t xml:space="preserve">Zwiększa się planowane dochody z tytułu dotacji celowej z budżetu państwa w związku z Decyzją Wojewody Kujawsko-Pomorskiego Nr WFB.I.3120.2.3.2017 z dnia 8 lutego 2017 r. o zwiększeniu planu dotacji celowych o kwotę 343.000 zł z przeznaczeniem na realizację zadań, o których mowa w ustawie z dnia 11 lutego 2016 r. o pomocy państwa w wychowywaniu dzieci. </t>
  </si>
  <si>
    <t xml:space="preserve">Zwiększa się planowane dochody z tytułu dotacji celowej z budżetu państwa w związku z Decyzją Wojewody Kujawsko-Pomorskiego Nr WFB.I.3120.2.4.2017 z dnia 8 lutego 2017 r. o zwiększeniu planu dotacji celowych o kwotę 918.000 zł z przeznaczeniem na realizację zadań, o których mowa w ustawie z dnia 28 listopada 2003 r. o świadczeniach rodzinnych. </t>
  </si>
  <si>
    <r>
      <t xml:space="preserve"> - odstępuje się od realizacji w ramach RPO WK-P 2014-2020, Działania 4.5 projektu pn.</t>
    </r>
    <r>
      <rPr>
        <i/>
        <sz val="10"/>
        <rFont val="Times New Roman"/>
        <family val="1"/>
      </rPr>
      <t xml:space="preserve"> "Utworzenie ośrodka edukacji ekologicznej wraz 
   z pomieszczeniami biurowymi"</t>
    </r>
    <r>
      <rPr>
        <sz val="10"/>
        <rFont val="Times New Roman"/>
        <family val="1"/>
      </rPr>
      <t>. W roku 2017 roku zmniejsza się wydatki łącznie o kwotę 609.881 zł, w tym finansowane z budżetu środków 
   europejskich o kwotę 396.422 zł, ze środków własnych województwa o kwotę  91.483 zł oraz z dotacji z WFOŚiGW w Toruniu o kwotę 121.976 zł;</t>
    </r>
  </si>
  <si>
    <t>1. określenie planowanych dochodów:</t>
  </si>
  <si>
    <t xml:space="preserve">       - Działania 5.1 Infrastruktura drogowa, na projekty:</t>
  </si>
  <si>
    <r>
      <t xml:space="preserve">         pn. </t>
    </r>
    <r>
      <rPr>
        <i/>
        <sz val="10"/>
        <rFont val="Times New Roman"/>
        <family val="1"/>
      </rPr>
      <t>"Rozbudowa drogi wojewódzkiej Nr 559 Lipno-Kamień Kotowy - granica województwa"</t>
    </r>
  </si>
  <si>
    <r>
      <t xml:space="preserve">       - Działania 4.5 Ochrona przyrody, na projekt pn. </t>
    </r>
    <r>
      <rPr>
        <i/>
        <sz val="10"/>
        <rFont val="Times New Roman"/>
        <family val="1"/>
      </rPr>
      <t>"Utworzenie ośrodka edukacji przyrodniczej wraz 
         z siedzibą Krajeńskiego Parku Krajobrazowego"</t>
    </r>
  </si>
  <si>
    <r>
      <t xml:space="preserve">       - Działania 4.4 Ochrona i rozwój zasobów kultury, na projekt pn. </t>
    </r>
    <r>
      <rPr>
        <i/>
        <sz val="10"/>
        <rFont val="Times New Roman"/>
        <family val="1"/>
      </rPr>
      <t>"Wsparcie opieki nad zabytkami 
         Województwa Kujawsko-Pomorskiego w roku 2016"</t>
    </r>
  </si>
  <si>
    <t>3. zmniejszenie planowanych dochodów:</t>
  </si>
  <si>
    <r>
      <t xml:space="preserve">       - Działania 4.5 Ochrona przyrody, na projekt pn. </t>
    </r>
    <r>
      <rPr>
        <i/>
        <sz val="10"/>
        <rFont val="Times New Roman"/>
        <family val="1"/>
      </rPr>
      <t>"Utworzenie ośrodka edukacji ekologicznej wraz 
         z pomieszczeniami biurowymi"</t>
    </r>
  </si>
  <si>
    <t xml:space="preserve"> - określenie wydatków finansowanych z budżetu środków europejskich w kwocie 307.831 zł oraz z dotacji od jednostek samorządu terytorialnego
   w kwocie 123.132 zł.</t>
  </si>
  <si>
    <t>Dokonuje się zmian w dochodach zaplanowanych z tytułu dotacji z funduszy celowych na projekty przewidziane do realizacji w ramach RPO WK-P 2014-2020, Działania 4.5 poprzez:</t>
  </si>
  <si>
    <r>
      <t xml:space="preserve">1) zmniejszenie planowanych dochodów z WFOŚiGW w Toruniu na zadanie pn. </t>
    </r>
    <r>
      <rPr>
        <i/>
        <sz val="10"/>
        <rFont val="Times New Roman"/>
        <family val="1"/>
      </rPr>
      <t>"Utworzenie ośrodka edukacji ekologicznej wraz 
    z pomieszczeniami biurowymi"</t>
    </r>
    <r>
      <rPr>
        <sz val="10"/>
        <rFont val="Times New Roman"/>
        <family val="1"/>
      </rPr>
      <t xml:space="preserve"> o kwotę 121.976 zł w związku z odstąpieniem od jego realizacji;</t>
    </r>
  </si>
  <si>
    <r>
      <t xml:space="preserve">2) określenie planowanych dochodów z WFOŚiGW w Toruniu na nowy projekt pn. </t>
    </r>
    <r>
      <rPr>
        <i/>
        <sz val="10"/>
        <rFont val="Times New Roman"/>
        <family val="1"/>
      </rPr>
      <t>"Utworzenie ośrodka edukacji przyrodniczej 
    wraz z siedzibą  Krajeńskiego Parku Krajobrazowego"</t>
    </r>
    <r>
      <rPr>
        <sz val="10"/>
        <rFont val="Times New Roman"/>
        <family val="1"/>
      </rPr>
      <t xml:space="preserve"> w kwocie 16.800 zł. </t>
    </r>
  </si>
  <si>
    <t xml:space="preserve"> - zwiększenie wydatków finansowanych ze środków własnych województwa o kwotę 34.083 zł;</t>
  </si>
  <si>
    <t>Zmniejsza się rezerwę celową na wydatki związane z realizacją programów finansowanych z udziałem środków unijnych o kwotę 2.063.457 zł.</t>
  </si>
  <si>
    <t xml:space="preserve"> - zmniejszenie planowanych wydatków w 2017 r. o kwotę 1.197.564 zł;</t>
  </si>
  <si>
    <r>
      <t xml:space="preserve">Zwiększa się dotacje od jednostek samorządu terytorialnego o kwotę 94.789 zł w celu urealnienia dochodów od gmin na współfinansowanie programu pn. </t>
    </r>
    <r>
      <rPr>
        <i/>
        <sz val="10"/>
        <rFont val="Times New Roman"/>
        <family val="1"/>
      </rPr>
      <t xml:space="preserve">"Przeciwdziałanie wykluczeniu cyfrowemu osób najuboższych oraz niepełnosprawnych" </t>
    </r>
    <r>
      <rPr>
        <sz val="10"/>
        <rFont val="Times New Roman"/>
        <family val="1"/>
      </rPr>
      <t xml:space="preserve">do wysokości wynikającej z zawartych umów i porozumień. </t>
    </r>
  </si>
  <si>
    <t xml:space="preserve">Określa się dochody własne województwa w kwocie 1.748.685 zł w związku z przewidzianym wpływem środków od Fundacji WIATRAK stanowiących zwrot dotacji wraz z odsetkami przyznanej w latach 2009-2010 ze środków Państwowego Funduszu Rehabilitacji Osób Niepełnosprawnych na dofinansowanie robót budowlanych dotyczących obiektów służących rehabilitacji osób niepełnosprawnych. Zmiana wynika z wydanej przez Prezesa Zarządu PFRON Decyzji nakazującej zwrot wraz z odsetkami środków Funduszu w wyniku niewywiązania się przez Fundację z obowiązków określonych w umowie dotyczącej budowy obiektu Domu Jubileuszowego w Bydgoszczy. </t>
  </si>
  <si>
    <t>Zwiększa się o kwotę 137.932 zł planowane dochody z tytułu dotacji od jednostek samorządu terytorialnego w związku z planem udzielenia przez Miasto Bydgoszcz pomocy finansowej w formie dotacji celowej na wykonanie dokumentacji projektu inwestycyjnego pn. "Droga do Nowoczesności" realizowanego przez Wojewódzką i Miejską Bibliotekę Publiczną im. dra Witolda Bełzy w Bydgoszczy.</t>
  </si>
  <si>
    <t xml:space="preserve">   Powyższe środki przeniesione zostają z roku 2018. Ogólna wartość inwestycji się nie zmienia;</t>
  </si>
  <si>
    <t xml:space="preserve"> - w kwocie 110.000 zł na nabycie nieruchomości położonej w obrębie Chrystkowo, gmina Świecie z przeznaczeniem na potrzeby działalności 
   statutowej Zespołu Paków Krajobrazowych Chełmińskiego i Nadwiślańskiego, tj. na rozwój Ośrodka Dydaktyczno-Muzealnego w Chrystkowie 
   (gromadzenie zasobów genowych starych odmian drzew owocowych);</t>
  </si>
  <si>
    <t xml:space="preserve"> - w części finansowanej ze środków własnych województwa zwiększenie planowanych wydatków o kwotę 23.500 zł oraz przeniesienie wydatków 
   między podziałkami klasyfikacji budżetowej w kwocie 33.329 zł w celu zabezpieczenia środków na pokrycie kosztów usług dostępu do sieci 
   internet, serwisu i helpdesku dla Beneficjentów projektu.</t>
  </si>
  <si>
    <r>
      <t xml:space="preserve">W związku z Decyzją Wojewody Kujawsko-Pomorskiego Nr WFB.I.3120.2.3.2017 z dnia 8 lutego 2017 r. o zwiększeniu planu dotacji celowych z przeznaczeniem na realizację zadań, o których mowa w ustawie z dnia 11 lutego 2016 r. o pomocy państwa w wychowywaniu dzieci, zwiększa się o kwotę 343.000 zł wydatki finansowane z dotacji celowej z budżetu państwa na zadanie zlecone z zakresu administracji rządowej realizowane przez Regionalny Ośrodek Polityki Społecznej w Toruniu pn. </t>
    </r>
    <r>
      <rPr>
        <i/>
        <sz val="10"/>
        <rFont val="Times New Roman"/>
        <family val="1"/>
      </rPr>
      <t>"Świadczenia wychowawcze"</t>
    </r>
    <r>
      <rPr>
        <sz val="10"/>
        <rFont val="Times New Roman"/>
        <family val="1"/>
      </rPr>
      <t xml:space="preserve">. </t>
    </r>
  </si>
  <si>
    <t xml:space="preserve">    - przeniesienie planowanych wydatków między podziałkami klasyfikacji budżetowej w części finansowanej ze środków własnych województwa
      w kwocie 163.200 zł, w tym w kwocie 27.000 zł poprzez zmniejszenie wydatków bieżących przy jednoczesnym określeniu wydatków 
      inwestycyjnych;</t>
  </si>
  <si>
    <t xml:space="preserve">    - przeniesienie planowanych wydatków między podziałkami klasyfikacji budżetowej w części finansowanej ze środków własnych województwa
      w kwocie 153.200 zł, w tym w kwocie 26.000 zł poprzez zmniejszenie wydatków bieżących przy jednoczesnym określeniu wydatków 
      inwestycyjnych.</t>
  </si>
  <si>
    <r>
      <t xml:space="preserve"> - określa się wydatki w kwocie 84.000 zł na projekt przewidziany do realizacji w latach 2017-2019 pn. </t>
    </r>
    <r>
      <rPr>
        <i/>
        <sz val="10"/>
        <rFont val="Times New Roman"/>
        <family val="1"/>
      </rPr>
      <t>"Utworzenie ośrodka edukacji przyrodniczej 
   wraz z siedzibą Krajeńskiego Parku Krajobrazowego"</t>
    </r>
    <r>
      <rPr>
        <sz val="10"/>
        <rFont val="Times New Roman"/>
        <family val="1"/>
      </rPr>
      <t xml:space="preserve">. Powyższa kwota sfinansowana zostanie z budżetu środków europejskich w kwocie 
   54.600 zł, z dotacji z WFOŚiGW w Toruniu w kwocie 16.800 zł oraz ze środków własnych województwa w kwocie 12.600 zł. </t>
    </r>
  </si>
  <si>
    <t xml:space="preserve">Zwiększa się  o kwotę 6.234 zł wydatki zaplanowane na bieżące utrzymanie Tucholskiego Parku Krajobrazowego w części finansowanej ze środków własnych województwa z przeznaczeniem na pokrycie części kosztów zatrudnienia na stanowisku edukatora bezrobotnego skierowanego z Powiatowego Urzędu Pracy. </t>
  </si>
  <si>
    <t>zwiększeniem planowanych dochodów o kwotę 4.072.355 zł, tj. do kwoty 853.492.820 zł;</t>
  </si>
  <si>
    <t>zwiększeniem planowanych wydatków o kwotę 4.072.355 zł, tj. do kwoty 853.492.820 zł;</t>
  </si>
  <si>
    <t>Uchwała dotyczy zmiany budżetu Województwa Kujawsko-Pomorskiego na 2017 r., przyjętego uchwałą Nr XXVIII/475/16 Sejmiku Województwa Kujawsko-Pomorskiego z dnia 19 grudnia 2016 r., zmienionego uchwałą Nr 3/98/17 Zarządu Województwa Kujawsko-Pomorskiego z dnia 25 stycznia 2017 r.</t>
  </si>
  <si>
    <t>W związku z otrzymaniem pisma od Ministra Finansów Nr ST8.4750.1.2017 z dnia 27 stycznia 2017 r. o rocznych kwotach części subwencji ogólnej przyznanych dla województwa kujawsko-pomorskiego na 2017 r., zmniejsza się o kwotę 1.016.150 zł, tj. do kwoty 56.386.258 zł część oświatową subwencji ogólnej. Część oświatowa subwencji ogólnej wstępnie określona była w wysokości 57.402.408 zł.</t>
  </si>
  <si>
    <r>
      <t xml:space="preserve">       - Działania 4.4 Ochrona i rozwój zasobów kultury, na projekt pn. </t>
    </r>
    <r>
      <rPr>
        <i/>
        <sz val="10"/>
        <rFont val="Times New Roman"/>
        <family val="1"/>
      </rPr>
      <t xml:space="preserve">"Kujawsko-Pomorskie - rozwój poprzez 
         kulturę.2016" </t>
    </r>
    <r>
      <rPr>
        <sz val="10"/>
        <rFont val="Times New Roman"/>
        <family val="1"/>
      </rPr>
      <t xml:space="preserve">(zmiana nazwy z </t>
    </r>
    <r>
      <rPr>
        <i/>
        <sz val="10"/>
        <rFont val="Times New Roman"/>
        <family val="1"/>
      </rPr>
      <t>"Kujawsko-Pomorskie - rozwój poprzez kulturę. Edycja 1"</t>
    </r>
    <r>
      <rPr>
        <sz val="10"/>
        <rFont val="Times New Roman"/>
        <family val="1"/>
      </rPr>
      <t>)</t>
    </r>
  </si>
  <si>
    <t>W związku z aktualizacją Promes udzielenia dotacji z Wojewódzkiego Funduszu Ochrony Środowiska i Gospodarki Wodnej w Toruniu, zmniejsza się łącznie o kwotę 1.036 .000 zł  dochody zaplanowane z tytułu dotacji z funduszy celowych, w tym:</t>
  </si>
  <si>
    <t xml:space="preserve">    - finansowanych ze środków własnych województwa o kwotę 54.000 zł.</t>
  </si>
  <si>
    <t xml:space="preserve">    - finansowanych z budżetu środków europejskich o kwotę 306.000 zł;</t>
  </si>
  <si>
    <t xml:space="preserve">     - finansowanych z budżetu środków europejskich o kwotę 267.750 zł;</t>
  </si>
  <si>
    <t xml:space="preserve">     - finansowanych ze środków własnych województwa o kwotę 47.250 zł;</t>
  </si>
  <si>
    <t xml:space="preserve"> - zwiększenie wydatków finansowanych z dotacji od jednostek samorządu terytorialnego o kwotę 94.789 zł w związku z urealnieniem dochodów
   uzyskiwanych od gmin na pokrycie kosztów trwałości projektu;</t>
  </si>
  <si>
    <r>
      <t xml:space="preserve">Określa się wydatki w kwocie 150.000 zł na nowe zadanie własne realizowane przez Urząd Marszałkowski pn. </t>
    </r>
    <r>
      <rPr>
        <i/>
        <sz val="10"/>
        <rFont val="Times New Roman"/>
        <family val="1"/>
      </rPr>
      <t>"Medyczno-Społeczne Centrum Kształcenia Zawodowego i Ustawicznego w Inowrocławiu - remont"</t>
    </r>
    <r>
      <rPr>
        <sz val="10"/>
        <rFont val="Times New Roman"/>
        <family val="1"/>
      </rPr>
      <t>. W ramach zadania przewidziano wykonanie remontu pomieszczeń przejętych po zlikwidowanej Filii Pedagogicznej Biblioteki Wojewódzkiej w Bydgoszczy oraz na adaptację dotychczasowych pomieszczeń biblioteki Centrum i pomieszczenia lokatorskiego na potrzeby pracowni specjalistycznych.</t>
    </r>
  </si>
  <si>
    <r>
      <t xml:space="preserve">Określa się wydatki w kwocie 15.000 zł na nowe zadanie własne pn. </t>
    </r>
    <r>
      <rPr>
        <i/>
        <sz val="10"/>
        <rFont val="Times New Roman"/>
        <family val="1"/>
      </rPr>
      <t xml:space="preserve">"Przygotowanie dokumentacji na potrzeby realizacji projektów w ramach RPO WKP". </t>
    </r>
    <r>
      <rPr>
        <sz val="10"/>
        <rFont val="Times New Roman"/>
        <family val="1"/>
      </rPr>
      <t>W ramach zadania opracowane zostanie Studium Wykonalności dla Specjalnego Ośrodka Szkolno-Wychowawczego im. J. Korczaka w Toruniu w związku z planem budowy obiektu na potrzeby usług wychowania przedszkolnego. Inwestycja przewidziana jest do realizacji w ramach Poddziałania 6.3.1 Inwestycje w infrastrukturę przedszkolną.</t>
    </r>
  </si>
  <si>
    <t>1) gminy Lubień Kujawski:</t>
  </si>
  <si>
    <t xml:space="preserve">    - w kwocie 96.305 zł na zadanie pn. "Budowa oczyszczalni ścieków i kanalizacji sanitarnej w miejscowości Kłóbka, gmina Lubień Kujawski";</t>
  </si>
  <si>
    <t xml:space="preserve">    - w kwocie 4.238 zł na zadanie pn. "Budowa kanalizacji sanitarnej i wodociągu w miejscowości Bagno, gmina Lubień Kujawski";</t>
  </si>
  <si>
    <t>1) w kwocie 60.000 zł z przeznaczeniem na zakup wyposażenia do nowej filii biblioteki przy ul. Czołgistów 8 w Bydgoszczy (regały biblioteczne, 
    stoły, krzesła, stanowiska komputerowe i stanowisko do obsługi czytelników);</t>
  </si>
  <si>
    <t>W związku ze zmianą harmonogramów rzeczowo-finansowych i aktualizacją Promes udzielenia dotacji wprowadza się zmiany w następujących przedsięwzięciach wieloletnich:</t>
  </si>
  <si>
    <t>W związku z decyzją o lokalizacji nowej siedziby Krajeńskiego Parku Krajobrazowego i ośrodka edukacji przyrodniczej w miejscowości Więcbork a nie jak wstępnie zakładano w miejscowości Sypniewo:</t>
  </si>
  <si>
    <r>
      <rPr>
        <sz val="10"/>
        <rFont val="Times New Roman"/>
        <family val="1"/>
      </rPr>
      <t xml:space="preserve">W związku ze zmianą założeń do projektu pn. </t>
    </r>
    <r>
      <rPr>
        <i/>
        <sz val="10"/>
        <rFont val="Times New Roman"/>
        <family val="1"/>
      </rPr>
      <t>"Poprawa różnorodności biologicznej poprzez zarybienie j. Gopło oraz rozbudowa obiektu muzealno-edukacyjnego"</t>
    </r>
    <r>
      <rPr>
        <sz val="10"/>
        <rFont val="Times New Roman"/>
        <family val="1"/>
      </rPr>
      <t xml:space="preserve"> przewidzianego do realizacji przez Nadgoplański Park Tysiąclecia w ramach RPO WK-P 2014-2020, Działania 4.5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nazwa projektu otrzymuje brzmienie</t>
    </r>
    <r>
      <rPr>
        <i/>
        <sz val="10"/>
        <rFont val="Times New Roman"/>
        <family val="1"/>
      </rPr>
      <t xml:space="preserve"> "Poprawa różnorodności biologicznej poprzez zarybienie j. Gopło oraz rozbudowa obiektu o część ekspozycji przyrodniczo-historycznej".</t>
    </r>
  </si>
  <si>
    <r>
      <t>Zwiększa planowane dochody z tytułu dotacji od jednostek samorządu terytorialnego o kwotę 123.132 zł w związku z określeniem dochodów od gmin i powiatów na wspólną realizację w ramach RPO WK-P, Działania 3.5.2 zadania pn.</t>
    </r>
    <r>
      <rPr>
        <i/>
        <sz val="10"/>
        <rFont val="Times New Roman"/>
        <family val="1"/>
      </rPr>
      <t>"Poprawa bezpieczeństwa i komfortu życia mieszkańców oraz wsparcie niskoemisyjnego transportu drogowego poprzez wybudowanie dróg dla rowerów (lider: województwo kujawsko-pomorskie)"</t>
    </r>
    <r>
      <rPr>
        <sz val="10"/>
        <rFont val="Times New Roman"/>
        <family val="1"/>
      </rPr>
      <t>.</t>
    </r>
  </si>
  <si>
    <t>Dokonuje się przeniesienia planowanych dochodów między podziałkami klasyfikacji budżetowej w kwocie 2.910 zł w celu ujęcia we właściwym paragrafie klasyfikacji budżetowej wpływów uzyskiwanych przez Kujawsko-Pomorskie Biuro Planowania Przestrzennego i Regionalnego we Włocławku z tytułu zwrotu kosztów eksploatacyjnych.</t>
  </si>
  <si>
    <r>
      <t xml:space="preserve">         pn. </t>
    </r>
    <r>
      <rPr>
        <i/>
        <sz val="10"/>
        <rFont val="Times New Roman"/>
        <family val="1"/>
      </rPr>
      <t>"Rozbudowa drogi wojewódzkiej Nr 251 Kaliska-Inowrocław na odcinku od km 19+649 
         (od granicy województwa kujawsko-pomorskiego do km 34+200 oraz od km 34+590,30 do km 
        35+290) wraz z przebudową mostu na rzece Gąsawka w m. Żnin"</t>
    </r>
  </si>
  <si>
    <r>
      <t xml:space="preserve">       - Poddziałania 3.5.2 Zrównoważona mobilność miejska i promowanie strategii niskoemisyjnych w ramach
         ZIT, na zadanie pn. </t>
    </r>
    <r>
      <rPr>
        <i/>
        <sz val="10"/>
        <rFont val="Times New Roman"/>
        <family val="1"/>
      </rPr>
      <t>"Poprawa bezpieczeństwa i komfortu mieszkańców oraz wsparcie niskoemisyjnego 
         transportu drogowego poprzez wybudowanie dróg dla rowerów (lider: województwo kujawsko-
         pomorskie)"</t>
    </r>
  </si>
  <si>
    <t xml:space="preserve"> - gminy Lubień Kujawski w kwocie 10.187 zł na zadanie pn. "Zaprojektowanie i wybudowanie ujęcia wody w Kaliskach, gmina Lubień Kujawski".</t>
  </si>
  <si>
    <r>
      <t>Wprowadza się następujące zmiany w zadaniu pn</t>
    </r>
    <r>
      <rPr>
        <i/>
        <sz val="10"/>
        <rFont val="Times New Roman"/>
        <family val="1"/>
      </rPr>
      <t>. "Poprawa bezpieczeństwa i komfortu życia mieszkańców oraz wsparcie niskoemisyjnego transportu drogowego poprzez wybudowanie dróg dla rowerów (lider: województwo kujawsko-pomorskie)"</t>
    </r>
    <r>
      <rPr>
        <sz val="10"/>
        <rFont val="Times New Roman"/>
        <family val="1"/>
      </rPr>
      <t xml:space="preserve"> przewidzianym do realizacji przez Zarząd Dróg Wojewódzkich w Bydgoszczy w ramach RPO WK-P, Poddziałania 3.5.2:</t>
    </r>
  </si>
  <si>
    <t xml:space="preserve">   Zwiększa się ogólna wartość projektu do wartości poprzetargowej inwestycji. </t>
  </si>
  <si>
    <r>
      <t xml:space="preserve">1) na projekt pn. </t>
    </r>
    <r>
      <rPr>
        <i/>
        <sz val="10"/>
        <rFont val="Times New Roman"/>
        <family val="1"/>
      </rPr>
      <t xml:space="preserve">"Rozbudowa drogi wojewódzkiej Nr 251 Kaliska-Inowrocław na odcinku od km 19+649 (od granicy województwa 
    kujawsko- pomorskiego do km 34+200 oraz od km 34+590,30 do km 35+290) wraz z przebudową mostu na rzece Gąsawka w m. Żnin" 
   </t>
    </r>
    <r>
      <rPr>
        <sz val="10"/>
        <rFont val="Times New Roman"/>
        <family val="1"/>
      </rPr>
      <t>łącznie o kwotę 315.000 zł, w tym:</t>
    </r>
  </si>
  <si>
    <t>Zwiększa się wydatki na projekty realizowane przez Zarząd Dróg Wojewódzkich w Bydgoszczy w ramach RPO WK-P 2014-2020, Działania 5.1:</t>
  </si>
  <si>
    <r>
      <t xml:space="preserve">2) na projekt pn. </t>
    </r>
    <r>
      <rPr>
        <i/>
        <sz val="10"/>
        <rFont val="Times New Roman"/>
        <family val="1"/>
      </rPr>
      <t xml:space="preserve">"Rozbudowa drogi wojewódzkiej Nr 559 Lipno-Kamień Kotowy - granica województwa" </t>
    </r>
    <r>
      <rPr>
        <sz val="10"/>
        <rFont val="Times New Roman"/>
        <family val="1"/>
      </rPr>
      <t>łącznie o kwotę 360.000 zł, w tym:</t>
    </r>
  </si>
  <si>
    <r>
      <t xml:space="preserve">W związku z Decyzją Wojewody Kujawsko-Pomorskiego Nr WFB.I.3120.2.4.2017 z dnia 8 lutego 2017 r. o zwiększeniu planu dotacji celowych z przeznaczeniem na realizację zadań, o których mowa w ustawie z dnia 28 listopada 2003 r. o świadczeniach rodzinnych, zwiększa się o kwotę 918.000 zł wydatki finansowane z dotacji celowej z budżetu państwa na zadanie zlecone z zakresu administracji rządowej realizowane przez Regionalny Ośrodek Polityki Społecznej w Toruniu pn. </t>
    </r>
    <r>
      <rPr>
        <i/>
        <sz val="10"/>
        <rFont val="Times New Roman"/>
        <family val="1"/>
      </rPr>
      <t xml:space="preserve">"Świadczenia rodzinne". </t>
    </r>
  </si>
  <si>
    <t>2) gminy Waganiec w kwocie 2.088 zł na zadanie pn. "Budowa przydomowych oczyszczalni ścieków na terenie gminy Waganiec".</t>
  </si>
  <si>
    <t xml:space="preserve"> - zmniejszenie ogólnej wartości projektu i skrócenie okresu jego realizacji;</t>
  </si>
  <si>
    <t>Załącznik nr 6 "Projekty i działania realizowane w ramach Regionalnego Programu Operacyjnego Województwa Kujawsko-Pomorskiego 2014-2020. Plan na 2017 rok";</t>
  </si>
  <si>
    <t>Załącznik nr 8 "Wydatki na zadania inwestycyjne. Plan na 2017 rok";</t>
  </si>
  <si>
    <t>Załącznik nr 9 "Dotacje udzielane z budżetu Województwa Kujawsko-Pomorskiego. Plan na 2017 rok";</t>
  </si>
  <si>
    <t>Załącznik nr 10 "Zadania z zakresu administracji rządowej zlecone ustawami Samorządowi Województwa. Plan na 2017 rok";</t>
  </si>
  <si>
    <t>Załącznik nr 12 "Dochody i wydatki na zadania realizowane w drodze umów i porozumień między jednostkami samorządu terytorialnego. Plan na 2017 rok";</t>
  </si>
  <si>
    <t>Załącznik nr 13 "Dochody gromadzone na wydzielonych rachunkach oraz wydatki nimi finansowane. Plan na 2017 rok".</t>
  </si>
  <si>
    <t xml:space="preserve">Zmiany wynikają z konieczności ujęcia wszystkich źródeł finansowania inwestycji, zgodnie z założeniami projektu. Zwiększa się ogólna wartość zadania do wielkości wynikającej z podpisanego z partnerami Porozumienia. 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</si>
</sst>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\ &quot;zł&quot;"/>
    <numFmt numFmtId="204" formatCode="#,##0.00000"/>
    <numFmt numFmtId="205" formatCode="#,##0.000000"/>
    <numFmt numFmtId="206" formatCode="#,##0.0000000"/>
    <numFmt numFmtId="207" formatCode="#,##0.00000000"/>
    <numFmt numFmtId="208" formatCode="#,##0\ _z_ł"/>
    <numFmt numFmtId="209" formatCode="#,##0.0\ &quot;zł&quot;"/>
    <numFmt numFmtId="210" formatCode="#,##0.000\ &quot;zł&quot;"/>
    <numFmt numFmtId="211" formatCode="#,##0.0000\ &quot;zł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PL"/>
      <family val="0"/>
    </font>
    <font>
      <b/>
      <i/>
      <sz val="12"/>
      <name val="Times New Roman"/>
      <family val="1"/>
    </font>
    <font>
      <b/>
      <sz val="15"/>
      <name val="Times New Roman"/>
      <family val="1"/>
    </font>
    <font>
      <b/>
      <i/>
      <sz val="10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52" applyFont="1" applyFill="1" applyAlignment="1">
      <alignment wrapText="1"/>
      <protection/>
    </xf>
    <xf numFmtId="0" fontId="1" fillId="0" borderId="0" xfId="52" applyFont="1" applyFill="1">
      <alignment/>
      <protection/>
    </xf>
    <xf numFmtId="0" fontId="1" fillId="0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wrapText="1"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/>
      <protection/>
    </xf>
    <xf numFmtId="3" fontId="3" fillId="33" borderId="0" xfId="52" applyNumberFormat="1" applyFont="1" applyFill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0" xfId="52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11" xfId="52" applyFont="1" applyFill="1" applyBorder="1" applyAlignment="1">
      <alignment horizontal="center" vertical="center" wrapText="1"/>
      <protection/>
    </xf>
    <xf numFmtId="3" fontId="2" fillId="0" borderId="11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justify" vertical="top" wrapText="1"/>
    </xf>
    <xf numFmtId="0" fontId="3" fillId="33" borderId="0" xfId="52" applyFont="1" applyFill="1" applyAlignment="1">
      <alignment wrapText="1"/>
      <protection/>
    </xf>
    <xf numFmtId="3" fontId="3" fillId="33" borderId="0" xfId="52" applyNumberFormat="1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1" fillId="0" borderId="0" xfId="52" applyFont="1" applyFill="1" applyAlignment="1">
      <alignment horizontal="left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1" fillId="0" borderId="0" xfId="52" applyFont="1" applyFill="1" applyAlignment="1">
      <alignment horizontal="justify" vertical="center" wrapText="1"/>
      <protection/>
    </xf>
    <xf numFmtId="0" fontId="5" fillId="0" borderId="0" xfId="52" applyFont="1" applyFill="1" applyAlignment="1">
      <alignment vertical="center"/>
      <protection/>
    </xf>
    <xf numFmtId="3" fontId="1" fillId="0" borderId="0" xfId="52" applyNumberFormat="1" applyFont="1" applyFill="1">
      <alignment/>
      <protection/>
    </xf>
    <xf numFmtId="3" fontId="4" fillId="0" borderId="0" xfId="52" applyNumberFormat="1" applyFont="1" applyFill="1" applyAlignment="1">
      <alignment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3" fontId="1" fillId="0" borderId="0" xfId="0" applyNumberFormat="1" applyFont="1" applyFill="1" applyAlignment="1">
      <alignment horizontal="justify" vertical="top" wrapText="1"/>
    </xf>
    <xf numFmtId="3" fontId="1" fillId="0" borderId="0" xfId="52" applyNumberFormat="1" applyFont="1" applyFill="1" applyAlignment="1">
      <alignment horizontal="left" wrapText="1"/>
      <protection/>
    </xf>
    <xf numFmtId="3" fontId="1" fillId="0" borderId="0" xfId="0" applyNumberFormat="1" applyFont="1" applyFill="1" applyAlignment="1">
      <alignment horizontal="left" wrapText="1"/>
    </xf>
    <xf numFmtId="3" fontId="1" fillId="0" borderId="0" xfId="0" applyNumberFormat="1" applyFont="1" applyFill="1" applyAlignment="1">
      <alignment horizontal="justify" vertical="center" wrapText="1"/>
    </xf>
    <xf numFmtId="3" fontId="1" fillId="0" borderId="0" xfId="52" applyNumberFormat="1" applyFont="1" applyFill="1" applyAlignment="1">
      <alignment wrapText="1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horizontal="left" wrapText="1"/>
      <protection/>
    </xf>
    <xf numFmtId="3" fontId="4" fillId="0" borderId="0" xfId="52" applyNumberFormat="1" applyFont="1" applyFill="1" applyAlignment="1">
      <alignment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vertical="center" wrapText="1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 wrapText="1"/>
      <protection/>
    </xf>
    <xf numFmtId="3" fontId="5" fillId="0" borderId="12" xfId="52" applyNumberFormat="1" applyFont="1" applyFill="1" applyBorder="1" applyAlignment="1">
      <alignment vertical="center"/>
      <protection/>
    </xf>
    <xf numFmtId="0" fontId="4" fillId="0" borderId="0" xfId="52" applyFont="1" applyFill="1" applyAlignment="1">
      <alignment wrapText="1"/>
      <protection/>
    </xf>
    <xf numFmtId="0" fontId="5" fillId="0" borderId="0" xfId="52" applyFont="1" applyFill="1">
      <alignment/>
      <protection/>
    </xf>
    <xf numFmtId="0" fontId="5" fillId="0" borderId="12" xfId="52" applyFont="1" applyFill="1" applyBorder="1" applyAlignment="1">
      <alignment horizontal="center" vertical="top"/>
      <protection/>
    </xf>
    <xf numFmtId="0" fontId="5" fillId="0" borderId="12" xfId="52" applyFont="1" applyFill="1" applyBorder="1" applyAlignment="1">
      <alignment wrapText="1"/>
      <protection/>
    </xf>
    <xf numFmtId="3" fontId="5" fillId="0" borderId="12" xfId="52" applyNumberFormat="1" applyFont="1" applyFill="1" applyBorder="1" applyAlignment="1">
      <alignment/>
      <protection/>
    </xf>
    <xf numFmtId="0" fontId="4" fillId="0" borderId="0" xfId="52" applyFont="1" applyFill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/>
    </xf>
    <xf numFmtId="0" fontId="1" fillId="0" borderId="0" xfId="52" applyFont="1" applyFill="1" applyBorder="1" applyAlignment="1">
      <alignment horizontal="justify" vertical="center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3" fontId="1" fillId="0" borderId="11" xfId="52" applyNumberFormat="1" applyFont="1" applyFill="1" applyBorder="1" applyAlignment="1">
      <alignment vertical="center"/>
      <protection/>
    </xf>
    <xf numFmtId="0" fontId="1" fillId="0" borderId="0" xfId="52" applyFont="1" applyFill="1" applyAlignment="1">
      <alignment horizontal="right" vertical="center" wrapText="1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vertical="center" wrapText="1"/>
      <protection/>
    </xf>
    <xf numFmtId="3" fontId="5" fillId="0" borderId="13" xfId="52" applyNumberFormat="1" applyFont="1" applyFill="1" applyBorder="1" applyAlignment="1">
      <alignment vertical="center"/>
      <protection/>
    </xf>
    <xf numFmtId="0" fontId="1" fillId="0" borderId="0" xfId="52" applyFont="1" applyFill="1" applyAlignment="1">
      <alignment horizontal="justify" wrapText="1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9" fontId="1" fillId="0" borderId="0" xfId="52" applyNumberFormat="1" applyFont="1" applyFill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" fillId="0" borderId="14" xfId="52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4" applyFont="1" applyFill="1" applyAlignment="1">
      <alignment horizontal="center" vertical="center"/>
      <protection/>
    </xf>
    <xf numFmtId="0" fontId="4" fillId="0" borderId="0" xfId="54" applyFont="1" applyFill="1" applyAlignment="1">
      <alignment vertical="center" wrapText="1"/>
      <protection/>
    </xf>
    <xf numFmtId="3" fontId="4" fillId="0" borderId="0" xfId="54" applyNumberFormat="1" applyFont="1" applyFill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1" fillId="0" borderId="0" xfId="52" applyFont="1" applyFill="1" applyAlignment="1">
      <alignment horizontal="center" wrapText="1"/>
      <protection/>
    </xf>
    <xf numFmtId="203" fontId="1" fillId="0" borderId="0" xfId="52" applyNumberFormat="1" applyFont="1" applyFill="1" applyAlignment="1">
      <alignment horizontal="right" wrapText="1"/>
      <protection/>
    </xf>
    <xf numFmtId="203" fontId="1" fillId="0" borderId="0" xfId="52" applyNumberFormat="1" applyFont="1" applyFill="1" applyAlignment="1">
      <alignment horizontal="right" vertical="center" wrapText="1"/>
      <protection/>
    </xf>
    <xf numFmtId="3" fontId="1" fillId="0" borderId="0" xfId="52" applyNumberFormat="1" applyFont="1" applyFill="1" applyAlignment="1">
      <alignment horizontal="justify" vertical="center" wrapText="1"/>
      <protection/>
    </xf>
    <xf numFmtId="49" fontId="5" fillId="0" borderId="12" xfId="0" applyNumberFormat="1" applyFont="1" applyFill="1" applyBorder="1" applyAlignment="1">
      <alignment horizontal="center" vertical="center"/>
    </xf>
    <xf numFmtId="3" fontId="1" fillId="0" borderId="0" xfId="52" applyNumberFormat="1" applyFont="1" applyFill="1" applyAlignment="1">
      <alignment horizontal="justify" wrapText="1"/>
      <protection/>
    </xf>
    <xf numFmtId="0" fontId="5" fillId="0" borderId="0" xfId="52" applyFont="1" applyFill="1" applyAlignment="1">
      <alignment horizontal="left" vertical="center"/>
      <protection/>
    </xf>
    <xf numFmtId="3" fontId="13" fillId="0" borderId="11" xfId="52" applyNumberFormat="1" applyFont="1" applyFill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0" fontId="1" fillId="0" borderId="0" xfId="52" applyFont="1" applyFill="1" applyAlignment="1">
      <alignment horizontal="justify" vertical="center" wrapText="1"/>
      <protection/>
    </xf>
    <xf numFmtId="0" fontId="1" fillId="0" borderId="0" xfId="52" applyFont="1" applyFill="1" applyBorder="1" applyAlignment="1">
      <alignment horizontal="justify" vertical="center" wrapText="1"/>
      <protection/>
    </xf>
    <xf numFmtId="0" fontId="1" fillId="0" borderId="0" xfId="0" applyFont="1" applyFill="1" applyAlignment="1">
      <alignment horizontal="justify" vertical="center" wrapText="1"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52" applyFont="1" applyFill="1" applyAlignment="1">
      <alignment horizontal="justify" wrapText="1"/>
      <protection/>
    </xf>
    <xf numFmtId="0" fontId="9" fillId="0" borderId="0" xfId="0" applyFont="1" applyFill="1" applyAlignment="1">
      <alignment horizontal="left" vertical="center"/>
    </xf>
    <xf numFmtId="0" fontId="1" fillId="0" borderId="16" xfId="52" applyFont="1" applyFill="1" applyBorder="1" applyAlignment="1">
      <alignment horizontal="left" vertical="center" wrapText="1"/>
      <protection/>
    </xf>
    <xf numFmtId="0" fontId="1" fillId="0" borderId="17" xfId="52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left" wrapText="1"/>
    </xf>
    <xf numFmtId="0" fontId="1" fillId="0" borderId="18" xfId="52" applyFont="1" applyFill="1" applyBorder="1" applyAlignment="1">
      <alignment horizontal="left" vertical="center" wrapText="1"/>
      <protection/>
    </xf>
    <xf numFmtId="0" fontId="1" fillId="0" borderId="19" xfId="52" applyFont="1" applyFill="1" applyBorder="1" applyAlignment="1">
      <alignment horizontal="left" vertical="center" wrapText="1"/>
      <protection/>
    </xf>
    <xf numFmtId="0" fontId="1" fillId="0" borderId="20" xfId="52" applyFont="1" applyFill="1" applyBorder="1" applyAlignment="1">
      <alignment horizontal="left" vertical="center" wrapText="1"/>
      <protection/>
    </xf>
    <xf numFmtId="0" fontId="1" fillId="0" borderId="21" xfId="52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1" fillId="0" borderId="22" xfId="52" applyFont="1" applyFill="1" applyBorder="1" applyAlignment="1">
      <alignment horizontal="left" vertical="center" wrapText="1"/>
      <protection/>
    </xf>
    <xf numFmtId="0" fontId="1" fillId="0" borderId="23" xfId="52" applyFont="1" applyFill="1" applyBorder="1" applyAlignment="1">
      <alignment horizontal="left" vertical="center" wrapText="1"/>
      <protection/>
    </xf>
    <xf numFmtId="0" fontId="1" fillId="0" borderId="20" xfId="52" applyFont="1" applyFill="1" applyBorder="1" applyAlignment="1">
      <alignment horizontal="justify" vertical="center" wrapText="1"/>
      <protection/>
    </xf>
    <xf numFmtId="0" fontId="1" fillId="0" borderId="21" xfId="52" applyFont="1" applyFill="1" applyBorder="1" applyAlignment="1">
      <alignment horizontal="justify" vertical="center" wrapText="1"/>
      <protection/>
    </xf>
    <xf numFmtId="0" fontId="1" fillId="0" borderId="0" xfId="52" applyFont="1" applyFill="1" applyBorder="1" applyAlignment="1">
      <alignment horizontal="left" wrapText="1"/>
      <protection/>
    </xf>
    <xf numFmtId="0" fontId="1" fillId="0" borderId="0" xfId="52" applyFont="1" applyFill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9" fillId="0" borderId="0" xfId="0" applyFont="1" applyFill="1" applyAlignment="1">
      <alignment horizontal="left"/>
    </xf>
    <xf numFmtId="0" fontId="3" fillId="33" borderId="0" xfId="52" applyFont="1" applyFill="1" applyAlignment="1">
      <alignment horizontal="left" wrapText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1" fillId="0" borderId="0" xfId="52" applyFont="1" applyFill="1" applyBorder="1" applyAlignment="1">
      <alignment horizontal="justify" wrapText="1"/>
      <protection/>
    </xf>
    <xf numFmtId="0" fontId="1" fillId="0" borderId="15" xfId="0" applyFont="1" applyBorder="1" applyAlignment="1">
      <alignment horizontal="left" vertical="center" wrapText="1"/>
    </xf>
    <xf numFmtId="0" fontId="12" fillId="0" borderId="0" xfId="52" applyFont="1" applyFill="1" applyBorder="1" applyAlignment="1">
      <alignment horizontal="justify" vertical="center" wrapText="1"/>
      <protection/>
    </xf>
    <xf numFmtId="0" fontId="0" fillId="0" borderId="0" xfId="52" applyFill="1" applyAlignment="1">
      <alignment horizontal="justify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231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3.57421875" style="3" customWidth="1"/>
    <col min="2" max="2" width="6.28125" style="3" customWidth="1"/>
    <col min="3" max="3" width="44.421875" style="4" customWidth="1"/>
    <col min="4" max="4" width="13.140625" style="1" customWidth="1"/>
    <col min="5" max="5" width="14.28125" style="1" customWidth="1"/>
    <col min="6" max="6" width="13.57421875" style="1" customWidth="1"/>
    <col min="7" max="7" width="12.7109375" style="1" customWidth="1"/>
    <col min="8" max="8" width="13.00390625" style="1" customWidth="1"/>
    <col min="9" max="16384" width="9.140625" style="2" customWidth="1"/>
  </cols>
  <sheetData>
    <row r="1" spans="1:8" s="9" customFormat="1" ht="18" customHeight="1">
      <c r="A1" s="115" t="s">
        <v>23</v>
      </c>
      <c r="B1" s="115"/>
      <c r="C1" s="115"/>
      <c r="D1" s="115"/>
      <c r="E1" s="115"/>
      <c r="F1" s="115"/>
      <c r="G1" s="115"/>
      <c r="H1" s="115"/>
    </row>
    <row r="2" spans="1:8" s="22" customFormat="1" ht="18" customHeight="1">
      <c r="A2" s="116" t="s">
        <v>0</v>
      </c>
      <c r="B2" s="116"/>
      <c r="C2" s="116"/>
      <c r="D2" s="116"/>
      <c r="E2" s="116"/>
      <c r="F2" s="116"/>
      <c r="G2" s="116"/>
      <c r="H2" s="116"/>
    </row>
    <row r="3" spans="1:8" s="5" customFormat="1" ht="26.25" customHeight="1">
      <c r="A3" s="94" t="s">
        <v>169</v>
      </c>
      <c r="B3" s="94"/>
      <c r="C3" s="94"/>
      <c r="D3" s="94"/>
      <c r="E3" s="94"/>
      <c r="F3" s="94"/>
      <c r="G3" s="94"/>
      <c r="H3" s="94"/>
    </row>
    <row r="4" spans="1:182" s="5" customFormat="1" ht="42" customHeight="1">
      <c r="A4" s="92" t="s">
        <v>93</v>
      </c>
      <c r="B4" s="92"/>
      <c r="C4" s="92"/>
      <c r="D4" s="92"/>
      <c r="E4" s="92"/>
      <c r="F4" s="92"/>
      <c r="G4" s="92"/>
      <c r="H4" s="92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</row>
    <row r="5" spans="1:8" s="22" customFormat="1" ht="15.75" customHeight="1">
      <c r="A5" s="116" t="s">
        <v>1</v>
      </c>
      <c r="B5" s="116"/>
      <c r="C5" s="116"/>
      <c r="D5" s="116"/>
      <c r="E5" s="116"/>
      <c r="F5" s="116"/>
      <c r="G5" s="116"/>
      <c r="H5" s="116"/>
    </row>
    <row r="6" spans="1:8" s="9" customFormat="1" ht="69" customHeight="1">
      <c r="A6" s="93" t="s">
        <v>92</v>
      </c>
      <c r="B6" s="93"/>
      <c r="C6" s="93"/>
      <c r="D6" s="93"/>
      <c r="E6" s="93"/>
      <c r="F6" s="93"/>
      <c r="G6" s="93"/>
      <c r="H6" s="93"/>
    </row>
    <row r="7" spans="1:8" s="9" customFormat="1" ht="25.5" customHeight="1">
      <c r="A7" s="93" t="s">
        <v>70</v>
      </c>
      <c r="B7" s="93"/>
      <c r="C7" s="93"/>
      <c r="D7" s="93"/>
      <c r="E7" s="93"/>
      <c r="F7" s="93"/>
      <c r="G7" s="93"/>
      <c r="H7" s="93"/>
    </row>
    <row r="8" spans="1:8" s="9" customFormat="1" ht="29.25" customHeight="1">
      <c r="A8" s="93" t="s">
        <v>79</v>
      </c>
      <c r="B8" s="93"/>
      <c r="C8" s="93"/>
      <c r="D8" s="93"/>
      <c r="E8" s="93"/>
      <c r="F8" s="93"/>
      <c r="G8" s="93"/>
      <c r="H8" s="93"/>
    </row>
    <row r="9" spans="1:8" s="22" customFormat="1" ht="18" customHeight="1">
      <c r="A9" s="116" t="s">
        <v>39</v>
      </c>
      <c r="B9" s="116"/>
      <c r="C9" s="116"/>
      <c r="D9" s="116"/>
      <c r="E9" s="116"/>
      <c r="F9" s="116"/>
      <c r="G9" s="116"/>
      <c r="H9" s="116"/>
    </row>
    <row r="10" spans="1:8" s="6" customFormat="1" ht="20.25" customHeight="1">
      <c r="A10" s="94" t="s">
        <v>3</v>
      </c>
      <c r="B10" s="94"/>
      <c r="C10" s="94"/>
      <c r="D10" s="94"/>
      <c r="E10" s="94"/>
      <c r="F10" s="94"/>
      <c r="G10" s="94"/>
      <c r="H10" s="94"/>
    </row>
    <row r="11" spans="1:8" s="6" customFormat="1" ht="18" customHeight="1">
      <c r="A11" s="98" t="s">
        <v>94</v>
      </c>
      <c r="B11" s="98"/>
      <c r="C11" s="98"/>
      <c r="D11" s="98"/>
      <c r="E11" s="98"/>
      <c r="F11" s="98"/>
      <c r="G11" s="98"/>
      <c r="H11" s="98"/>
    </row>
    <row r="12" spans="1:8" s="13" customFormat="1" ht="91.5" customHeight="1">
      <c r="A12" s="27" t="s">
        <v>13</v>
      </c>
      <c r="B12" s="107" t="s">
        <v>4</v>
      </c>
      <c r="C12" s="108"/>
      <c r="D12" s="28" t="s">
        <v>5</v>
      </c>
      <c r="E12" s="28" t="s">
        <v>8</v>
      </c>
      <c r="F12" s="28" t="s">
        <v>6</v>
      </c>
      <c r="G12" s="28" t="s">
        <v>14</v>
      </c>
      <c r="H12" s="28" t="s">
        <v>7</v>
      </c>
    </row>
    <row r="13" spans="1:8" s="12" customFormat="1" ht="4.5" customHeight="1">
      <c r="A13" s="11"/>
      <c r="B13" s="11"/>
      <c r="C13" s="29"/>
      <c r="D13" s="29"/>
      <c r="E13" s="29"/>
      <c r="F13" s="29"/>
      <c r="G13" s="29"/>
      <c r="H13" s="44"/>
    </row>
    <row r="14" spans="1:8" s="32" customFormat="1" ht="14.25" customHeight="1">
      <c r="A14" s="14" t="s">
        <v>9</v>
      </c>
      <c r="B14" s="14"/>
      <c r="C14" s="30" t="s">
        <v>24</v>
      </c>
      <c r="D14" s="31"/>
      <c r="E14" s="31"/>
      <c r="F14" s="31"/>
      <c r="G14" s="31"/>
      <c r="H14" s="31"/>
    </row>
    <row r="15" spans="1:8" s="8" customFormat="1" ht="4.5" customHeight="1">
      <c r="A15" s="19"/>
      <c r="B15" s="19"/>
      <c r="C15" s="33"/>
      <c r="D15" s="33"/>
      <c r="E15" s="33"/>
      <c r="F15" s="33"/>
      <c r="G15" s="33"/>
      <c r="H15" s="45"/>
    </row>
    <row r="16" spans="1:8" s="40" customFormat="1" ht="22.5" customHeight="1">
      <c r="A16" s="52"/>
      <c r="B16" s="52"/>
      <c r="C16" s="53" t="s">
        <v>15</v>
      </c>
      <c r="D16" s="56">
        <v>849420465</v>
      </c>
      <c r="E16" s="56">
        <f>E19+E27+E31+E23+E55+E59+E68+E72</f>
        <v>7429683</v>
      </c>
      <c r="F16" s="56">
        <f>F19+F27+F31+F23+F55+F59+F68+F72</f>
        <v>3357328</v>
      </c>
      <c r="G16" s="56">
        <f>G19+G27+G31+G23+G55+G59+G68+G72</f>
        <v>412619</v>
      </c>
      <c r="H16" s="56">
        <f>D16+E16-F16</f>
        <v>853492820</v>
      </c>
    </row>
    <row r="17" spans="1:8" s="12" customFormat="1" ht="4.5" customHeight="1">
      <c r="A17" s="11"/>
      <c r="B17" s="11"/>
      <c r="C17" s="29"/>
      <c r="D17" s="29"/>
      <c r="E17" s="29"/>
      <c r="F17" s="29"/>
      <c r="G17" s="29"/>
      <c r="H17" s="44"/>
    </row>
    <row r="18" spans="1:8" s="38" customFormat="1" ht="3.75" customHeight="1">
      <c r="A18" s="37"/>
      <c r="B18" s="37"/>
      <c r="C18" s="39"/>
      <c r="D18" s="39"/>
      <c r="E18" s="39"/>
      <c r="F18" s="39"/>
      <c r="G18" s="39"/>
      <c r="H18" s="39"/>
    </row>
    <row r="19" spans="1:8" s="40" customFormat="1" ht="24.75" customHeight="1">
      <c r="A19" s="52"/>
      <c r="B19" s="52">
        <v>600</v>
      </c>
      <c r="C19" s="53" t="s">
        <v>35</v>
      </c>
      <c r="D19" s="56">
        <v>76323699</v>
      </c>
      <c r="E19" s="56">
        <f>E20</f>
        <v>123132</v>
      </c>
      <c r="F19" s="56">
        <f>F20</f>
        <v>0</v>
      </c>
      <c r="G19" s="56">
        <f>G20</f>
        <v>0</v>
      </c>
      <c r="H19" s="56">
        <f>D19+E19-F19</f>
        <v>76446831</v>
      </c>
    </row>
    <row r="20" spans="1:8" s="12" customFormat="1" ht="21.75" customHeight="1">
      <c r="A20" s="11"/>
      <c r="B20" s="54" t="s">
        <v>64</v>
      </c>
      <c r="C20" s="55" t="s">
        <v>63</v>
      </c>
      <c r="D20" s="42">
        <v>20334260</v>
      </c>
      <c r="E20" s="42">
        <v>123132</v>
      </c>
      <c r="F20" s="42">
        <v>0</v>
      </c>
      <c r="G20" s="42">
        <v>0</v>
      </c>
      <c r="H20" s="42">
        <f>D20+E20-F20</f>
        <v>20457392</v>
      </c>
    </row>
    <row r="21" spans="1:8" s="12" customFormat="1" ht="54" customHeight="1">
      <c r="A21" s="11"/>
      <c r="B21" s="11"/>
      <c r="C21" s="93" t="s">
        <v>187</v>
      </c>
      <c r="D21" s="93"/>
      <c r="E21" s="93"/>
      <c r="F21" s="93"/>
      <c r="G21" s="93"/>
      <c r="H21" s="93"/>
    </row>
    <row r="22" spans="1:8" s="38" customFormat="1" ht="3.75" customHeight="1">
      <c r="A22" s="37"/>
      <c r="B22" s="37"/>
      <c r="C22" s="39"/>
      <c r="D22" s="39"/>
      <c r="E22" s="39"/>
      <c r="F22" s="39"/>
      <c r="G22" s="39"/>
      <c r="H22" s="86"/>
    </row>
    <row r="23" spans="1:8" s="40" customFormat="1" ht="25.5" customHeight="1">
      <c r="A23" s="52"/>
      <c r="B23" s="52">
        <v>710</v>
      </c>
      <c r="C23" s="53" t="s">
        <v>73</v>
      </c>
      <c r="D23" s="56">
        <v>162000</v>
      </c>
      <c r="E23" s="56">
        <f>E24</f>
        <v>2910</v>
      </c>
      <c r="F23" s="56">
        <f>F24</f>
        <v>2910</v>
      </c>
      <c r="G23" s="56">
        <f>G24</f>
        <v>0</v>
      </c>
      <c r="H23" s="56">
        <f>D23+E23-F23</f>
        <v>162000</v>
      </c>
    </row>
    <row r="24" spans="2:8" s="12" customFormat="1" ht="24.75" customHeight="1">
      <c r="B24" s="12">
        <v>71003</v>
      </c>
      <c r="C24" s="55" t="s">
        <v>74</v>
      </c>
      <c r="D24" s="42">
        <v>3000</v>
      </c>
      <c r="E24" s="42">
        <v>2910</v>
      </c>
      <c r="F24" s="42">
        <v>2910</v>
      </c>
      <c r="G24" s="42">
        <v>0</v>
      </c>
      <c r="H24" s="42">
        <f>D24+E24-F24</f>
        <v>3000</v>
      </c>
    </row>
    <row r="25" spans="1:8" s="40" customFormat="1" ht="44.25" customHeight="1">
      <c r="A25" s="43"/>
      <c r="B25" s="74"/>
      <c r="C25" s="93" t="s">
        <v>188</v>
      </c>
      <c r="D25" s="93"/>
      <c r="E25" s="93"/>
      <c r="F25" s="93"/>
      <c r="G25" s="93"/>
      <c r="H25" s="93"/>
    </row>
    <row r="26" spans="1:8" s="12" customFormat="1" ht="6" customHeight="1">
      <c r="A26" s="11"/>
      <c r="B26" s="11"/>
      <c r="C26" s="39"/>
      <c r="D26" s="39"/>
      <c r="E26" s="39"/>
      <c r="F26" s="39"/>
      <c r="G26" s="39"/>
      <c r="H26" s="39"/>
    </row>
    <row r="27" spans="1:8" s="40" customFormat="1" ht="23.25" customHeight="1">
      <c r="A27" s="52"/>
      <c r="B27" s="52">
        <v>720</v>
      </c>
      <c r="C27" s="53" t="s">
        <v>50</v>
      </c>
      <c r="D27" s="56">
        <v>660740</v>
      </c>
      <c r="E27" s="56">
        <f>E28</f>
        <v>94789</v>
      </c>
      <c r="F27" s="56">
        <f>F28</f>
        <v>0</v>
      </c>
      <c r="G27" s="56">
        <f>G28</f>
        <v>0</v>
      </c>
      <c r="H27" s="56">
        <f>D27+E27-F27</f>
        <v>755529</v>
      </c>
    </row>
    <row r="28" spans="1:8" s="12" customFormat="1" ht="20.25" customHeight="1">
      <c r="A28" s="11"/>
      <c r="B28" s="11">
        <v>72095</v>
      </c>
      <c r="C28" s="55" t="s">
        <v>21</v>
      </c>
      <c r="D28" s="42">
        <v>660740</v>
      </c>
      <c r="E28" s="42">
        <v>94789</v>
      </c>
      <c r="F28" s="42">
        <v>0</v>
      </c>
      <c r="G28" s="42">
        <v>0</v>
      </c>
      <c r="H28" s="42">
        <f>D28+E28-F28</f>
        <v>755529</v>
      </c>
    </row>
    <row r="29" spans="1:8" s="38" customFormat="1" ht="42" customHeight="1">
      <c r="A29" s="37"/>
      <c r="B29" s="37"/>
      <c r="C29" s="92" t="s">
        <v>156</v>
      </c>
      <c r="D29" s="92"/>
      <c r="E29" s="92"/>
      <c r="F29" s="92"/>
      <c r="G29" s="92"/>
      <c r="H29" s="92"/>
    </row>
    <row r="30" spans="1:8" s="12" customFormat="1" ht="4.5" customHeight="1">
      <c r="A30" s="11"/>
      <c r="B30" s="11"/>
      <c r="C30" s="39"/>
      <c r="D30" s="39"/>
      <c r="E30" s="39"/>
      <c r="F30" s="39"/>
      <c r="G30" s="39"/>
      <c r="H30" s="86"/>
    </row>
    <row r="31" spans="1:8" s="40" customFormat="1" ht="23.25" customHeight="1">
      <c r="A31" s="52"/>
      <c r="B31" s="52">
        <v>758</v>
      </c>
      <c r="C31" s="53" t="s">
        <v>49</v>
      </c>
      <c r="D31" s="56">
        <v>431186829</v>
      </c>
      <c r="E31" s="56">
        <f>E32+E35</f>
        <v>3221235</v>
      </c>
      <c r="F31" s="56">
        <f>F32+F35</f>
        <v>2213242</v>
      </c>
      <c r="G31" s="56">
        <f>G32+G35</f>
        <v>395819</v>
      </c>
      <c r="H31" s="56">
        <f>D31+E31-F31</f>
        <v>432194822</v>
      </c>
    </row>
    <row r="32" spans="1:8" s="12" customFormat="1" ht="27" customHeight="1">
      <c r="A32" s="11"/>
      <c r="B32" s="49">
        <v>75801</v>
      </c>
      <c r="C32" s="50" t="s">
        <v>81</v>
      </c>
      <c r="D32" s="51">
        <v>57402408</v>
      </c>
      <c r="E32" s="51">
        <v>0</v>
      </c>
      <c r="F32" s="51">
        <v>1016150</v>
      </c>
      <c r="G32" s="51">
        <v>0</v>
      </c>
      <c r="H32" s="51">
        <f>D32+E32-F32</f>
        <v>56386258</v>
      </c>
    </row>
    <row r="33" spans="1:8" s="12" customFormat="1" ht="45" customHeight="1">
      <c r="A33" s="11"/>
      <c r="B33" s="11"/>
      <c r="C33" s="92" t="s">
        <v>170</v>
      </c>
      <c r="D33" s="92"/>
      <c r="E33" s="92"/>
      <c r="F33" s="92"/>
      <c r="G33" s="92"/>
      <c r="H33" s="92"/>
    </row>
    <row r="34" spans="1:8" s="12" customFormat="1" ht="39" customHeight="1">
      <c r="A34" s="11"/>
      <c r="B34" s="11"/>
      <c r="C34" s="39"/>
      <c r="D34" s="39"/>
      <c r="E34" s="39"/>
      <c r="F34" s="39"/>
      <c r="G34" s="39"/>
      <c r="H34" s="39"/>
    </row>
    <row r="35" spans="1:8" s="12" customFormat="1" ht="38.25" customHeight="1">
      <c r="A35" s="11"/>
      <c r="B35" s="49">
        <v>75863</v>
      </c>
      <c r="C35" s="57" t="s">
        <v>65</v>
      </c>
      <c r="D35" s="51">
        <v>169461295</v>
      </c>
      <c r="E35" s="51">
        <v>3221235</v>
      </c>
      <c r="F35" s="51">
        <v>1197092</v>
      </c>
      <c r="G35" s="51">
        <v>395819</v>
      </c>
      <c r="H35" s="51">
        <f>D35+E35-F35</f>
        <v>171485438</v>
      </c>
    </row>
    <row r="36" spans="1:8" s="12" customFormat="1" ht="27" customHeight="1">
      <c r="A36" s="11"/>
      <c r="B36" s="11"/>
      <c r="C36" s="97" t="s">
        <v>71</v>
      </c>
      <c r="D36" s="97"/>
      <c r="E36" s="97"/>
      <c r="F36" s="97"/>
      <c r="G36" s="97"/>
      <c r="H36" s="97"/>
    </row>
    <row r="37" spans="1:8" s="12" customFormat="1" ht="15" customHeight="1">
      <c r="A37" s="11"/>
      <c r="B37" s="11"/>
      <c r="C37" s="93" t="s">
        <v>142</v>
      </c>
      <c r="D37" s="93"/>
      <c r="E37" s="93"/>
      <c r="F37" s="93"/>
      <c r="G37" s="93"/>
      <c r="H37" s="93"/>
    </row>
    <row r="38" spans="1:8" s="12" customFormat="1" ht="15" customHeight="1">
      <c r="A38" s="11"/>
      <c r="B38" s="11"/>
      <c r="C38" s="93" t="s">
        <v>72</v>
      </c>
      <c r="D38" s="93"/>
      <c r="E38" s="93"/>
      <c r="F38" s="93"/>
      <c r="G38" s="93"/>
      <c r="H38" s="93"/>
    </row>
    <row r="39" spans="1:8" s="12" customFormat="1" ht="25.5" customHeight="1">
      <c r="A39" s="11"/>
      <c r="B39" s="11"/>
      <c r="C39" s="113" t="s">
        <v>145</v>
      </c>
      <c r="D39" s="113"/>
      <c r="E39" s="113"/>
      <c r="F39" s="113"/>
      <c r="G39" s="83" t="s">
        <v>80</v>
      </c>
      <c r="H39" s="84">
        <v>13975</v>
      </c>
    </row>
    <row r="40" spans="1:8" s="12" customFormat="1" ht="13.5" customHeight="1">
      <c r="A40" s="11"/>
      <c r="B40" s="11"/>
      <c r="C40" s="119" t="s">
        <v>143</v>
      </c>
      <c r="D40" s="119"/>
      <c r="E40" s="119"/>
      <c r="F40" s="119"/>
      <c r="G40" s="119"/>
      <c r="H40" s="119"/>
    </row>
    <row r="41" spans="1:8" s="12" customFormat="1" ht="39.75" customHeight="1">
      <c r="A41" s="11"/>
      <c r="B41" s="11"/>
      <c r="C41" s="113" t="s">
        <v>189</v>
      </c>
      <c r="D41" s="113"/>
      <c r="E41" s="113"/>
      <c r="F41" s="113"/>
      <c r="G41" s="83" t="s">
        <v>80</v>
      </c>
      <c r="H41" s="84">
        <v>267750</v>
      </c>
    </row>
    <row r="42" spans="1:8" s="12" customFormat="1" ht="12.75" customHeight="1">
      <c r="A42" s="11"/>
      <c r="B42" s="11"/>
      <c r="C42" s="114" t="s">
        <v>144</v>
      </c>
      <c r="D42" s="114"/>
      <c r="E42" s="114"/>
      <c r="F42" s="114"/>
      <c r="G42" s="78" t="s">
        <v>80</v>
      </c>
      <c r="H42" s="85">
        <v>306000</v>
      </c>
    </row>
    <row r="43" spans="1:8" s="12" customFormat="1" ht="15" customHeight="1">
      <c r="A43" s="11"/>
      <c r="B43" s="11"/>
      <c r="C43" s="93" t="s">
        <v>90</v>
      </c>
      <c r="D43" s="93"/>
      <c r="E43" s="93"/>
      <c r="F43" s="93"/>
      <c r="G43" s="93"/>
      <c r="H43" s="93"/>
    </row>
    <row r="44" spans="1:8" s="12" customFormat="1" ht="50.25" customHeight="1">
      <c r="A44" s="11"/>
      <c r="B44" s="11"/>
      <c r="C44" s="113" t="s">
        <v>190</v>
      </c>
      <c r="D44" s="113"/>
      <c r="E44" s="113"/>
      <c r="F44" s="113"/>
      <c r="G44" s="83" t="s">
        <v>80</v>
      </c>
      <c r="H44" s="84">
        <v>307831</v>
      </c>
    </row>
    <row r="45" spans="1:8" s="12" customFormat="1" ht="25.5" customHeight="1">
      <c r="A45" s="11"/>
      <c r="B45" s="11"/>
      <c r="C45" s="113" t="s">
        <v>145</v>
      </c>
      <c r="D45" s="113"/>
      <c r="E45" s="113"/>
      <c r="F45" s="113"/>
      <c r="G45" s="83" t="s">
        <v>80</v>
      </c>
      <c r="H45" s="84">
        <v>40625</v>
      </c>
    </row>
    <row r="46" spans="1:8" s="12" customFormat="1" ht="15" customHeight="1">
      <c r="A46" s="11"/>
      <c r="B46" s="11"/>
      <c r="C46" s="93" t="s">
        <v>89</v>
      </c>
      <c r="D46" s="93"/>
      <c r="E46" s="93"/>
      <c r="F46" s="93"/>
      <c r="G46" s="93"/>
      <c r="H46" s="93"/>
    </row>
    <row r="47" spans="1:8" s="12" customFormat="1" ht="27.75" customHeight="1">
      <c r="A47" s="11"/>
      <c r="B47" s="11"/>
      <c r="C47" s="113" t="s">
        <v>146</v>
      </c>
      <c r="D47" s="113"/>
      <c r="E47" s="113"/>
      <c r="F47" s="113"/>
      <c r="G47" s="83" t="s">
        <v>62</v>
      </c>
      <c r="H47" s="84">
        <v>2680873</v>
      </c>
    </row>
    <row r="48" spans="1:8" s="12" customFormat="1" ht="15" customHeight="1">
      <c r="A48" s="11"/>
      <c r="B48" s="11"/>
      <c r="C48" s="93" t="s">
        <v>147</v>
      </c>
      <c r="D48" s="93"/>
      <c r="E48" s="93"/>
      <c r="F48" s="93"/>
      <c r="G48" s="93"/>
      <c r="H48" s="93"/>
    </row>
    <row r="49" spans="1:8" s="12" customFormat="1" ht="15" customHeight="1">
      <c r="A49" s="11"/>
      <c r="B49" s="11"/>
      <c r="C49" s="93" t="s">
        <v>72</v>
      </c>
      <c r="D49" s="93"/>
      <c r="E49" s="93"/>
      <c r="F49" s="93"/>
      <c r="G49" s="93"/>
      <c r="H49" s="93"/>
    </row>
    <row r="50" spans="1:8" s="12" customFormat="1" ht="24.75" customHeight="1">
      <c r="A50" s="11"/>
      <c r="B50" s="11"/>
      <c r="C50" s="113" t="s">
        <v>171</v>
      </c>
      <c r="D50" s="113"/>
      <c r="E50" s="113"/>
      <c r="F50" s="113"/>
      <c r="G50" s="83" t="s">
        <v>62</v>
      </c>
      <c r="H50" s="84">
        <v>1196489</v>
      </c>
    </row>
    <row r="51" spans="1:8" s="12" customFormat="1" ht="25.5" customHeight="1">
      <c r="A51" s="11"/>
      <c r="B51" s="11"/>
      <c r="C51" s="113" t="s">
        <v>148</v>
      </c>
      <c r="D51" s="113"/>
      <c r="E51" s="113"/>
      <c r="F51" s="113"/>
      <c r="G51" s="83" t="s">
        <v>62</v>
      </c>
      <c r="H51" s="84">
        <v>41269</v>
      </c>
    </row>
    <row r="52" spans="1:8" s="12" customFormat="1" ht="15" customHeight="1">
      <c r="A52" s="11"/>
      <c r="B52" s="11"/>
      <c r="C52" s="93" t="s">
        <v>90</v>
      </c>
      <c r="D52" s="93"/>
      <c r="E52" s="93"/>
      <c r="F52" s="93"/>
      <c r="G52" s="93"/>
      <c r="H52" s="93"/>
    </row>
    <row r="53" spans="1:8" s="12" customFormat="1" ht="25.5" customHeight="1">
      <c r="A53" s="11"/>
      <c r="B53" s="11"/>
      <c r="C53" s="113" t="s">
        <v>148</v>
      </c>
      <c r="D53" s="113"/>
      <c r="E53" s="113"/>
      <c r="F53" s="113"/>
      <c r="G53" s="83" t="s">
        <v>62</v>
      </c>
      <c r="H53" s="84">
        <v>355153</v>
      </c>
    </row>
    <row r="54" spans="1:8" s="12" customFormat="1" ht="6.75" customHeight="1">
      <c r="A54" s="11"/>
      <c r="B54" s="11"/>
      <c r="C54" s="39"/>
      <c r="D54" s="39"/>
      <c r="E54" s="39"/>
      <c r="F54" s="39"/>
      <c r="G54" s="39"/>
      <c r="H54" s="39"/>
    </row>
    <row r="55" spans="1:8" s="58" customFormat="1" ht="23.25" customHeight="1">
      <c r="A55" s="52"/>
      <c r="B55" s="52">
        <v>853</v>
      </c>
      <c r="C55" s="53" t="s">
        <v>36</v>
      </c>
      <c r="D55" s="56">
        <v>4307593</v>
      </c>
      <c r="E55" s="56">
        <f>E56</f>
        <v>1748685</v>
      </c>
      <c r="F55" s="56">
        <f>F56</f>
        <v>0</v>
      </c>
      <c r="G55" s="56">
        <f>G56</f>
        <v>0</v>
      </c>
      <c r="H55" s="56">
        <f>D55+E55-F55</f>
        <v>6056278</v>
      </c>
    </row>
    <row r="56" spans="1:8" s="12" customFormat="1" ht="29.25" customHeight="1">
      <c r="A56" s="11"/>
      <c r="B56" s="49">
        <v>85324</v>
      </c>
      <c r="C56" s="55" t="s">
        <v>85</v>
      </c>
      <c r="D56" s="51">
        <v>243379</v>
      </c>
      <c r="E56" s="51">
        <v>1748685</v>
      </c>
      <c r="F56" s="51">
        <v>0</v>
      </c>
      <c r="G56" s="51">
        <v>0</v>
      </c>
      <c r="H56" s="51">
        <f>D56+E56-F56</f>
        <v>1992064</v>
      </c>
    </row>
    <row r="57" spans="1:8" s="12" customFormat="1" ht="70.5" customHeight="1">
      <c r="A57" s="11"/>
      <c r="B57" s="11"/>
      <c r="C57" s="92" t="s">
        <v>157</v>
      </c>
      <c r="D57" s="92"/>
      <c r="E57" s="92"/>
      <c r="F57" s="92"/>
      <c r="G57" s="92"/>
      <c r="H57" s="92"/>
    </row>
    <row r="58" spans="1:8" s="38" customFormat="1" ht="6" customHeight="1">
      <c r="A58" s="37"/>
      <c r="B58" s="37"/>
      <c r="C58" s="39"/>
      <c r="D58" s="39"/>
      <c r="E58" s="39"/>
      <c r="F58" s="39"/>
      <c r="G58" s="39"/>
      <c r="H58" s="86"/>
    </row>
    <row r="59" spans="1:8" s="40" customFormat="1" ht="26.25" customHeight="1">
      <c r="A59" s="52"/>
      <c r="B59" s="52">
        <v>855</v>
      </c>
      <c r="C59" s="53" t="s">
        <v>115</v>
      </c>
      <c r="D59" s="56">
        <v>1217000</v>
      </c>
      <c r="E59" s="56">
        <f>E65+E60+E62</f>
        <v>2101000</v>
      </c>
      <c r="F59" s="56">
        <f>F65+F60+F62</f>
        <v>0</v>
      </c>
      <c r="G59" s="56">
        <f>G65+G60+G62</f>
        <v>0</v>
      </c>
      <c r="H59" s="56">
        <f>D59+E59-F59</f>
        <v>3318000</v>
      </c>
    </row>
    <row r="60" spans="1:8" s="12" customFormat="1" ht="20.25" customHeight="1">
      <c r="A60" s="11"/>
      <c r="B60" s="11">
        <v>85501</v>
      </c>
      <c r="C60" s="55" t="s">
        <v>138</v>
      </c>
      <c r="D60" s="42">
        <v>187000</v>
      </c>
      <c r="E60" s="42">
        <v>343000</v>
      </c>
      <c r="F60" s="42">
        <v>0</v>
      </c>
      <c r="G60" s="42">
        <v>0</v>
      </c>
      <c r="H60" s="42">
        <f>D60+E60-F60</f>
        <v>530000</v>
      </c>
    </row>
    <row r="61" spans="1:8" s="12" customFormat="1" ht="45" customHeight="1">
      <c r="A61" s="76"/>
      <c r="B61" s="76"/>
      <c r="C61" s="92" t="s">
        <v>139</v>
      </c>
      <c r="D61" s="92"/>
      <c r="E61" s="92"/>
      <c r="F61" s="92"/>
      <c r="G61" s="92"/>
      <c r="H61" s="92"/>
    </row>
    <row r="62" spans="1:8" s="12" customFormat="1" ht="39.75" customHeight="1">
      <c r="A62" s="11"/>
      <c r="B62" s="49">
        <v>85502</v>
      </c>
      <c r="C62" s="55" t="s">
        <v>91</v>
      </c>
      <c r="D62" s="51">
        <v>190000</v>
      </c>
      <c r="E62" s="51">
        <v>918000</v>
      </c>
      <c r="F62" s="51">
        <v>0</v>
      </c>
      <c r="G62" s="51">
        <v>0</v>
      </c>
      <c r="H62" s="51">
        <f>D62+E62-F62</f>
        <v>1108000</v>
      </c>
    </row>
    <row r="63" spans="1:8" s="12" customFormat="1" ht="47.25" customHeight="1">
      <c r="A63" s="76"/>
      <c r="B63" s="76"/>
      <c r="C63" s="92" t="s">
        <v>140</v>
      </c>
      <c r="D63" s="92"/>
      <c r="E63" s="92"/>
      <c r="F63" s="92"/>
      <c r="G63" s="92"/>
      <c r="H63" s="92"/>
    </row>
    <row r="64" spans="1:8" s="12" customFormat="1" ht="44.25" customHeight="1">
      <c r="A64" s="76"/>
      <c r="B64" s="76"/>
      <c r="C64" s="39"/>
      <c r="D64" s="39"/>
      <c r="E64" s="39"/>
      <c r="F64" s="39"/>
      <c r="G64" s="39"/>
      <c r="H64" s="39"/>
    </row>
    <row r="65" spans="1:8" s="12" customFormat="1" ht="20.25" customHeight="1">
      <c r="A65" s="11"/>
      <c r="B65" s="11">
        <v>85509</v>
      </c>
      <c r="C65" s="55" t="s">
        <v>116</v>
      </c>
      <c r="D65" s="42">
        <v>840000</v>
      </c>
      <c r="E65" s="42">
        <v>840000</v>
      </c>
      <c r="F65" s="42">
        <v>0</v>
      </c>
      <c r="G65" s="42">
        <v>0</v>
      </c>
      <c r="H65" s="42">
        <f>D65+E65-F65</f>
        <v>1680000</v>
      </c>
    </row>
    <row r="66" spans="1:8" s="12" customFormat="1" ht="63.75" customHeight="1">
      <c r="A66" s="76"/>
      <c r="B66" s="76"/>
      <c r="C66" s="92" t="s">
        <v>118</v>
      </c>
      <c r="D66" s="92"/>
      <c r="E66" s="92"/>
      <c r="F66" s="92"/>
      <c r="G66" s="92"/>
      <c r="H66" s="92"/>
    </row>
    <row r="67" spans="1:8" s="12" customFormat="1" ht="3.75" customHeight="1">
      <c r="A67" s="76"/>
      <c r="B67" s="76"/>
      <c r="C67" s="39"/>
      <c r="D67" s="39"/>
      <c r="E67" s="39"/>
      <c r="F67" s="39"/>
      <c r="G67" s="39"/>
      <c r="H67" s="39"/>
    </row>
    <row r="68" spans="1:8" s="58" customFormat="1" ht="26.25" customHeight="1">
      <c r="A68" s="52"/>
      <c r="B68" s="52">
        <v>921</v>
      </c>
      <c r="C68" s="53" t="s">
        <v>38</v>
      </c>
      <c r="D68" s="56">
        <v>3143130</v>
      </c>
      <c r="E68" s="56">
        <f>E69</f>
        <v>137932</v>
      </c>
      <c r="F68" s="56">
        <f>F69</f>
        <v>0</v>
      </c>
      <c r="G68" s="56">
        <f>G69</f>
        <v>0</v>
      </c>
      <c r="H68" s="56">
        <f>D68+E68-F68</f>
        <v>3281062</v>
      </c>
    </row>
    <row r="69" spans="1:8" s="12" customFormat="1" ht="17.25" customHeight="1">
      <c r="A69" s="11"/>
      <c r="B69" s="11">
        <v>92116</v>
      </c>
      <c r="C69" s="55" t="s">
        <v>56</v>
      </c>
      <c r="D69" s="42">
        <v>3078000</v>
      </c>
      <c r="E69" s="42">
        <v>137932</v>
      </c>
      <c r="F69" s="42">
        <v>0</v>
      </c>
      <c r="G69" s="42">
        <v>0</v>
      </c>
      <c r="H69" s="42">
        <f>D69+E69-F69</f>
        <v>3215932</v>
      </c>
    </row>
    <row r="70" spans="1:8" s="58" customFormat="1" ht="46.5" customHeight="1">
      <c r="A70" s="43"/>
      <c r="B70" s="37"/>
      <c r="C70" s="92" t="s">
        <v>158</v>
      </c>
      <c r="D70" s="92"/>
      <c r="E70" s="92"/>
      <c r="F70" s="92"/>
      <c r="G70" s="92"/>
      <c r="H70" s="92"/>
    </row>
    <row r="71" spans="1:8" s="58" customFormat="1" ht="3" customHeight="1">
      <c r="A71" s="43"/>
      <c r="B71" s="43"/>
      <c r="C71" s="66"/>
      <c r="D71" s="66"/>
      <c r="E71" s="66"/>
      <c r="F71" s="66"/>
      <c r="G71" s="66"/>
      <c r="H71" s="66"/>
    </row>
    <row r="72" spans="1:8" s="58" customFormat="1" ht="29.25" customHeight="1">
      <c r="A72" s="52"/>
      <c r="B72" s="59">
        <v>925</v>
      </c>
      <c r="C72" s="60" t="s">
        <v>54</v>
      </c>
      <c r="D72" s="61">
        <v>5563503</v>
      </c>
      <c r="E72" s="61">
        <f>E73</f>
        <v>0</v>
      </c>
      <c r="F72" s="61">
        <f>F73</f>
        <v>1141176</v>
      </c>
      <c r="G72" s="61">
        <f>G73</f>
        <v>16800</v>
      </c>
      <c r="H72" s="61">
        <f>D72+E72-F72</f>
        <v>4422327</v>
      </c>
    </row>
    <row r="73" spans="1:8" s="12" customFormat="1" ht="19.5" customHeight="1">
      <c r="A73" s="11"/>
      <c r="B73" s="11">
        <v>92502</v>
      </c>
      <c r="C73" s="62" t="s">
        <v>57</v>
      </c>
      <c r="D73" s="42">
        <v>5563503</v>
      </c>
      <c r="E73" s="42">
        <v>0</v>
      </c>
      <c r="F73" s="42">
        <v>1141176</v>
      </c>
      <c r="G73" s="42">
        <v>16800</v>
      </c>
      <c r="H73" s="42">
        <f>D73+E73-F73</f>
        <v>4422327</v>
      </c>
    </row>
    <row r="74" spans="1:8" s="12" customFormat="1" ht="26.25" customHeight="1">
      <c r="A74" s="11"/>
      <c r="B74" s="11"/>
      <c r="C74" s="119" t="s">
        <v>172</v>
      </c>
      <c r="D74" s="119"/>
      <c r="E74" s="119"/>
      <c r="F74" s="119"/>
      <c r="G74" s="119"/>
      <c r="H74" s="119"/>
    </row>
    <row r="75" spans="1:8" s="12" customFormat="1" ht="26.25" customHeight="1">
      <c r="A75" s="11"/>
      <c r="B75" s="11"/>
      <c r="C75" s="93" t="s">
        <v>107</v>
      </c>
      <c r="D75" s="93"/>
      <c r="E75" s="93"/>
      <c r="F75" s="93"/>
      <c r="G75" s="93"/>
      <c r="H75" s="93"/>
    </row>
    <row r="76" spans="1:8" s="12" customFormat="1" ht="26.25" customHeight="1">
      <c r="A76" s="11"/>
      <c r="B76" s="11"/>
      <c r="C76" s="93" t="s">
        <v>108</v>
      </c>
      <c r="D76" s="93"/>
      <c r="E76" s="93"/>
      <c r="F76" s="93"/>
      <c r="G76" s="93"/>
      <c r="H76" s="93"/>
    </row>
    <row r="77" spans="1:8" s="38" customFormat="1" ht="27" customHeight="1">
      <c r="A77" s="37"/>
      <c r="B77" s="37"/>
      <c r="C77" s="97" t="s">
        <v>150</v>
      </c>
      <c r="D77" s="97"/>
      <c r="E77" s="97"/>
      <c r="F77" s="97"/>
      <c r="G77" s="97"/>
      <c r="H77" s="97"/>
    </row>
    <row r="78" spans="1:8" s="38" customFormat="1" ht="27" customHeight="1">
      <c r="A78" s="37"/>
      <c r="B78" s="37"/>
      <c r="C78" s="92" t="s">
        <v>151</v>
      </c>
      <c r="D78" s="92"/>
      <c r="E78" s="92"/>
      <c r="F78" s="92"/>
      <c r="G78" s="92"/>
      <c r="H78" s="92"/>
    </row>
    <row r="79" spans="1:8" s="38" customFormat="1" ht="27" customHeight="1">
      <c r="A79" s="37"/>
      <c r="B79" s="37"/>
      <c r="C79" s="92" t="s">
        <v>152</v>
      </c>
      <c r="D79" s="92"/>
      <c r="E79" s="92"/>
      <c r="F79" s="92"/>
      <c r="G79" s="92"/>
      <c r="H79" s="92"/>
    </row>
    <row r="80" spans="1:8" s="38" customFormat="1" ht="4.5" customHeight="1">
      <c r="A80" s="37"/>
      <c r="B80" s="37"/>
      <c r="C80" s="39"/>
      <c r="D80" s="39"/>
      <c r="E80" s="39"/>
      <c r="F80" s="39"/>
      <c r="G80" s="39"/>
      <c r="H80" s="39"/>
    </row>
    <row r="81" spans="1:8" s="26" customFormat="1" ht="18.75" customHeight="1">
      <c r="A81" s="20" t="s">
        <v>10</v>
      </c>
      <c r="B81" s="20"/>
      <c r="C81" s="25" t="s">
        <v>12</v>
      </c>
      <c r="D81" s="21"/>
      <c r="E81" s="21"/>
      <c r="F81" s="21"/>
      <c r="G81" s="21"/>
      <c r="H81" s="21"/>
    </row>
    <row r="82" spans="3:8" ht="3" customHeight="1">
      <c r="C82" s="10"/>
      <c r="D82" s="10"/>
      <c r="E82" s="10"/>
      <c r="F82" s="10"/>
      <c r="G82" s="10"/>
      <c r="H82" s="46"/>
    </row>
    <row r="83" spans="1:8" s="5" customFormat="1" ht="24" customHeight="1">
      <c r="A83" s="63"/>
      <c r="B83" s="63"/>
      <c r="C83" s="64" t="s">
        <v>15</v>
      </c>
      <c r="D83" s="65">
        <v>849420465</v>
      </c>
      <c r="E83" s="65">
        <f>E85+E93+E109+E116+E122+E126+E130+E135+E141+E149+E158+E174+E190</f>
        <v>9151196</v>
      </c>
      <c r="F83" s="65">
        <f>F85+F93+F109+F116+F122+F126+F130+F135+F141+F149+F158+F174+F190</f>
        <v>5078841</v>
      </c>
      <c r="G83" s="65">
        <f>G85+G93+G109+G116+G122+G126+G130+G135+G141+G149+G158+G174+G190</f>
        <v>228000</v>
      </c>
      <c r="H83" s="65">
        <f>D83+E83-F83</f>
        <v>853492820</v>
      </c>
    </row>
    <row r="84" spans="1:8" s="38" customFormat="1" ht="4.5" customHeight="1">
      <c r="A84" s="37"/>
      <c r="B84" s="37"/>
      <c r="C84" s="39"/>
      <c r="D84" s="39"/>
      <c r="E84" s="39"/>
      <c r="F84" s="39"/>
      <c r="G84" s="39"/>
      <c r="H84" s="86"/>
    </row>
    <row r="85" spans="1:8" s="5" customFormat="1" ht="24.75" customHeight="1">
      <c r="A85" s="63"/>
      <c r="B85" s="87" t="s">
        <v>33</v>
      </c>
      <c r="C85" s="64" t="s">
        <v>34</v>
      </c>
      <c r="D85" s="65">
        <v>67369557</v>
      </c>
      <c r="E85" s="65">
        <f>E86</f>
        <v>59263</v>
      </c>
      <c r="F85" s="65">
        <f>F86</f>
        <v>0</v>
      </c>
      <c r="G85" s="65">
        <f>G86</f>
        <v>0</v>
      </c>
      <c r="H85" s="65">
        <f>D85+E85-F85</f>
        <v>67428820</v>
      </c>
    </row>
    <row r="86" spans="1:8" s="12" customFormat="1" ht="20.25" customHeight="1">
      <c r="A86" s="11"/>
      <c r="B86" s="54" t="s">
        <v>123</v>
      </c>
      <c r="C86" s="55" t="s">
        <v>124</v>
      </c>
      <c r="D86" s="42">
        <v>0</v>
      </c>
      <c r="E86" s="42">
        <v>59263</v>
      </c>
      <c r="F86" s="42">
        <v>0</v>
      </c>
      <c r="G86" s="42">
        <v>0</v>
      </c>
      <c r="H86" s="42">
        <f>D86+E86-F86</f>
        <v>59263</v>
      </c>
    </row>
    <row r="87" spans="1:8" s="12" customFormat="1" ht="59.25" customHeight="1">
      <c r="A87" s="11"/>
      <c r="B87" s="54"/>
      <c r="C87" s="92" t="s">
        <v>126</v>
      </c>
      <c r="D87" s="92"/>
      <c r="E87" s="92"/>
      <c r="F87" s="92"/>
      <c r="G87" s="92"/>
      <c r="H87" s="92"/>
    </row>
    <row r="88" spans="1:8" s="12" customFormat="1" ht="28.5" customHeight="1">
      <c r="A88" s="11"/>
      <c r="B88" s="54"/>
      <c r="C88" s="92" t="s">
        <v>127</v>
      </c>
      <c r="D88" s="92"/>
      <c r="E88" s="92"/>
      <c r="F88" s="92"/>
      <c r="G88" s="92"/>
      <c r="H88" s="92"/>
    </row>
    <row r="89" spans="1:8" s="12" customFormat="1" ht="28.5" customHeight="1">
      <c r="A89" s="11"/>
      <c r="B89" s="54"/>
      <c r="C89" s="92" t="s">
        <v>128</v>
      </c>
      <c r="D89" s="92"/>
      <c r="E89" s="92"/>
      <c r="F89" s="92"/>
      <c r="G89" s="92"/>
      <c r="H89" s="92"/>
    </row>
    <row r="90" spans="1:8" s="12" customFormat="1" ht="18" customHeight="1">
      <c r="A90" s="11"/>
      <c r="B90" s="54"/>
      <c r="C90" s="92" t="s">
        <v>191</v>
      </c>
      <c r="D90" s="92"/>
      <c r="E90" s="92"/>
      <c r="F90" s="92"/>
      <c r="G90" s="92"/>
      <c r="H90" s="92"/>
    </row>
    <row r="91" spans="1:8" s="12" customFormat="1" ht="29.25" customHeight="1">
      <c r="A91" s="11"/>
      <c r="B91" s="54"/>
      <c r="C91" s="92" t="s">
        <v>125</v>
      </c>
      <c r="D91" s="92"/>
      <c r="E91" s="92"/>
      <c r="F91" s="92"/>
      <c r="G91" s="92"/>
      <c r="H91" s="92"/>
    </row>
    <row r="92" spans="1:8" s="38" customFormat="1" ht="5.25" customHeight="1">
      <c r="A92" s="37"/>
      <c r="B92" s="37"/>
      <c r="C92" s="39"/>
      <c r="D92" s="39"/>
      <c r="E92" s="39"/>
      <c r="F92" s="39"/>
      <c r="G92" s="39"/>
      <c r="H92" s="86"/>
    </row>
    <row r="93" spans="1:8" s="40" customFormat="1" ht="24.75" customHeight="1">
      <c r="A93" s="52"/>
      <c r="B93" s="52">
        <v>600</v>
      </c>
      <c r="C93" s="53" t="s">
        <v>35</v>
      </c>
      <c r="D93" s="56">
        <v>337609935</v>
      </c>
      <c r="E93" s="56">
        <f>E94</f>
        <v>1140046</v>
      </c>
      <c r="F93" s="56">
        <f>F94</f>
        <v>0</v>
      </c>
      <c r="G93" s="56">
        <f>G94</f>
        <v>0</v>
      </c>
      <c r="H93" s="56">
        <f>D93+E93-F93</f>
        <v>338749981</v>
      </c>
    </row>
    <row r="94" spans="1:8" s="12" customFormat="1" ht="18" customHeight="1">
      <c r="A94" s="11"/>
      <c r="B94" s="11">
        <v>60013</v>
      </c>
      <c r="C94" s="55" t="s">
        <v>63</v>
      </c>
      <c r="D94" s="42">
        <v>187142939</v>
      </c>
      <c r="E94" s="42">
        <v>1140046</v>
      </c>
      <c r="F94" s="42">
        <v>0</v>
      </c>
      <c r="G94" s="42">
        <v>0</v>
      </c>
      <c r="H94" s="42">
        <f>D94+E94-F94</f>
        <v>188282985</v>
      </c>
    </row>
    <row r="95" spans="1:8" s="12" customFormat="1" ht="42" customHeight="1">
      <c r="A95" s="11"/>
      <c r="B95" s="11"/>
      <c r="C95" s="92" t="s">
        <v>192</v>
      </c>
      <c r="D95" s="92"/>
      <c r="E95" s="92"/>
      <c r="F95" s="92"/>
      <c r="G95" s="92"/>
      <c r="H95" s="92"/>
    </row>
    <row r="96" spans="1:8" s="12" customFormat="1" ht="14.25" customHeight="1">
      <c r="A96" s="11"/>
      <c r="B96" s="11"/>
      <c r="C96" s="92" t="s">
        <v>153</v>
      </c>
      <c r="D96" s="92"/>
      <c r="E96" s="92"/>
      <c r="F96" s="92"/>
      <c r="G96" s="92"/>
      <c r="H96" s="92"/>
    </row>
    <row r="97" spans="1:8" s="12" customFormat="1" ht="29.25" customHeight="1">
      <c r="A97" s="11"/>
      <c r="B97" s="11"/>
      <c r="C97" s="92" t="s">
        <v>149</v>
      </c>
      <c r="D97" s="92"/>
      <c r="E97" s="92"/>
      <c r="F97" s="92"/>
      <c r="G97" s="92"/>
      <c r="H97" s="92"/>
    </row>
    <row r="98" spans="1:8" s="12" customFormat="1" ht="24.75" customHeight="1">
      <c r="A98" s="11"/>
      <c r="B98" s="11"/>
      <c r="C98" s="92" t="s">
        <v>206</v>
      </c>
      <c r="D98" s="92"/>
      <c r="E98" s="92"/>
      <c r="F98" s="92"/>
      <c r="G98" s="92"/>
      <c r="H98" s="92"/>
    </row>
    <row r="99" spans="1:8" s="12" customFormat="1" ht="15" customHeight="1">
      <c r="A99" s="11"/>
      <c r="B99" s="11"/>
      <c r="C99" s="97" t="s">
        <v>195</v>
      </c>
      <c r="D99" s="97"/>
      <c r="E99" s="97"/>
      <c r="F99" s="97"/>
      <c r="G99" s="97"/>
      <c r="H99" s="97"/>
    </row>
    <row r="100" spans="1:8" s="12" customFormat="1" ht="38.25" customHeight="1">
      <c r="A100" s="11"/>
      <c r="B100" s="11"/>
      <c r="C100" s="92" t="s">
        <v>194</v>
      </c>
      <c r="D100" s="92"/>
      <c r="E100" s="92"/>
      <c r="F100" s="92"/>
      <c r="G100" s="92"/>
      <c r="H100" s="92"/>
    </row>
    <row r="101" spans="1:8" s="12" customFormat="1" ht="13.5" customHeight="1">
      <c r="A101" s="11"/>
      <c r="B101" s="11"/>
      <c r="C101" s="92" t="s">
        <v>175</v>
      </c>
      <c r="D101" s="92"/>
      <c r="E101" s="92"/>
      <c r="F101" s="92"/>
      <c r="G101" s="92"/>
      <c r="H101" s="92"/>
    </row>
    <row r="102" spans="1:8" s="12" customFormat="1" ht="13.5" customHeight="1">
      <c r="A102" s="11"/>
      <c r="B102" s="11"/>
      <c r="C102" s="92" t="s">
        <v>176</v>
      </c>
      <c r="D102" s="92"/>
      <c r="E102" s="92"/>
      <c r="F102" s="92"/>
      <c r="G102" s="92"/>
      <c r="H102" s="92"/>
    </row>
    <row r="103" spans="1:8" s="12" customFormat="1" ht="13.5" customHeight="1">
      <c r="A103" s="11"/>
      <c r="B103" s="11"/>
      <c r="C103" s="92" t="s">
        <v>159</v>
      </c>
      <c r="D103" s="92"/>
      <c r="E103" s="92"/>
      <c r="F103" s="92"/>
      <c r="G103" s="92"/>
      <c r="H103" s="92"/>
    </row>
    <row r="104" spans="1:8" s="12" customFormat="1" ht="13.5" customHeight="1">
      <c r="A104" s="11"/>
      <c r="B104" s="11"/>
      <c r="C104" s="92" t="s">
        <v>196</v>
      </c>
      <c r="D104" s="92"/>
      <c r="E104" s="92"/>
      <c r="F104" s="92"/>
      <c r="G104" s="92"/>
      <c r="H104" s="92"/>
    </row>
    <row r="105" spans="1:8" s="12" customFormat="1" ht="13.5" customHeight="1">
      <c r="A105" s="11"/>
      <c r="B105" s="11"/>
      <c r="C105" s="92" t="s">
        <v>174</v>
      </c>
      <c r="D105" s="92"/>
      <c r="E105" s="92"/>
      <c r="F105" s="92"/>
      <c r="G105" s="92"/>
      <c r="H105" s="92"/>
    </row>
    <row r="106" spans="1:8" s="12" customFormat="1" ht="13.5" customHeight="1">
      <c r="A106" s="11"/>
      <c r="B106" s="11"/>
      <c r="C106" s="92" t="s">
        <v>173</v>
      </c>
      <c r="D106" s="92"/>
      <c r="E106" s="92"/>
      <c r="F106" s="92"/>
      <c r="G106" s="92"/>
      <c r="H106" s="92"/>
    </row>
    <row r="107" spans="1:8" s="12" customFormat="1" ht="13.5" customHeight="1">
      <c r="A107" s="11"/>
      <c r="B107" s="11"/>
      <c r="C107" s="92" t="s">
        <v>193</v>
      </c>
      <c r="D107" s="92"/>
      <c r="E107" s="92"/>
      <c r="F107" s="92"/>
      <c r="G107" s="92"/>
      <c r="H107" s="92"/>
    </row>
    <row r="108" spans="1:8" s="38" customFormat="1" ht="3.75" customHeight="1">
      <c r="A108" s="37"/>
      <c r="B108" s="37"/>
      <c r="C108" s="39"/>
      <c r="D108" s="39"/>
      <c r="E108" s="39"/>
      <c r="F108" s="39"/>
      <c r="G108" s="39"/>
      <c r="H108" s="86"/>
    </row>
    <row r="109" spans="1:8" s="40" customFormat="1" ht="23.25" customHeight="1">
      <c r="A109" s="52"/>
      <c r="B109" s="52">
        <v>700</v>
      </c>
      <c r="C109" s="53" t="s">
        <v>59</v>
      </c>
      <c r="D109" s="56">
        <v>973129</v>
      </c>
      <c r="E109" s="56">
        <f>E110</f>
        <v>114863</v>
      </c>
      <c r="F109" s="56">
        <f>F110</f>
        <v>0</v>
      </c>
      <c r="G109" s="56">
        <f>G110</f>
        <v>0</v>
      </c>
      <c r="H109" s="56">
        <f>D109+E109-F109</f>
        <v>1087992</v>
      </c>
    </row>
    <row r="110" spans="1:8" s="12" customFormat="1" ht="24.75" customHeight="1">
      <c r="A110" s="11"/>
      <c r="B110" s="11">
        <v>70005</v>
      </c>
      <c r="C110" s="55" t="s">
        <v>60</v>
      </c>
      <c r="D110" s="42">
        <v>973129</v>
      </c>
      <c r="E110" s="42">
        <v>114863</v>
      </c>
      <c r="F110" s="42">
        <v>0</v>
      </c>
      <c r="G110" s="42">
        <v>0</v>
      </c>
      <c r="H110" s="42">
        <f>D110+E110-F110</f>
        <v>1087992</v>
      </c>
    </row>
    <row r="111" spans="1:8" s="12" customFormat="1" ht="15.75" customHeight="1">
      <c r="A111" s="11"/>
      <c r="B111" s="11"/>
      <c r="C111" s="92" t="s">
        <v>82</v>
      </c>
      <c r="D111" s="92"/>
      <c r="E111" s="92"/>
      <c r="F111" s="92"/>
      <c r="G111" s="92"/>
      <c r="H111" s="92"/>
    </row>
    <row r="112" spans="1:8" s="12" customFormat="1" ht="41.25" customHeight="1">
      <c r="A112" s="11"/>
      <c r="B112" s="54"/>
      <c r="C112" s="92" t="s">
        <v>160</v>
      </c>
      <c r="D112" s="92"/>
      <c r="E112" s="92"/>
      <c r="F112" s="92"/>
      <c r="G112" s="92"/>
      <c r="H112" s="92"/>
    </row>
    <row r="113" spans="1:8" s="12" customFormat="1" ht="54" customHeight="1">
      <c r="A113" s="11"/>
      <c r="B113" s="54"/>
      <c r="C113" s="92" t="s">
        <v>133</v>
      </c>
      <c r="D113" s="92"/>
      <c r="E113" s="92"/>
      <c r="F113" s="92"/>
      <c r="G113" s="92"/>
      <c r="H113" s="92"/>
    </row>
    <row r="114" spans="1:8" s="12" customFormat="1" ht="28.5" customHeight="1">
      <c r="A114" s="11"/>
      <c r="B114" s="54"/>
      <c r="C114" s="92" t="s">
        <v>134</v>
      </c>
      <c r="D114" s="92"/>
      <c r="E114" s="92"/>
      <c r="F114" s="92"/>
      <c r="G114" s="92"/>
      <c r="H114" s="92"/>
    </row>
    <row r="115" spans="1:8" s="12" customFormat="1" ht="3.75" customHeight="1">
      <c r="A115" s="11"/>
      <c r="B115" s="11"/>
      <c r="C115" s="39"/>
      <c r="D115" s="39"/>
      <c r="E115" s="39"/>
      <c r="F115" s="39"/>
      <c r="G115" s="39"/>
      <c r="H115" s="86"/>
    </row>
    <row r="116" spans="1:8" s="40" customFormat="1" ht="24.75" customHeight="1">
      <c r="A116" s="52"/>
      <c r="B116" s="52">
        <v>720</v>
      </c>
      <c r="C116" s="53" t="s">
        <v>50</v>
      </c>
      <c r="D116" s="56">
        <v>25163146</v>
      </c>
      <c r="E116" s="56">
        <f>E117</f>
        <v>151618</v>
      </c>
      <c r="F116" s="56">
        <f>F117</f>
        <v>33329</v>
      </c>
      <c r="G116" s="56">
        <f>G117</f>
        <v>0</v>
      </c>
      <c r="H116" s="56">
        <f>D116+E116-F116</f>
        <v>25281435</v>
      </c>
    </row>
    <row r="117" spans="1:8" s="12" customFormat="1" ht="19.5" customHeight="1">
      <c r="A117" s="11"/>
      <c r="B117" s="11">
        <v>72095</v>
      </c>
      <c r="C117" s="55" t="s">
        <v>21</v>
      </c>
      <c r="D117" s="42">
        <v>25163146</v>
      </c>
      <c r="E117" s="42">
        <v>151618</v>
      </c>
      <c r="F117" s="42">
        <v>33329</v>
      </c>
      <c r="G117" s="42">
        <v>0</v>
      </c>
      <c r="H117" s="42">
        <f>D117+E117-F117</f>
        <v>25281435</v>
      </c>
    </row>
    <row r="118" spans="1:8" s="12" customFormat="1" ht="30" customHeight="1">
      <c r="A118" s="11"/>
      <c r="B118" s="11"/>
      <c r="C118" s="92" t="s">
        <v>113</v>
      </c>
      <c r="D118" s="92"/>
      <c r="E118" s="92"/>
      <c r="F118" s="92"/>
      <c r="G118" s="92"/>
      <c r="H118" s="92"/>
    </row>
    <row r="119" spans="1:8" s="12" customFormat="1" ht="28.5" customHeight="1">
      <c r="A119" s="11"/>
      <c r="B119" s="11"/>
      <c r="C119" s="92" t="s">
        <v>177</v>
      </c>
      <c r="D119" s="92"/>
      <c r="E119" s="92"/>
      <c r="F119" s="92"/>
      <c r="G119" s="92"/>
      <c r="H119" s="92"/>
    </row>
    <row r="120" spans="1:8" s="12" customFormat="1" ht="39.75" customHeight="1">
      <c r="A120" s="11"/>
      <c r="B120" s="11"/>
      <c r="C120" s="92" t="s">
        <v>161</v>
      </c>
      <c r="D120" s="92"/>
      <c r="E120" s="92"/>
      <c r="F120" s="92"/>
      <c r="G120" s="92"/>
      <c r="H120" s="92"/>
    </row>
    <row r="121" spans="1:8" s="12" customFormat="1" ht="5.25" customHeight="1">
      <c r="A121" s="11"/>
      <c r="B121" s="11"/>
      <c r="C121" s="39"/>
      <c r="D121" s="39"/>
      <c r="E121" s="39"/>
      <c r="F121" s="39"/>
      <c r="G121" s="39"/>
      <c r="H121" s="86"/>
    </row>
    <row r="122" spans="1:8" s="40" customFormat="1" ht="23.25" customHeight="1">
      <c r="A122" s="52"/>
      <c r="B122" s="52">
        <v>758</v>
      </c>
      <c r="C122" s="53" t="s">
        <v>83</v>
      </c>
      <c r="D122" s="56">
        <v>21487624</v>
      </c>
      <c r="E122" s="56">
        <f>E123</f>
        <v>0</v>
      </c>
      <c r="F122" s="56">
        <f>F123</f>
        <v>2063457</v>
      </c>
      <c r="G122" s="56">
        <f>G123</f>
        <v>0</v>
      </c>
      <c r="H122" s="56">
        <f>D122+E122-F122</f>
        <v>19424167</v>
      </c>
    </row>
    <row r="123" spans="1:8" s="12" customFormat="1" ht="22.5" customHeight="1">
      <c r="A123" s="11"/>
      <c r="B123" s="11">
        <v>75818</v>
      </c>
      <c r="C123" s="55" t="s">
        <v>84</v>
      </c>
      <c r="D123" s="42">
        <v>21487624</v>
      </c>
      <c r="E123" s="42">
        <v>0</v>
      </c>
      <c r="F123" s="42">
        <v>2063457</v>
      </c>
      <c r="G123" s="42">
        <v>0</v>
      </c>
      <c r="H123" s="42">
        <f>D123+E123-F123</f>
        <v>19424167</v>
      </c>
    </row>
    <row r="124" spans="1:8" s="12" customFormat="1" ht="18.75" customHeight="1">
      <c r="A124" s="11"/>
      <c r="B124" s="11"/>
      <c r="C124" s="92" t="s">
        <v>154</v>
      </c>
      <c r="D124" s="92"/>
      <c r="E124" s="92"/>
      <c r="F124" s="92"/>
      <c r="G124" s="92"/>
      <c r="H124" s="92"/>
    </row>
    <row r="125" spans="1:8" s="12" customFormat="1" ht="6.75" customHeight="1">
      <c r="A125" s="11"/>
      <c r="B125" s="11"/>
      <c r="C125" s="92"/>
      <c r="D125" s="92"/>
      <c r="E125" s="92"/>
      <c r="F125" s="92"/>
      <c r="G125" s="92"/>
      <c r="H125" s="92"/>
    </row>
    <row r="126" spans="1:8" s="5" customFormat="1" ht="24" customHeight="1">
      <c r="A126" s="63"/>
      <c r="B126" s="63">
        <v>801</v>
      </c>
      <c r="C126" s="64" t="s">
        <v>22</v>
      </c>
      <c r="D126" s="65">
        <v>64138577</v>
      </c>
      <c r="E126" s="65">
        <f>E127</f>
        <v>150000</v>
      </c>
      <c r="F126" s="65">
        <f>F127</f>
        <v>0</v>
      </c>
      <c r="G126" s="65">
        <f>G127</f>
        <v>0</v>
      </c>
      <c r="H126" s="65">
        <f>D126+E126-F126</f>
        <v>64288577</v>
      </c>
    </row>
    <row r="127" spans="1:8" s="12" customFormat="1" ht="19.5" customHeight="1">
      <c r="A127" s="11"/>
      <c r="B127" s="11">
        <v>80130</v>
      </c>
      <c r="C127" s="55" t="s">
        <v>66</v>
      </c>
      <c r="D127" s="42">
        <v>9124108</v>
      </c>
      <c r="E127" s="42">
        <v>150000</v>
      </c>
      <c r="F127" s="42">
        <v>0</v>
      </c>
      <c r="G127" s="42">
        <v>0</v>
      </c>
      <c r="H127" s="42">
        <f>D127+E127-F127</f>
        <v>9274108</v>
      </c>
    </row>
    <row r="128" spans="1:8" s="12" customFormat="1" ht="60.75" customHeight="1">
      <c r="A128" s="11"/>
      <c r="B128" s="11"/>
      <c r="C128" s="92" t="s">
        <v>178</v>
      </c>
      <c r="D128" s="92"/>
      <c r="E128" s="92"/>
      <c r="F128" s="92"/>
      <c r="G128" s="92"/>
      <c r="H128" s="92"/>
    </row>
    <row r="129" spans="1:8" s="40" customFormat="1" ht="5.25" customHeight="1">
      <c r="A129" s="43"/>
      <c r="B129" s="43"/>
      <c r="C129" s="73"/>
      <c r="D129" s="73"/>
      <c r="E129" s="73"/>
      <c r="F129" s="73"/>
      <c r="G129" s="73"/>
      <c r="H129" s="88"/>
    </row>
    <row r="130" spans="1:8" s="58" customFormat="1" ht="24" customHeight="1">
      <c r="A130" s="52"/>
      <c r="B130" s="52">
        <v>853</v>
      </c>
      <c r="C130" s="53" t="s">
        <v>36</v>
      </c>
      <c r="D130" s="56">
        <v>17430285</v>
      </c>
      <c r="E130" s="56">
        <f>E131</f>
        <v>1748685</v>
      </c>
      <c r="F130" s="56">
        <f>F131</f>
        <v>0</v>
      </c>
      <c r="G130" s="56">
        <f>G131</f>
        <v>0</v>
      </c>
      <c r="H130" s="56">
        <f>D130+E130-F130</f>
        <v>19178970</v>
      </c>
    </row>
    <row r="131" spans="1:8" s="12" customFormat="1" ht="29.25" customHeight="1">
      <c r="A131" s="11"/>
      <c r="B131" s="49">
        <v>85324</v>
      </c>
      <c r="C131" s="55" t="s">
        <v>85</v>
      </c>
      <c r="D131" s="51">
        <v>243379</v>
      </c>
      <c r="E131" s="51">
        <v>1748685</v>
      </c>
      <c r="F131" s="51">
        <v>0</v>
      </c>
      <c r="G131" s="51">
        <v>0</v>
      </c>
      <c r="H131" s="51">
        <f>D131+E131-F131</f>
        <v>1992064</v>
      </c>
    </row>
    <row r="132" spans="1:8" s="12" customFormat="1" ht="65.25" customHeight="1">
      <c r="A132" s="11"/>
      <c r="B132" s="11"/>
      <c r="C132" s="92" t="s">
        <v>114</v>
      </c>
      <c r="D132" s="92"/>
      <c r="E132" s="92"/>
      <c r="F132" s="92"/>
      <c r="G132" s="92"/>
      <c r="H132" s="92"/>
    </row>
    <row r="133" spans="1:8" s="12" customFormat="1" ht="18" customHeight="1">
      <c r="A133" s="11"/>
      <c r="B133" s="11"/>
      <c r="C133" s="39"/>
      <c r="D133" s="39"/>
      <c r="E133" s="39"/>
      <c r="F133" s="39"/>
      <c r="G133" s="39"/>
      <c r="H133" s="86"/>
    </row>
    <row r="134" spans="1:8" s="12" customFormat="1" ht="3.75" customHeight="1">
      <c r="A134" s="11"/>
      <c r="B134" s="11"/>
      <c r="C134" s="39"/>
      <c r="D134" s="39"/>
      <c r="E134" s="39"/>
      <c r="F134" s="39"/>
      <c r="G134" s="39"/>
      <c r="H134" s="86"/>
    </row>
    <row r="135" spans="1:8" s="40" customFormat="1" ht="25.5" customHeight="1">
      <c r="A135" s="52"/>
      <c r="B135" s="52">
        <v>854</v>
      </c>
      <c r="C135" s="53" t="s">
        <v>37</v>
      </c>
      <c r="D135" s="56">
        <v>29697953</v>
      </c>
      <c r="E135" s="56">
        <f>E136+E138</f>
        <v>215000</v>
      </c>
      <c r="F135" s="56">
        <f>F136+F138</f>
        <v>0</v>
      </c>
      <c r="G135" s="56">
        <f>G136+G138</f>
        <v>0</v>
      </c>
      <c r="H135" s="56">
        <f>D135+E135-F135</f>
        <v>29912953</v>
      </c>
    </row>
    <row r="136" spans="1:8" s="12" customFormat="1" ht="21.75" customHeight="1">
      <c r="A136" s="11"/>
      <c r="B136" s="11">
        <v>85403</v>
      </c>
      <c r="C136" s="55" t="s">
        <v>67</v>
      </c>
      <c r="D136" s="42">
        <v>18588089</v>
      </c>
      <c r="E136" s="42">
        <v>15000</v>
      </c>
      <c r="F136" s="42">
        <v>0</v>
      </c>
      <c r="G136" s="42">
        <v>0</v>
      </c>
      <c r="H136" s="42">
        <f>D136+E136-F136</f>
        <v>18603089</v>
      </c>
    </row>
    <row r="137" spans="1:8" s="12" customFormat="1" ht="60" customHeight="1">
      <c r="A137" s="11"/>
      <c r="B137" s="11"/>
      <c r="C137" s="92" t="s">
        <v>179</v>
      </c>
      <c r="D137" s="92"/>
      <c r="E137" s="92"/>
      <c r="F137" s="92"/>
      <c r="G137" s="92"/>
      <c r="H137" s="92"/>
    </row>
    <row r="138" spans="1:8" s="12" customFormat="1" ht="19.5" customHeight="1">
      <c r="A138" s="11"/>
      <c r="B138" s="11">
        <v>85495</v>
      </c>
      <c r="C138" s="55" t="s">
        <v>21</v>
      </c>
      <c r="D138" s="42">
        <v>306744</v>
      </c>
      <c r="E138" s="42">
        <v>200000</v>
      </c>
      <c r="F138" s="42">
        <v>0</v>
      </c>
      <c r="G138" s="42">
        <v>0</v>
      </c>
      <c r="H138" s="42">
        <f>D138+E138-F138</f>
        <v>506744</v>
      </c>
    </row>
    <row r="139" spans="1:8" s="38" customFormat="1" ht="33" customHeight="1">
      <c r="A139" s="37"/>
      <c r="B139" s="37"/>
      <c r="C139" s="92" t="s">
        <v>104</v>
      </c>
      <c r="D139" s="92"/>
      <c r="E139" s="92"/>
      <c r="F139" s="92"/>
      <c r="G139" s="92"/>
      <c r="H139" s="92"/>
    </row>
    <row r="140" spans="1:8" s="12" customFormat="1" ht="3.75" customHeight="1">
      <c r="A140" s="11"/>
      <c r="B140" s="11"/>
      <c r="C140" s="39"/>
      <c r="D140" s="39"/>
      <c r="E140" s="39"/>
      <c r="F140" s="39"/>
      <c r="G140" s="39"/>
      <c r="H140" s="86"/>
    </row>
    <row r="141" spans="1:8" s="40" customFormat="1" ht="26.25" customHeight="1">
      <c r="A141" s="52"/>
      <c r="B141" s="52">
        <v>855</v>
      </c>
      <c r="C141" s="53" t="s">
        <v>115</v>
      </c>
      <c r="D141" s="56">
        <v>1217000</v>
      </c>
      <c r="E141" s="56">
        <f>E142+E144+E146</f>
        <v>2101000</v>
      </c>
      <c r="F141" s="56">
        <f>F142+F144+F146</f>
        <v>0</v>
      </c>
      <c r="G141" s="56">
        <f>G142+G144+G146</f>
        <v>0</v>
      </c>
      <c r="H141" s="56">
        <f>D141+E141-F141</f>
        <v>3318000</v>
      </c>
    </row>
    <row r="142" spans="1:8" s="12" customFormat="1" ht="20.25" customHeight="1">
      <c r="A142" s="11"/>
      <c r="B142" s="11">
        <v>85501</v>
      </c>
      <c r="C142" s="55" t="s">
        <v>138</v>
      </c>
      <c r="D142" s="42">
        <v>187000</v>
      </c>
      <c r="E142" s="42">
        <v>343000</v>
      </c>
      <c r="F142" s="42">
        <v>0</v>
      </c>
      <c r="G142" s="42">
        <v>0</v>
      </c>
      <c r="H142" s="42">
        <f>D142+E142-F142</f>
        <v>530000</v>
      </c>
    </row>
    <row r="143" spans="1:8" s="40" customFormat="1" ht="57.75" customHeight="1">
      <c r="A143" s="43"/>
      <c r="B143" s="43"/>
      <c r="C143" s="92" t="s">
        <v>162</v>
      </c>
      <c r="D143" s="92"/>
      <c r="E143" s="92"/>
      <c r="F143" s="92"/>
      <c r="G143" s="92"/>
      <c r="H143" s="92"/>
    </row>
    <row r="144" spans="1:8" s="12" customFormat="1" ht="39.75" customHeight="1">
      <c r="A144" s="11"/>
      <c r="B144" s="49">
        <v>85502</v>
      </c>
      <c r="C144" s="55" t="s">
        <v>91</v>
      </c>
      <c r="D144" s="51">
        <v>190000</v>
      </c>
      <c r="E144" s="51">
        <v>918000</v>
      </c>
      <c r="F144" s="51">
        <v>0</v>
      </c>
      <c r="G144" s="51">
        <v>0</v>
      </c>
      <c r="H144" s="51">
        <f>D144+E144-F144</f>
        <v>1108000</v>
      </c>
    </row>
    <row r="145" spans="1:8" s="40" customFormat="1" ht="60.75" customHeight="1">
      <c r="A145" s="43"/>
      <c r="B145" s="43"/>
      <c r="C145" s="92" t="s">
        <v>197</v>
      </c>
      <c r="D145" s="92"/>
      <c r="E145" s="92"/>
      <c r="F145" s="92"/>
      <c r="G145" s="92"/>
      <c r="H145" s="92"/>
    </row>
    <row r="146" spans="1:8" s="12" customFormat="1" ht="20.25" customHeight="1">
      <c r="A146" s="11"/>
      <c r="B146" s="11">
        <v>85509</v>
      </c>
      <c r="C146" s="55" t="s">
        <v>116</v>
      </c>
      <c r="D146" s="42">
        <v>840000</v>
      </c>
      <c r="E146" s="42">
        <v>840000</v>
      </c>
      <c r="F146" s="42">
        <v>0</v>
      </c>
      <c r="G146" s="42">
        <v>0</v>
      </c>
      <c r="H146" s="42">
        <f>D146+E146-F146</f>
        <v>1680000</v>
      </c>
    </row>
    <row r="147" spans="1:8" s="12" customFormat="1" ht="57" customHeight="1">
      <c r="A147" s="76"/>
      <c r="B147" s="76"/>
      <c r="C147" s="92" t="s">
        <v>117</v>
      </c>
      <c r="D147" s="92"/>
      <c r="E147" s="92"/>
      <c r="F147" s="92"/>
      <c r="G147" s="92"/>
      <c r="H147" s="92"/>
    </row>
    <row r="148" spans="1:8" s="12" customFormat="1" ht="6.75" customHeight="1">
      <c r="A148" s="76"/>
      <c r="B148" s="76"/>
      <c r="C148" s="39"/>
      <c r="D148" s="39"/>
      <c r="E148" s="39"/>
      <c r="F148" s="39"/>
      <c r="G148" s="39"/>
      <c r="H148" s="39"/>
    </row>
    <row r="149" spans="1:8" s="58" customFormat="1" ht="23.25" customHeight="1">
      <c r="A149" s="52"/>
      <c r="B149" s="52">
        <v>900</v>
      </c>
      <c r="C149" s="53" t="s">
        <v>61</v>
      </c>
      <c r="D149" s="56">
        <v>6117756</v>
      </c>
      <c r="E149" s="56">
        <f>E150</f>
        <v>102631</v>
      </c>
      <c r="F149" s="56">
        <f>F150</f>
        <v>0</v>
      </c>
      <c r="G149" s="56">
        <f>G150</f>
        <v>0</v>
      </c>
      <c r="H149" s="56">
        <f>D149+E149-F149</f>
        <v>6220387</v>
      </c>
    </row>
    <row r="150" spans="1:8" s="12" customFormat="1" ht="18" customHeight="1">
      <c r="A150" s="11"/>
      <c r="B150" s="54" t="s">
        <v>130</v>
      </c>
      <c r="C150" s="55" t="s">
        <v>131</v>
      </c>
      <c r="D150" s="42">
        <v>0</v>
      </c>
      <c r="E150" s="42">
        <v>102631</v>
      </c>
      <c r="F150" s="42">
        <v>0</v>
      </c>
      <c r="G150" s="42">
        <v>0</v>
      </c>
      <c r="H150" s="42">
        <f>D150+E150-F150</f>
        <v>102631</v>
      </c>
    </row>
    <row r="151" spans="1:8" s="12" customFormat="1" ht="59.25" customHeight="1">
      <c r="A151" s="11"/>
      <c r="B151" s="54"/>
      <c r="C151" s="92" t="s">
        <v>129</v>
      </c>
      <c r="D151" s="92"/>
      <c r="E151" s="92"/>
      <c r="F151" s="92"/>
      <c r="G151" s="92"/>
      <c r="H151" s="92"/>
    </row>
    <row r="152" spans="1:8" s="12" customFormat="1" ht="14.25" customHeight="1">
      <c r="A152" s="11"/>
      <c r="B152" s="54"/>
      <c r="C152" s="92" t="s">
        <v>180</v>
      </c>
      <c r="D152" s="92"/>
      <c r="E152" s="92"/>
      <c r="F152" s="92"/>
      <c r="G152" s="92"/>
      <c r="H152" s="92"/>
    </row>
    <row r="153" spans="1:8" s="12" customFormat="1" ht="14.25" customHeight="1">
      <c r="A153" s="11"/>
      <c r="B153" s="54"/>
      <c r="C153" s="92" t="s">
        <v>181</v>
      </c>
      <c r="D153" s="92"/>
      <c r="E153" s="92"/>
      <c r="F153" s="92"/>
      <c r="G153" s="92"/>
      <c r="H153" s="92"/>
    </row>
    <row r="154" spans="1:8" s="12" customFormat="1" ht="14.25" customHeight="1">
      <c r="A154" s="11"/>
      <c r="B154" s="54"/>
      <c r="C154" s="92" t="s">
        <v>182</v>
      </c>
      <c r="D154" s="92"/>
      <c r="E154" s="92"/>
      <c r="F154" s="92"/>
      <c r="G154" s="92"/>
      <c r="H154" s="92"/>
    </row>
    <row r="155" spans="1:8" s="12" customFormat="1" ht="15.75" customHeight="1">
      <c r="A155" s="11"/>
      <c r="B155" s="54"/>
      <c r="C155" s="92" t="s">
        <v>198</v>
      </c>
      <c r="D155" s="92"/>
      <c r="E155" s="92"/>
      <c r="F155" s="92"/>
      <c r="G155" s="92"/>
      <c r="H155" s="92"/>
    </row>
    <row r="156" spans="1:8" s="12" customFormat="1" ht="29.25" customHeight="1">
      <c r="A156" s="11"/>
      <c r="B156" s="54"/>
      <c r="C156" s="92" t="s">
        <v>125</v>
      </c>
      <c r="D156" s="92"/>
      <c r="E156" s="92"/>
      <c r="F156" s="92"/>
      <c r="G156" s="92"/>
      <c r="H156" s="92"/>
    </row>
    <row r="157" spans="1:8" s="12" customFormat="1" ht="4.5" customHeight="1">
      <c r="A157" s="11"/>
      <c r="B157" s="11"/>
      <c r="C157" s="39"/>
      <c r="D157" s="39"/>
      <c r="E157" s="39"/>
      <c r="F157" s="39"/>
      <c r="G157" s="39"/>
      <c r="H157" s="39"/>
    </row>
    <row r="158" spans="1:8" s="58" customFormat="1" ht="22.5" customHeight="1">
      <c r="A158" s="70"/>
      <c r="B158" s="70">
        <v>921</v>
      </c>
      <c r="C158" s="71" t="s">
        <v>38</v>
      </c>
      <c r="D158" s="72">
        <v>85248276</v>
      </c>
      <c r="E158" s="72">
        <f>E159+E161+E165+E167</f>
        <v>3172613</v>
      </c>
      <c r="F158" s="72">
        <f>F159+F161+F165+F167</f>
        <v>1216174</v>
      </c>
      <c r="G158" s="72">
        <f>G159+G161+G165+G167</f>
        <v>0</v>
      </c>
      <c r="H158" s="72">
        <f>D158+E158-F158</f>
        <v>87204715</v>
      </c>
    </row>
    <row r="159" spans="1:8" s="12" customFormat="1" ht="20.25" customHeight="1">
      <c r="A159" s="11"/>
      <c r="B159" s="11">
        <v>92106</v>
      </c>
      <c r="C159" s="55" t="s">
        <v>58</v>
      </c>
      <c r="D159" s="42">
        <v>27877114</v>
      </c>
      <c r="E159" s="42">
        <v>248520</v>
      </c>
      <c r="F159" s="42">
        <v>0</v>
      </c>
      <c r="G159" s="42">
        <v>0</v>
      </c>
      <c r="H159" s="42">
        <f>D159+E159-F159</f>
        <v>28125634</v>
      </c>
    </row>
    <row r="160" spans="1:8" s="38" customFormat="1" ht="54" customHeight="1">
      <c r="A160" s="37"/>
      <c r="B160" s="37"/>
      <c r="C160" s="92" t="s">
        <v>105</v>
      </c>
      <c r="D160" s="92"/>
      <c r="E160" s="92"/>
      <c r="F160" s="92"/>
      <c r="G160" s="92"/>
      <c r="H160" s="92"/>
    </row>
    <row r="161" spans="1:8" s="12" customFormat="1" ht="20.25" customHeight="1">
      <c r="A161" s="11"/>
      <c r="B161" s="11">
        <v>92116</v>
      </c>
      <c r="C161" s="55" t="s">
        <v>56</v>
      </c>
      <c r="D161" s="42">
        <v>18145468</v>
      </c>
      <c r="E161" s="42">
        <v>224610</v>
      </c>
      <c r="F161" s="42">
        <v>0</v>
      </c>
      <c r="G161" s="42">
        <v>0</v>
      </c>
      <c r="H161" s="42">
        <f>D161+E161-F161</f>
        <v>18370078</v>
      </c>
    </row>
    <row r="162" spans="1:8" s="12" customFormat="1" ht="15.75" customHeight="1">
      <c r="A162" s="11"/>
      <c r="B162" s="11"/>
      <c r="C162" s="97" t="s">
        <v>102</v>
      </c>
      <c r="D162" s="97"/>
      <c r="E162" s="97"/>
      <c r="F162" s="97"/>
      <c r="G162" s="97"/>
      <c r="H162" s="97"/>
    </row>
    <row r="163" spans="1:8" s="12" customFormat="1" ht="27" customHeight="1">
      <c r="A163" s="11"/>
      <c r="B163" s="11"/>
      <c r="C163" s="92" t="s">
        <v>183</v>
      </c>
      <c r="D163" s="92"/>
      <c r="E163" s="92"/>
      <c r="F163" s="92"/>
      <c r="G163" s="92"/>
      <c r="H163" s="92"/>
    </row>
    <row r="164" spans="1:8" s="12" customFormat="1" ht="60" customHeight="1">
      <c r="A164" s="11"/>
      <c r="B164" s="11"/>
      <c r="C164" s="92" t="s">
        <v>103</v>
      </c>
      <c r="D164" s="92"/>
      <c r="E164" s="92"/>
      <c r="F164" s="92"/>
      <c r="G164" s="92"/>
      <c r="H164" s="92"/>
    </row>
    <row r="165" spans="1:8" s="12" customFormat="1" ht="20.25" customHeight="1">
      <c r="A165" s="11"/>
      <c r="B165" s="11">
        <v>92120</v>
      </c>
      <c r="C165" s="55" t="s">
        <v>75</v>
      </c>
      <c r="D165" s="42">
        <v>1314991</v>
      </c>
      <c r="E165" s="42">
        <v>2680873</v>
      </c>
      <c r="F165" s="42">
        <v>0</v>
      </c>
      <c r="G165" s="42">
        <v>0</v>
      </c>
      <c r="H165" s="42">
        <f>D165+E165-F165</f>
        <v>3995864</v>
      </c>
    </row>
    <row r="166" spans="1:8" s="12" customFormat="1" ht="42" customHeight="1">
      <c r="A166" s="11"/>
      <c r="B166" s="75"/>
      <c r="C166" s="92" t="s">
        <v>106</v>
      </c>
      <c r="D166" s="92"/>
      <c r="E166" s="92"/>
      <c r="F166" s="92"/>
      <c r="G166" s="92"/>
      <c r="H166" s="92"/>
    </row>
    <row r="167" spans="1:8" s="12" customFormat="1" ht="20.25" customHeight="1">
      <c r="A167" s="11"/>
      <c r="B167" s="11">
        <v>92195</v>
      </c>
      <c r="C167" s="55" t="s">
        <v>21</v>
      </c>
      <c r="D167" s="42">
        <v>7399057</v>
      </c>
      <c r="E167" s="42">
        <v>18610</v>
      </c>
      <c r="F167" s="42">
        <v>1216174</v>
      </c>
      <c r="G167" s="42">
        <v>0</v>
      </c>
      <c r="H167" s="42">
        <f>D167+E167-F167</f>
        <v>6201493</v>
      </c>
    </row>
    <row r="168" spans="1:8" s="12" customFormat="1" ht="27" customHeight="1">
      <c r="A168" s="11"/>
      <c r="B168" s="75"/>
      <c r="C168" s="92" t="s">
        <v>120</v>
      </c>
      <c r="D168" s="92"/>
      <c r="E168" s="92"/>
      <c r="F168" s="92"/>
      <c r="G168" s="92"/>
      <c r="H168" s="92"/>
    </row>
    <row r="169" spans="1:8" s="12" customFormat="1" ht="14.25" customHeight="1">
      <c r="A169" s="11"/>
      <c r="B169" s="75"/>
      <c r="C169" s="92" t="s">
        <v>199</v>
      </c>
      <c r="D169" s="92"/>
      <c r="E169" s="92"/>
      <c r="F169" s="92"/>
      <c r="G169" s="92"/>
      <c r="H169" s="92"/>
    </row>
    <row r="170" spans="1:8" s="12" customFormat="1" ht="14.25" customHeight="1">
      <c r="A170" s="11"/>
      <c r="B170" s="75"/>
      <c r="C170" s="92" t="s">
        <v>155</v>
      </c>
      <c r="D170" s="92"/>
      <c r="E170" s="92"/>
      <c r="F170" s="92"/>
      <c r="G170" s="92"/>
      <c r="H170" s="92"/>
    </row>
    <row r="171" spans="1:8" s="12" customFormat="1" ht="14.25" customHeight="1">
      <c r="A171" s="11"/>
      <c r="B171" s="75"/>
      <c r="C171" s="92" t="s">
        <v>119</v>
      </c>
      <c r="D171" s="92"/>
      <c r="E171" s="92"/>
      <c r="F171" s="92"/>
      <c r="G171" s="92"/>
      <c r="H171" s="92"/>
    </row>
    <row r="172" spans="1:8" s="12" customFormat="1" ht="14.25" customHeight="1">
      <c r="A172" s="11"/>
      <c r="B172" s="75"/>
      <c r="C172" s="92" t="s">
        <v>121</v>
      </c>
      <c r="D172" s="92"/>
      <c r="E172" s="92"/>
      <c r="F172" s="92"/>
      <c r="G172" s="92"/>
      <c r="H172" s="92"/>
    </row>
    <row r="173" spans="1:8" s="12" customFormat="1" ht="6" customHeight="1">
      <c r="A173" s="11"/>
      <c r="B173" s="11"/>
      <c r="C173" s="39"/>
      <c r="D173" s="39"/>
      <c r="E173" s="39"/>
      <c r="F173" s="39"/>
      <c r="G173" s="39"/>
      <c r="H173" s="86"/>
    </row>
    <row r="174" spans="1:8" s="40" customFormat="1" ht="30" customHeight="1">
      <c r="A174" s="52"/>
      <c r="B174" s="59">
        <v>925</v>
      </c>
      <c r="C174" s="60" t="s">
        <v>54</v>
      </c>
      <c r="D174" s="61">
        <v>9215046</v>
      </c>
      <c r="E174" s="61">
        <f>E175</f>
        <v>178634</v>
      </c>
      <c r="F174" s="61">
        <f>F175</f>
        <v>1765881</v>
      </c>
      <c r="G174" s="61">
        <f>G175</f>
        <v>228000</v>
      </c>
      <c r="H174" s="61">
        <f>D174+E174-F174</f>
        <v>7627799</v>
      </c>
    </row>
    <row r="175" spans="1:8" s="12" customFormat="1" ht="21.75" customHeight="1">
      <c r="A175" s="11"/>
      <c r="B175" s="11">
        <v>92502</v>
      </c>
      <c r="C175" s="55" t="s">
        <v>55</v>
      </c>
      <c r="D175" s="42">
        <v>9215046</v>
      </c>
      <c r="E175" s="42">
        <v>178634</v>
      </c>
      <c r="F175" s="42">
        <v>1765881</v>
      </c>
      <c r="G175" s="42">
        <v>228000</v>
      </c>
      <c r="H175" s="42">
        <f>D175+E175-F175</f>
        <v>7627799</v>
      </c>
    </row>
    <row r="176" spans="1:8" s="12" customFormat="1" ht="26.25" customHeight="1">
      <c r="A176" s="11"/>
      <c r="B176" s="11"/>
      <c r="C176" s="119" t="s">
        <v>184</v>
      </c>
      <c r="D176" s="119"/>
      <c r="E176" s="119"/>
      <c r="F176" s="119"/>
      <c r="G176" s="119"/>
      <c r="H176" s="119"/>
    </row>
    <row r="177" spans="1:8" s="12" customFormat="1" ht="26.25" customHeight="1">
      <c r="A177" s="11"/>
      <c r="B177" s="11"/>
      <c r="C177" s="93" t="s">
        <v>109</v>
      </c>
      <c r="D177" s="93"/>
      <c r="E177" s="93"/>
      <c r="F177" s="93"/>
      <c r="G177" s="93"/>
      <c r="H177" s="93"/>
    </row>
    <row r="178" spans="1:8" s="12" customFormat="1" ht="42.75" customHeight="1">
      <c r="A178" s="11"/>
      <c r="B178" s="11"/>
      <c r="C178" s="93" t="s">
        <v>111</v>
      </c>
      <c r="D178" s="93"/>
      <c r="E178" s="93"/>
      <c r="F178" s="93"/>
      <c r="G178" s="93"/>
      <c r="H178" s="93"/>
    </row>
    <row r="179" spans="1:8" s="12" customFormat="1" ht="40.5" customHeight="1">
      <c r="A179" s="11"/>
      <c r="B179" s="11"/>
      <c r="C179" s="93" t="s">
        <v>163</v>
      </c>
      <c r="D179" s="93"/>
      <c r="E179" s="93"/>
      <c r="F179" s="93"/>
      <c r="G179" s="93"/>
      <c r="H179" s="93"/>
    </row>
    <row r="180" spans="1:8" s="12" customFormat="1" ht="26.25" customHeight="1">
      <c r="A180" s="11"/>
      <c r="B180" s="11"/>
      <c r="C180" s="93" t="s">
        <v>110</v>
      </c>
      <c r="D180" s="93"/>
      <c r="E180" s="93"/>
      <c r="F180" s="93"/>
      <c r="G180" s="93"/>
      <c r="H180" s="93"/>
    </row>
    <row r="181" spans="1:8" s="12" customFormat="1" ht="39" customHeight="1">
      <c r="A181" s="11"/>
      <c r="B181" s="11"/>
      <c r="C181" s="93" t="s">
        <v>112</v>
      </c>
      <c r="D181" s="93"/>
      <c r="E181" s="93"/>
      <c r="F181" s="93"/>
      <c r="G181" s="93"/>
      <c r="H181" s="93"/>
    </row>
    <row r="182" spans="1:8" s="12" customFormat="1" ht="39" customHeight="1">
      <c r="A182" s="11"/>
      <c r="B182" s="11"/>
      <c r="C182" s="93" t="s">
        <v>164</v>
      </c>
      <c r="D182" s="93"/>
      <c r="E182" s="93"/>
      <c r="F182" s="93"/>
      <c r="G182" s="93"/>
      <c r="H182" s="93"/>
    </row>
    <row r="183" spans="1:8" s="12" customFormat="1" ht="30.75" customHeight="1">
      <c r="A183" s="11"/>
      <c r="B183" s="11"/>
      <c r="C183" s="119" t="s">
        <v>185</v>
      </c>
      <c r="D183" s="119"/>
      <c r="E183" s="119"/>
      <c r="F183" s="119"/>
      <c r="G183" s="119"/>
      <c r="H183" s="119"/>
    </row>
    <row r="184" spans="1:8" s="12" customFormat="1" ht="42" customHeight="1">
      <c r="A184" s="11"/>
      <c r="B184" s="11"/>
      <c r="C184" s="92" t="s">
        <v>141</v>
      </c>
      <c r="D184" s="92"/>
      <c r="E184" s="92"/>
      <c r="F184" s="92"/>
      <c r="G184" s="92"/>
      <c r="H184" s="92"/>
    </row>
    <row r="185" spans="1:8" s="12" customFormat="1" ht="45" customHeight="1">
      <c r="A185" s="11"/>
      <c r="B185" s="11"/>
      <c r="C185" s="92" t="s">
        <v>165</v>
      </c>
      <c r="D185" s="92"/>
      <c r="E185" s="92"/>
      <c r="F185" s="92"/>
      <c r="G185" s="92"/>
      <c r="H185" s="92"/>
    </row>
    <row r="186" spans="1:8" s="12" customFormat="1" ht="44.25" customHeight="1">
      <c r="A186" s="11"/>
      <c r="B186" s="11"/>
      <c r="C186" s="93" t="s">
        <v>166</v>
      </c>
      <c r="D186" s="93"/>
      <c r="E186" s="93"/>
      <c r="F186" s="93"/>
      <c r="G186" s="93"/>
      <c r="H186" s="93"/>
    </row>
    <row r="187" spans="1:8" s="12" customFormat="1" ht="57" customHeight="1">
      <c r="A187" s="11"/>
      <c r="B187" s="11"/>
      <c r="C187" s="118" t="s">
        <v>186</v>
      </c>
      <c r="D187" s="93"/>
      <c r="E187" s="93"/>
      <c r="F187" s="93"/>
      <c r="G187" s="93"/>
      <c r="H187" s="93"/>
    </row>
    <row r="188" spans="1:8" s="12" customFormat="1" ht="69" customHeight="1">
      <c r="A188" s="11"/>
      <c r="B188" s="11"/>
      <c r="C188" s="39"/>
      <c r="D188" s="39"/>
      <c r="E188" s="39"/>
      <c r="F188" s="39"/>
      <c r="G188" s="39"/>
      <c r="H188" s="39"/>
    </row>
    <row r="189" spans="1:8" s="12" customFormat="1" ht="9" customHeight="1">
      <c r="A189" s="11"/>
      <c r="B189" s="11"/>
      <c r="C189" s="39"/>
      <c r="D189" s="39"/>
      <c r="E189" s="39"/>
      <c r="F189" s="39"/>
      <c r="G189" s="39"/>
      <c r="H189" s="39"/>
    </row>
    <row r="190" spans="1:8" s="58" customFormat="1" ht="24.75" customHeight="1">
      <c r="A190" s="52"/>
      <c r="B190" s="52">
        <v>926</v>
      </c>
      <c r="C190" s="53" t="s">
        <v>76</v>
      </c>
      <c r="D190" s="56">
        <v>3973000</v>
      </c>
      <c r="E190" s="56">
        <f>E191</f>
        <v>16843</v>
      </c>
      <c r="F190" s="56">
        <f>F191</f>
        <v>0</v>
      </c>
      <c r="G190" s="56">
        <f>G191</f>
        <v>0</v>
      </c>
      <c r="H190" s="56">
        <f>D190+E190-F190</f>
        <v>3989843</v>
      </c>
    </row>
    <row r="191" spans="1:8" s="82" customFormat="1" ht="22.5" customHeight="1">
      <c r="A191" s="79"/>
      <c r="B191" s="79">
        <v>92695</v>
      </c>
      <c r="C191" s="80" t="s">
        <v>132</v>
      </c>
      <c r="D191" s="81">
        <v>0</v>
      </c>
      <c r="E191" s="81">
        <v>16843</v>
      </c>
      <c r="F191" s="81">
        <v>0</v>
      </c>
      <c r="G191" s="81">
        <v>0</v>
      </c>
      <c r="H191" s="42">
        <f>D191+E191-F191</f>
        <v>16843</v>
      </c>
    </row>
    <row r="192" spans="1:8" s="12" customFormat="1" ht="55.5" customHeight="1">
      <c r="A192" s="11"/>
      <c r="B192" s="54"/>
      <c r="C192" s="92" t="s">
        <v>135</v>
      </c>
      <c r="D192" s="92"/>
      <c r="E192" s="92"/>
      <c r="F192" s="92"/>
      <c r="G192" s="92"/>
      <c r="H192" s="92"/>
    </row>
    <row r="193" spans="1:8" s="12" customFormat="1" ht="28.5" customHeight="1">
      <c r="A193" s="11"/>
      <c r="B193" s="54"/>
      <c r="C193" s="92" t="s">
        <v>136</v>
      </c>
      <c r="D193" s="92"/>
      <c r="E193" s="92"/>
      <c r="F193" s="92"/>
      <c r="G193" s="92"/>
      <c r="H193" s="92"/>
    </row>
    <row r="194" spans="1:8" s="6" customFormat="1" ht="20.25" customHeight="1">
      <c r="A194" s="98" t="s">
        <v>2</v>
      </c>
      <c r="B194" s="98"/>
      <c r="C194" s="98"/>
      <c r="D194" s="98"/>
      <c r="E194" s="98"/>
      <c r="F194" s="98"/>
      <c r="G194" s="98"/>
      <c r="H194" s="98"/>
    </row>
    <row r="195" spans="1:8" s="22" customFormat="1" ht="18.75" customHeight="1">
      <c r="A195" s="23" t="s">
        <v>9</v>
      </c>
      <c r="B195" s="106" t="s">
        <v>16</v>
      </c>
      <c r="C195" s="106"/>
      <c r="D195" s="24"/>
      <c r="E195" s="24"/>
      <c r="F195" s="24"/>
      <c r="G195" s="24"/>
      <c r="H195" s="24"/>
    </row>
    <row r="196" spans="1:8" s="89" customFormat="1" ht="26.25" customHeight="1">
      <c r="A196" s="67" t="s">
        <v>17</v>
      </c>
      <c r="B196" s="111" t="s">
        <v>25</v>
      </c>
      <c r="C196" s="112"/>
      <c r="D196" s="68">
        <v>849420465</v>
      </c>
      <c r="E196" s="68">
        <v>4072355</v>
      </c>
      <c r="F196" s="68"/>
      <c r="G196" s="68"/>
      <c r="H196" s="68">
        <f aca="true" t="shared" si="0" ref="H196:H202">D196+E196-F196</f>
        <v>853492820</v>
      </c>
    </row>
    <row r="197" spans="1:8" s="89" customFormat="1" ht="26.25" customHeight="1">
      <c r="A197" s="67" t="s">
        <v>18</v>
      </c>
      <c r="B197" s="99" t="s">
        <v>26</v>
      </c>
      <c r="C197" s="100"/>
      <c r="D197" s="68">
        <v>652551439</v>
      </c>
      <c r="E197" s="68">
        <f>E196-E198</f>
        <v>2914766</v>
      </c>
      <c r="F197" s="91"/>
      <c r="G197" s="68"/>
      <c r="H197" s="68">
        <f t="shared" si="0"/>
        <v>655466205</v>
      </c>
    </row>
    <row r="198" spans="1:8" s="38" customFormat="1" ht="27" customHeight="1">
      <c r="A198" s="67" t="s">
        <v>19</v>
      </c>
      <c r="B198" s="102" t="s">
        <v>47</v>
      </c>
      <c r="C198" s="103"/>
      <c r="D198" s="68">
        <v>196869026</v>
      </c>
      <c r="E198" s="68">
        <v>1157589</v>
      </c>
      <c r="F198" s="91"/>
      <c r="G198" s="68"/>
      <c r="H198" s="68">
        <f t="shared" si="0"/>
        <v>198026615</v>
      </c>
    </row>
    <row r="199" spans="1:8" s="89" customFormat="1" ht="26.25" customHeight="1">
      <c r="A199" s="67" t="s">
        <v>27</v>
      </c>
      <c r="B199" s="99" t="s">
        <v>53</v>
      </c>
      <c r="C199" s="100"/>
      <c r="D199" s="68">
        <v>849420465</v>
      </c>
      <c r="E199" s="68">
        <v>4072355</v>
      </c>
      <c r="F199" s="68"/>
      <c r="G199" s="68"/>
      <c r="H199" s="68">
        <f t="shared" si="0"/>
        <v>853492820</v>
      </c>
    </row>
    <row r="200" spans="1:8" s="6" customFormat="1" ht="26.25" customHeight="1">
      <c r="A200" s="67" t="s">
        <v>28</v>
      </c>
      <c r="B200" s="109" t="s">
        <v>51</v>
      </c>
      <c r="C200" s="110"/>
      <c r="D200" s="68">
        <v>578870857</v>
      </c>
      <c r="E200" s="68">
        <f>E199+F201</f>
        <v>4119926</v>
      </c>
      <c r="F200" s="68"/>
      <c r="G200" s="68"/>
      <c r="H200" s="68">
        <f t="shared" si="0"/>
        <v>582990783</v>
      </c>
    </row>
    <row r="201" spans="1:8" s="38" customFormat="1" ht="27" customHeight="1">
      <c r="A201" s="67" t="s">
        <v>29</v>
      </c>
      <c r="B201" s="102" t="s">
        <v>52</v>
      </c>
      <c r="C201" s="103"/>
      <c r="D201" s="68">
        <v>270549608</v>
      </c>
      <c r="E201" s="68"/>
      <c r="F201" s="68">
        <v>47571</v>
      </c>
      <c r="G201" s="68"/>
      <c r="H201" s="68">
        <f t="shared" si="0"/>
        <v>270502037</v>
      </c>
    </row>
    <row r="202" spans="1:8" s="89" customFormat="1" ht="26.25" customHeight="1">
      <c r="A202" s="67" t="s">
        <v>30</v>
      </c>
      <c r="B202" s="120" t="s">
        <v>86</v>
      </c>
      <c r="C202" s="120"/>
      <c r="D202" s="68">
        <v>16130000</v>
      </c>
      <c r="E202" s="68"/>
      <c r="F202" s="68">
        <f>F203</f>
        <v>2063457</v>
      </c>
      <c r="G202" s="68"/>
      <c r="H202" s="68">
        <f t="shared" si="0"/>
        <v>14066543</v>
      </c>
    </row>
    <row r="203" spans="1:8" s="38" customFormat="1" ht="39" customHeight="1">
      <c r="A203" s="67" t="s">
        <v>40</v>
      </c>
      <c r="B203" s="120" t="s">
        <v>87</v>
      </c>
      <c r="C203" s="120"/>
      <c r="D203" s="90">
        <v>11830000</v>
      </c>
      <c r="E203" s="90"/>
      <c r="F203" s="90">
        <v>2063457</v>
      </c>
      <c r="G203" s="90"/>
      <c r="H203" s="90">
        <f aca="true" t="shared" si="1" ref="H203:H209">D203+E203-F203</f>
        <v>9766543</v>
      </c>
    </row>
    <row r="204" spans="1:8" s="38" customFormat="1" ht="24.75" customHeight="1">
      <c r="A204" s="67" t="s">
        <v>41</v>
      </c>
      <c r="B204" s="104" t="s">
        <v>43</v>
      </c>
      <c r="C204" s="105"/>
      <c r="D204" s="68">
        <v>248865366</v>
      </c>
      <c r="E204" s="68">
        <f>E205+E206</f>
        <v>2347208</v>
      </c>
      <c r="F204" s="68"/>
      <c r="G204" s="68"/>
      <c r="H204" s="68">
        <f t="shared" si="1"/>
        <v>251212574</v>
      </c>
    </row>
    <row r="205" spans="1:8" s="38" customFormat="1" ht="27" customHeight="1">
      <c r="A205" s="67" t="s">
        <v>42</v>
      </c>
      <c r="B205" s="104" t="s">
        <v>44</v>
      </c>
      <c r="C205" s="105"/>
      <c r="D205" s="68">
        <v>125989200</v>
      </c>
      <c r="E205" s="68">
        <v>79922</v>
      </c>
      <c r="F205" s="68"/>
      <c r="G205" s="68"/>
      <c r="H205" s="68">
        <f t="shared" si="1"/>
        <v>126069122</v>
      </c>
    </row>
    <row r="206" spans="1:8" s="38" customFormat="1" ht="27" customHeight="1">
      <c r="A206" s="67" t="s">
        <v>46</v>
      </c>
      <c r="B206" s="104" t="s">
        <v>45</v>
      </c>
      <c r="C206" s="105"/>
      <c r="D206" s="68">
        <v>122876166</v>
      </c>
      <c r="E206" s="68">
        <v>2267286</v>
      </c>
      <c r="F206" s="68"/>
      <c r="G206" s="68"/>
      <c r="H206" s="68">
        <f t="shared" si="1"/>
        <v>125143452</v>
      </c>
    </row>
    <row r="207" spans="1:8" s="38" customFormat="1" ht="42" customHeight="1">
      <c r="A207" s="67" t="s">
        <v>48</v>
      </c>
      <c r="B207" s="95" t="s">
        <v>68</v>
      </c>
      <c r="C207" s="95"/>
      <c r="D207" s="68">
        <v>2425200</v>
      </c>
      <c r="E207" s="68">
        <v>7000</v>
      </c>
      <c r="F207" s="68"/>
      <c r="G207" s="68"/>
      <c r="H207" s="68">
        <f t="shared" si="1"/>
        <v>2432200</v>
      </c>
    </row>
    <row r="208" spans="1:8" s="38" customFormat="1" ht="52.5" customHeight="1">
      <c r="A208" s="67" t="s">
        <v>77</v>
      </c>
      <c r="B208" s="95" t="s">
        <v>69</v>
      </c>
      <c r="C208" s="95"/>
      <c r="D208" s="68">
        <v>2425200</v>
      </c>
      <c r="E208" s="68">
        <v>7000</v>
      </c>
      <c r="F208" s="68"/>
      <c r="G208" s="68"/>
      <c r="H208" s="68">
        <f t="shared" si="1"/>
        <v>2432200</v>
      </c>
    </row>
    <row r="209" spans="1:8" s="38" customFormat="1" ht="24.75" customHeight="1">
      <c r="A209" s="67" t="s">
        <v>78</v>
      </c>
      <c r="B209" s="95" t="s">
        <v>122</v>
      </c>
      <c r="C209" s="95"/>
      <c r="D209" s="68">
        <v>0</v>
      </c>
      <c r="E209" s="68">
        <v>22000000</v>
      </c>
      <c r="F209" s="68"/>
      <c r="G209" s="68"/>
      <c r="H209" s="68">
        <f t="shared" si="1"/>
        <v>22000000</v>
      </c>
    </row>
    <row r="210" spans="1:8" s="38" customFormat="1" ht="47.25" customHeight="1">
      <c r="A210" s="77"/>
      <c r="B210" s="121" t="s">
        <v>137</v>
      </c>
      <c r="C210" s="122"/>
      <c r="D210" s="122"/>
      <c r="E210" s="122"/>
      <c r="F210" s="122"/>
      <c r="G210" s="122"/>
      <c r="H210" s="122"/>
    </row>
    <row r="211" spans="1:8" s="6" customFormat="1" ht="9.75" customHeight="1">
      <c r="A211" s="16"/>
      <c r="B211" s="17"/>
      <c r="C211" s="17"/>
      <c r="D211" s="18"/>
      <c r="E211" s="18"/>
      <c r="F211" s="18"/>
      <c r="G211" s="18"/>
      <c r="H211" s="18"/>
    </row>
    <row r="212" spans="1:8" s="22" customFormat="1" ht="18.75" customHeight="1">
      <c r="A212" s="20" t="s">
        <v>10</v>
      </c>
      <c r="B212" s="101" t="s">
        <v>11</v>
      </c>
      <c r="C212" s="101"/>
      <c r="D212" s="21"/>
      <c r="E212" s="21"/>
      <c r="F212" s="21"/>
      <c r="G212" s="21"/>
      <c r="H212" s="21"/>
    </row>
    <row r="213" spans="1:8" s="34" customFormat="1" ht="17.25" customHeight="1">
      <c r="A213" s="36" t="s">
        <v>17</v>
      </c>
      <c r="B213" s="94" t="s">
        <v>101</v>
      </c>
      <c r="C213" s="94"/>
      <c r="D213" s="94"/>
      <c r="E213" s="94"/>
      <c r="F213" s="94"/>
      <c r="G213" s="94"/>
      <c r="H213" s="94"/>
    </row>
    <row r="214" spans="1:8" s="34" customFormat="1" ht="18.75" customHeight="1">
      <c r="A214" s="36" t="s">
        <v>18</v>
      </c>
      <c r="B214" s="94" t="s">
        <v>95</v>
      </c>
      <c r="C214" s="94"/>
      <c r="D214" s="94"/>
      <c r="E214" s="94"/>
      <c r="F214" s="94"/>
      <c r="G214" s="94"/>
      <c r="H214" s="94"/>
    </row>
    <row r="215" spans="1:8" s="34" customFormat="1" ht="17.25" customHeight="1">
      <c r="A215" s="36" t="s">
        <v>19</v>
      </c>
      <c r="B215" s="94" t="s">
        <v>96</v>
      </c>
      <c r="C215" s="94"/>
      <c r="D215" s="94"/>
      <c r="E215" s="94"/>
      <c r="F215" s="94"/>
      <c r="G215" s="94"/>
      <c r="H215" s="94"/>
    </row>
    <row r="216" spans="1:8" s="34" customFormat="1" ht="17.25" customHeight="1">
      <c r="A216" s="36" t="s">
        <v>27</v>
      </c>
      <c r="B216" s="94" t="s">
        <v>97</v>
      </c>
      <c r="C216" s="94"/>
      <c r="D216" s="94"/>
      <c r="E216" s="94"/>
      <c r="F216" s="94"/>
      <c r="G216" s="94"/>
      <c r="H216" s="94"/>
    </row>
    <row r="217" spans="1:8" s="34" customFormat="1" ht="17.25" customHeight="1">
      <c r="A217" s="36" t="s">
        <v>28</v>
      </c>
      <c r="B217" s="94" t="s">
        <v>98</v>
      </c>
      <c r="C217" s="94"/>
      <c r="D217" s="94"/>
      <c r="E217" s="94"/>
      <c r="F217" s="94"/>
      <c r="G217" s="94"/>
      <c r="H217" s="94"/>
    </row>
    <row r="218" spans="1:8" s="34" customFormat="1" ht="26.25" customHeight="1">
      <c r="A218" s="36" t="s">
        <v>29</v>
      </c>
      <c r="B218" s="94" t="s">
        <v>200</v>
      </c>
      <c r="C218" s="94"/>
      <c r="D218" s="94"/>
      <c r="E218" s="94"/>
      <c r="F218" s="94"/>
      <c r="G218" s="94"/>
      <c r="H218" s="94"/>
    </row>
    <row r="219" spans="1:8" s="34" customFormat="1" ht="17.25" customHeight="1">
      <c r="A219" s="36" t="s">
        <v>30</v>
      </c>
      <c r="B219" s="94" t="s">
        <v>201</v>
      </c>
      <c r="C219" s="94"/>
      <c r="D219" s="94"/>
      <c r="E219" s="94"/>
      <c r="F219" s="94"/>
      <c r="G219" s="94"/>
      <c r="H219" s="94"/>
    </row>
    <row r="220" spans="1:8" s="34" customFormat="1" ht="17.25" customHeight="1">
      <c r="A220" s="36" t="s">
        <v>40</v>
      </c>
      <c r="B220" s="94" t="s">
        <v>202</v>
      </c>
      <c r="C220" s="94"/>
      <c r="D220" s="94"/>
      <c r="E220" s="94"/>
      <c r="F220" s="94"/>
      <c r="G220" s="94"/>
      <c r="H220" s="94"/>
    </row>
    <row r="221" spans="1:8" s="34" customFormat="1" ht="17.25" customHeight="1">
      <c r="A221" s="36" t="s">
        <v>41</v>
      </c>
      <c r="B221" s="94" t="s">
        <v>203</v>
      </c>
      <c r="C221" s="94"/>
      <c r="D221" s="94"/>
      <c r="E221" s="94"/>
      <c r="F221" s="94"/>
      <c r="G221" s="94"/>
      <c r="H221" s="94"/>
    </row>
    <row r="222" spans="1:8" s="34" customFormat="1" ht="17.25" customHeight="1">
      <c r="A222" s="36" t="s">
        <v>42</v>
      </c>
      <c r="B222" s="94" t="s">
        <v>204</v>
      </c>
      <c r="C222" s="94"/>
      <c r="D222" s="94"/>
      <c r="E222" s="94"/>
      <c r="F222" s="94"/>
      <c r="G222" s="94"/>
      <c r="H222" s="94"/>
    </row>
    <row r="223" spans="1:8" s="34" customFormat="1" ht="17.25" customHeight="1">
      <c r="A223" s="36" t="s">
        <v>46</v>
      </c>
      <c r="B223" s="94" t="s">
        <v>205</v>
      </c>
      <c r="C223" s="94"/>
      <c r="D223" s="94"/>
      <c r="E223" s="94"/>
      <c r="F223" s="94"/>
      <c r="G223" s="94"/>
      <c r="H223" s="94"/>
    </row>
    <row r="224" spans="1:8" s="34" customFormat="1" ht="8.25" customHeight="1">
      <c r="A224" s="36"/>
      <c r="B224" s="35"/>
      <c r="C224" s="35"/>
      <c r="D224" s="35"/>
      <c r="E224" s="35"/>
      <c r="F224" s="35"/>
      <c r="G224" s="35"/>
      <c r="H224" s="47"/>
    </row>
    <row r="225" spans="1:8" s="8" customFormat="1" ht="16.5" customHeight="1">
      <c r="A225" s="14" t="s">
        <v>20</v>
      </c>
      <c r="B225" s="117" t="s">
        <v>99</v>
      </c>
      <c r="C225" s="117"/>
      <c r="D225" s="15"/>
      <c r="E225" s="15"/>
      <c r="F225" s="15"/>
      <c r="G225" s="15"/>
      <c r="H225" s="15"/>
    </row>
    <row r="226" spans="1:8" s="8" customFormat="1" ht="4.5" customHeight="1">
      <c r="A226" s="19"/>
      <c r="B226" s="19"/>
      <c r="C226" s="7"/>
      <c r="D226" s="7"/>
      <c r="E226" s="7"/>
      <c r="F226" s="7"/>
      <c r="G226" s="7"/>
      <c r="H226" s="48"/>
    </row>
    <row r="227" spans="1:8" s="38" customFormat="1" ht="13.5" customHeight="1">
      <c r="A227" s="19"/>
      <c r="B227" s="114" t="s">
        <v>100</v>
      </c>
      <c r="C227" s="114"/>
      <c r="D227" s="114"/>
      <c r="E227" s="114"/>
      <c r="F227" s="114"/>
      <c r="G227" s="114"/>
      <c r="H227" s="114"/>
    </row>
    <row r="228" spans="1:8" s="38" customFormat="1" ht="14.25" customHeight="1">
      <c r="A228" s="37"/>
      <c r="B228" s="69" t="s">
        <v>31</v>
      </c>
      <c r="C228" s="114" t="s">
        <v>167</v>
      </c>
      <c r="D228" s="114"/>
      <c r="E228" s="114"/>
      <c r="F228" s="114"/>
      <c r="G228" s="114"/>
      <c r="H228" s="114"/>
    </row>
    <row r="229" spans="1:8" s="38" customFormat="1" ht="14.25" customHeight="1">
      <c r="A229" s="37"/>
      <c r="B229" s="69" t="s">
        <v>32</v>
      </c>
      <c r="C229" s="114" t="s">
        <v>168</v>
      </c>
      <c r="D229" s="114"/>
      <c r="E229" s="114"/>
      <c r="F229" s="114"/>
      <c r="G229" s="114"/>
      <c r="H229" s="114"/>
    </row>
    <row r="230" spans="1:8" s="8" customFormat="1" ht="15" customHeight="1">
      <c r="A230" s="19"/>
      <c r="B230" s="96" t="s">
        <v>88</v>
      </c>
      <c r="C230" s="96"/>
      <c r="D230" s="96"/>
      <c r="E230" s="96"/>
      <c r="F230" s="96"/>
      <c r="G230" s="96"/>
      <c r="H230" s="96"/>
    </row>
    <row r="231" spans="1:8" s="8" customFormat="1" ht="12.75">
      <c r="A231" s="19"/>
      <c r="B231" s="19"/>
      <c r="C231" s="7"/>
      <c r="D231" s="41"/>
      <c r="E231" s="41"/>
      <c r="F231" s="41"/>
      <c r="G231" s="41"/>
      <c r="H231" s="41"/>
    </row>
  </sheetData>
  <sheetProtection/>
  <mergeCells count="143">
    <mergeCell ref="C51:F51"/>
    <mergeCell ref="C52:H52"/>
    <mergeCell ref="C53:F53"/>
    <mergeCell ref="C39:F39"/>
    <mergeCell ref="C45:F45"/>
    <mergeCell ref="C44:F44"/>
    <mergeCell ref="C46:H46"/>
    <mergeCell ref="C77:H77"/>
    <mergeCell ref="C47:F47"/>
    <mergeCell ref="C50:F50"/>
    <mergeCell ref="C48:H48"/>
    <mergeCell ref="C49:H49"/>
    <mergeCell ref="C145:H145"/>
    <mergeCell ref="C63:H63"/>
    <mergeCell ref="C184:H184"/>
    <mergeCell ref="C183:H183"/>
    <mergeCell ref="C100:H100"/>
    <mergeCell ref="C91:H91"/>
    <mergeCell ref="C106:H106"/>
    <mergeCell ref="C111:H111"/>
    <mergeCell ref="C96:H96"/>
    <mergeCell ref="C97:H97"/>
    <mergeCell ref="C78:H78"/>
    <mergeCell ref="C61:H61"/>
    <mergeCell ref="C143:H143"/>
    <mergeCell ref="B209:C209"/>
    <mergeCell ref="B210:H210"/>
    <mergeCell ref="C156:H156"/>
    <mergeCell ref="C36:H36"/>
    <mergeCell ref="C37:H37"/>
    <mergeCell ref="C38:H38"/>
    <mergeCell ref="C98:H98"/>
    <mergeCell ref="C193:H193"/>
    <mergeCell ref="C113:H113"/>
    <mergeCell ref="C114:H114"/>
    <mergeCell ref="C151:H151"/>
    <mergeCell ref="C152:H152"/>
    <mergeCell ref="C95:H95"/>
    <mergeCell ref="B218:H218"/>
    <mergeCell ref="C185:H185"/>
    <mergeCell ref="B202:C202"/>
    <mergeCell ref="B203:C203"/>
    <mergeCell ref="C153:H153"/>
    <mergeCell ref="C155:H155"/>
    <mergeCell ref="C154:H154"/>
    <mergeCell ref="C70:H70"/>
    <mergeCell ref="C162:H162"/>
    <mergeCell ref="C163:H163"/>
    <mergeCell ref="C164:H164"/>
    <mergeCell ref="C137:H137"/>
    <mergeCell ref="B219:H219"/>
    <mergeCell ref="C88:H88"/>
    <mergeCell ref="C87:H87"/>
    <mergeCell ref="C89:H89"/>
    <mergeCell ref="C90:H90"/>
    <mergeCell ref="C125:H125"/>
    <mergeCell ref="C124:H124"/>
    <mergeCell ref="C40:H40"/>
    <mergeCell ref="C79:H79"/>
    <mergeCell ref="C66:H66"/>
    <mergeCell ref="C192:H192"/>
    <mergeCell ref="C101:H101"/>
    <mergeCell ref="C102:H102"/>
    <mergeCell ref="C104:H104"/>
    <mergeCell ref="C105:H105"/>
    <mergeCell ref="C25:H25"/>
    <mergeCell ref="C33:H33"/>
    <mergeCell ref="C187:H187"/>
    <mergeCell ref="C186:H186"/>
    <mergeCell ref="C112:H112"/>
    <mergeCell ref="A7:H7"/>
    <mergeCell ref="A9:H9"/>
    <mergeCell ref="C21:H21"/>
    <mergeCell ref="C74:H74"/>
    <mergeCell ref="C176:H176"/>
    <mergeCell ref="B227:H227"/>
    <mergeCell ref="C228:H228"/>
    <mergeCell ref="C229:H229"/>
    <mergeCell ref="B225:C225"/>
    <mergeCell ref="B214:H214"/>
    <mergeCell ref="B215:H215"/>
    <mergeCell ref="B217:H217"/>
    <mergeCell ref="B220:H220"/>
    <mergeCell ref="B221:H221"/>
    <mergeCell ref="A1:H1"/>
    <mergeCell ref="A2:H2"/>
    <mergeCell ref="A3:H3"/>
    <mergeCell ref="A5:H5"/>
    <mergeCell ref="A10:H10"/>
    <mergeCell ref="A11:H11"/>
    <mergeCell ref="A4:H4"/>
    <mergeCell ref="A6:H6"/>
    <mergeCell ref="A8:H8"/>
    <mergeCell ref="B205:C205"/>
    <mergeCell ref="B12:C12"/>
    <mergeCell ref="B200:C200"/>
    <mergeCell ref="B197:C197"/>
    <mergeCell ref="B198:C198"/>
    <mergeCell ref="B196:C196"/>
    <mergeCell ref="B204:C204"/>
    <mergeCell ref="C41:F41"/>
    <mergeCell ref="C42:F42"/>
    <mergeCell ref="C43:H43"/>
    <mergeCell ref="B230:H230"/>
    <mergeCell ref="C99:H99"/>
    <mergeCell ref="B208:C208"/>
    <mergeCell ref="A194:H194"/>
    <mergeCell ref="B199:C199"/>
    <mergeCell ref="B212:C212"/>
    <mergeCell ref="B201:C201"/>
    <mergeCell ref="B206:C206"/>
    <mergeCell ref="B195:C195"/>
    <mergeCell ref="C139:H139"/>
    <mergeCell ref="B213:H213"/>
    <mergeCell ref="B207:C207"/>
    <mergeCell ref="B216:H216"/>
    <mergeCell ref="B222:H222"/>
    <mergeCell ref="B223:H223"/>
    <mergeCell ref="C75:H75"/>
    <mergeCell ref="C76:H76"/>
    <mergeCell ref="C147:H147"/>
    <mergeCell ref="C177:H177"/>
    <mergeCell ref="C180:H180"/>
    <mergeCell ref="C160:H160"/>
    <mergeCell ref="C166:H166"/>
    <mergeCell ref="C29:H29"/>
    <mergeCell ref="C118:H118"/>
    <mergeCell ref="C119:H119"/>
    <mergeCell ref="C120:H120"/>
    <mergeCell ref="C132:H132"/>
    <mergeCell ref="C57:H57"/>
    <mergeCell ref="C107:H107"/>
    <mergeCell ref="C103:H103"/>
    <mergeCell ref="C128:H128"/>
    <mergeCell ref="C168:H168"/>
    <mergeCell ref="C171:H171"/>
    <mergeCell ref="C170:H170"/>
    <mergeCell ref="C182:H182"/>
    <mergeCell ref="C181:H181"/>
    <mergeCell ref="C172:H172"/>
    <mergeCell ref="C169:H169"/>
    <mergeCell ref="C178:H178"/>
    <mergeCell ref="C179:H179"/>
  </mergeCells>
  <printOptions/>
  <pageMargins left="0.3937007874015748" right="0.35433070866141736" top="0.984251968503937" bottom="0.984251968503937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k.mach</dc:creator>
  <cp:keywords/>
  <dc:description/>
  <cp:lastModifiedBy>Krzysztof Ryszewski</cp:lastModifiedBy>
  <cp:lastPrinted>2017-02-15T07:36:27Z</cp:lastPrinted>
  <dcterms:created xsi:type="dcterms:W3CDTF">2008-01-28T10:43:05Z</dcterms:created>
  <dcterms:modified xsi:type="dcterms:W3CDTF">2017-02-15T14:27:37Z</dcterms:modified>
  <cp:category/>
  <cp:version/>
  <cp:contentType/>
  <cp:contentStatus/>
</cp:coreProperties>
</file>