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kspert\"/>
    </mc:Choice>
  </mc:AlternateContent>
  <workbookProtection workbookPassword="C32E" lockStructure="1"/>
  <bookViews>
    <workbookView xWindow="480" yWindow="90" windowWidth="27960" windowHeight="12585"/>
  </bookViews>
  <sheets>
    <sheet name="Wstęp" sheetId="1" r:id="rId1"/>
    <sheet name="Założenia" sheetId="2" r:id="rId2"/>
    <sheet name="Nakłady" sheetId="9" r:id="rId3"/>
    <sheet name="Dochód" sheetId="3" r:id="rId4"/>
    <sheet name="Sprawozdania" sheetId="5" r:id="rId5"/>
    <sheet name="Efektywność" sheetId="7" r:id="rId6"/>
    <sheet name="Luka finansowa" sheetId="6" r:id="rId7"/>
    <sheet name="Trwałość fin." sheetId="8" r:id="rId8"/>
    <sheet name="An. ekonom." sheetId="11" r:id="rId9"/>
  </sheets>
  <calcPr calcId="162913"/>
</workbook>
</file>

<file path=xl/calcChain.xml><?xml version="1.0" encoding="utf-8"?>
<calcChain xmlns="http://schemas.openxmlformats.org/spreadsheetml/2006/main">
  <c r="A16" i="2" l="1"/>
  <c r="D36" i="8" l="1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C42" i="8"/>
  <c r="C43" i="8"/>
  <c r="C41" i="8"/>
  <c r="C39" i="8"/>
  <c r="C38" i="8"/>
  <c r="C37" i="8"/>
  <c r="C36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C32" i="8"/>
  <c r="C31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C28" i="8"/>
  <c r="C27" i="8"/>
  <c r="C26" i="8"/>
  <c r="C25" i="8"/>
  <c r="C24" i="8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O10" i="11" l="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C4" i="11"/>
  <c r="AG23" i="8" l="1"/>
  <c r="AH23" i="8"/>
  <c r="AI23" i="8"/>
  <c r="AJ23" i="8"/>
  <c r="AK23" i="8"/>
  <c r="AL23" i="8"/>
  <c r="AM23" i="8"/>
  <c r="AN23" i="8"/>
  <c r="AO23" i="8"/>
  <c r="AH33" i="8"/>
  <c r="AJ33" i="8"/>
  <c r="AL33" i="8"/>
  <c r="AM33" i="8"/>
  <c r="AN33" i="8"/>
  <c r="AG33" i="8"/>
  <c r="AI33" i="8"/>
  <c r="AK33" i="8"/>
  <c r="AO33" i="8"/>
  <c r="AG35" i="8"/>
  <c r="AH35" i="8"/>
  <c r="AI35" i="8"/>
  <c r="AJ35" i="8"/>
  <c r="AK35" i="8"/>
  <c r="AL35" i="8"/>
  <c r="AM35" i="8"/>
  <c r="AN35" i="8"/>
  <c r="AO35" i="8"/>
  <c r="AG40" i="8"/>
  <c r="AG44" i="8" s="1"/>
  <c r="AH40" i="8"/>
  <c r="AI40" i="8"/>
  <c r="AJ40" i="8"/>
  <c r="AK40" i="8"/>
  <c r="AK44" i="8" s="1"/>
  <c r="AL40" i="8"/>
  <c r="AM40" i="8"/>
  <c r="AM44" i="8" s="1"/>
  <c r="AN40" i="8"/>
  <c r="AO40" i="8"/>
  <c r="AO44" i="8" s="1"/>
  <c r="AG9" i="8"/>
  <c r="AH9" i="8"/>
  <c r="AI9" i="8"/>
  <c r="AJ9" i="8"/>
  <c r="AK9" i="8"/>
  <c r="AL9" i="8"/>
  <c r="AM9" i="8"/>
  <c r="AN9" i="8"/>
  <c r="AO9" i="8"/>
  <c r="AG10" i="8"/>
  <c r="AH10" i="8"/>
  <c r="AI10" i="8"/>
  <c r="AJ10" i="8"/>
  <c r="AK10" i="8"/>
  <c r="AL10" i="8"/>
  <c r="AM10" i="8"/>
  <c r="AN10" i="8"/>
  <c r="AO10" i="8"/>
  <c r="C4" i="8"/>
  <c r="AG6" i="6"/>
  <c r="AH6" i="6"/>
  <c r="AI6" i="6"/>
  <c r="AJ6" i="6"/>
  <c r="AK6" i="6"/>
  <c r="AL6" i="6"/>
  <c r="AM6" i="6"/>
  <c r="AN6" i="6"/>
  <c r="AO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C4" i="6"/>
  <c r="C15" i="6"/>
  <c r="AN44" i="8" l="1"/>
  <c r="AJ44" i="8"/>
  <c r="AL44" i="8"/>
  <c r="AH44" i="8"/>
  <c r="AI44" i="8"/>
  <c r="D30" i="7" l="1"/>
  <c r="E30" i="7"/>
  <c r="F30" i="7"/>
  <c r="G30" i="7"/>
  <c r="H30" i="7"/>
  <c r="I30" i="7"/>
  <c r="J30" i="7"/>
  <c r="K30" i="7"/>
  <c r="L30" i="7"/>
  <c r="C30" i="7"/>
  <c r="AG28" i="7"/>
  <c r="AH28" i="7"/>
  <c r="AI28" i="7"/>
  <c r="AJ28" i="7"/>
  <c r="AK28" i="7"/>
  <c r="AL28" i="7"/>
  <c r="AM28" i="7"/>
  <c r="AN28" i="7"/>
  <c r="AO28" i="7"/>
  <c r="AG31" i="7"/>
  <c r="AH31" i="7"/>
  <c r="AI31" i="7"/>
  <c r="AJ31" i="7"/>
  <c r="AK31" i="7"/>
  <c r="AL31" i="7"/>
  <c r="AM31" i="7"/>
  <c r="AN31" i="7"/>
  <c r="AO31" i="7"/>
  <c r="AG10" i="7"/>
  <c r="AH10" i="7"/>
  <c r="AI10" i="7"/>
  <c r="AJ10" i="7"/>
  <c r="AK10" i="7"/>
  <c r="AL10" i="7"/>
  <c r="AM10" i="7"/>
  <c r="AN10" i="7"/>
  <c r="AO10" i="7"/>
  <c r="C4" i="7"/>
  <c r="B4" i="3"/>
  <c r="AG258" i="5"/>
  <c r="AG22" i="8" s="1"/>
  <c r="AG29" i="8" s="1"/>
  <c r="AG45" i="8" s="1"/>
  <c r="AH258" i="5"/>
  <c r="AH22" i="8" s="1"/>
  <c r="AH29" i="8" s="1"/>
  <c r="AH45" i="8" s="1"/>
  <c r="AI258" i="5"/>
  <c r="AI22" i="8" s="1"/>
  <c r="AI29" i="8" s="1"/>
  <c r="AI45" i="8" s="1"/>
  <c r="AJ258" i="5"/>
  <c r="AJ22" i="8" s="1"/>
  <c r="AJ29" i="8" s="1"/>
  <c r="AJ45" i="8" s="1"/>
  <c r="AK258" i="5"/>
  <c r="AK22" i="8" s="1"/>
  <c r="AK29" i="8" s="1"/>
  <c r="AK45" i="8" s="1"/>
  <c r="AL258" i="5"/>
  <c r="AL22" i="8" s="1"/>
  <c r="AL29" i="8" s="1"/>
  <c r="AL45" i="8" s="1"/>
  <c r="AM258" i="5"/>
  <c r="AM22" i="8" s="1"/>
  <c r="AM29" i="8" s="1"/>
  <c r="AM45" i="8" s="1"/>
  <c r="AN258" i="5"/>
  <c r="AN22" i="8" s="1"/>
  <c r="AN29" i="8" s="1"/>
  <c r="AN45" i="8" s="1"/>
  <c r="AO258" i="5"/>
  <c r="AO22" i="8" s="1"/>
  <c r="AO29" i="8" s="1"/>
  <c r="AO45" i="8" s="1"/>
  <c r="AG260" i="5"/>
  <c r="AH260" i="5"/>
  <c r="AI260" i="5"/>
  <c r="AJ260" i="5"/>
  <c r="AK260" i="5"/>
  <c r="AL260" i="5"/>
  <c r="AM260" i="5"/>
  <c r="AN260" i="5"/>
  <c r="AO260" i="5"/>
  <c r="AG261" i="5"/>
  <c r="AH261" i="5"/>
  <c r="AI261" i="5"/>
  <c r="AJ261" i="5"/>
  <c r="AK261" i="5"/>
  <c r="AL261" i="5"/>
  <c r="AM261" i="5"/>
  <c r="AN261" i="5"/>
  <c r="AO261" i="5"/>
  <c r="AG262" i="5"/>
  <c r="AH262" i="5"/>
  <c r="AI262" i="5"/>
  <c r="AJ262" i="5"/>
  <c r="AK262" i="5"/>
  <c r="AL262" i="5"/>
  <c r="AM262" i="5"/>
  <c r="AN262" i="5"/>
  <c r="AO262" i="5"/>
  <c r="AG263" i="5"/>
  <c r="AH263" i="5"/>
  <c r="AI263" i="5"/>
  <c r="AJ263" i="5"/>
  <c r="AK263" i="5"/>
  <c r="AL263" i="5"/>
  <c r="AM263" i="5"/>
  <c r="AN263" i="5"/>
  <c r="AO263" i="5"/>
  <c r="AG264" i="5"/>
  <c r="AH264" i="5"/>
  <c r="AI264" i="5"/>
  <c r="AJ264" i="5"/>
  <c r="AK264" i="5"/>
  <c r="AL264" i="5"/>
  <c r="AM264" i="5"/>
  <c r="AN264" i="5"/>
  <c r="AO264" i="5"/>
  <c r="AG265" i="5"/>
  <c r="AH265" i="5"/>
  <c r="AI265" i="5"/>
  <c r="AJ265" i="5"/>
  <c r="AK265" i="5"/>
  <c r="AL265" i="5"/>
  <c r="AM265" i="5"/>
  <c r="AN265" i="5"/>
  <c r="AO265" i="5"/>
  <c r="AG266" i="5"/>
  <c r="AH266" i="5"/>
  <c r="AI266" i="5"/>
  <c r="AJ266" i="5"/>
  <c r="AK266" i="5"/>
  <c r="AL266" i="5"/>
  <c r="AM266" i="5"/>
  <c r="AN266" i="5"/>
  <c r="AO266" i="5"/>
  <c r="AG267" i="5"/>
  <c r="AH267" i="5"/>
  <c r="AI267" i="5"/>
  <c r="AJ267" i="5"/>
  <c r="AK267" i="5"/>
  <c r="AL267" i="5"/>
  <c r="AM267" i="5"/>
  <c r="AN267" i="5"/>
  <c r="AO267" i="5"/>
  <c r="AG268" i="5"/>
  <c r="AH268" i="5"/>
  <c r="AI268" i="5"/>
  <c r="AJ268" i="5"/>
  <c r="AK268" i="5"/>
  <c r="AL268" i="5"/>
  <c r="AM268" i="5"/>
  <c r="AN268" i="5"/>
  <c r="AO268" i="5"/>
  <c r="AG269" i="5"/>
  <c r="AH269" i="5"/>
  <c r="AI269" i="5"/>
  <c r="AJ269" i="5"/>
  <c r="AK269" i="5"/>
  <c r="AL269" i="5"/>
  <c r="AM269" i="5"/>
  <c r="AN269" i="5"/>
  <c r="AO269" i="5"/>
  <c r="AG272" i="5"/>
  <c r="AH272" i="5"/>
  <c r="AI272" i="5"/>
  <c r="AJ272" i="5"/>
  <c r="AK272" i="5"/>
  <c r="AL272" i="5"/>
  <c r="AM272" i="5"/>
  <c r="AN272" i="5"/>
  <c r="AO272" i="5"/>
  <c r="AG273" i="5"/>
  <c r="AH273" i="5"/>
  <c r="AI273" i="5"/>
  <c r="AJ273" i="5"/>
  <c r="AK273" i="5"/>
  <c r="AL273" i="5"/>
  <c r="AM273" i="5"/>
  <c r="AM274" i="5" s="1"/>
  <c r="AN273" i="5"/>
  <c r="AO273" i="5"/>
  <c r="AH274" i="5"/>
  <c r="AI274" i="5"/>
  <c r="AL274" i="5"/>
  <c r="AG277" i="5"/>
  <c r="AH277" i="5"/>
  <c r="AI277" i="5"/>
  <c r="AJ277" i="5"/>
  <c r="AK277" i="5"/>
  <c r="AL277" i="5"/>
  <c r="AM277" i="5"/>
  <c r="AN277" i="5"/>
  <c r="AO277" i="5"/>
  <c r="AG278" i="5"/>
  <c r="AH278" i="5"/>
  <c r="AI278" i="5"/>
  <c r="AJ278" i="5"/>
  <c r="AK278" i="5"/>
  <c r="AL278" i="5"/>
  <c r="AM278" i="5"/>
  <c r="AN278" i="5"/>
  <c r="AO278" i="5"/>
  <c r="AG279" i="5"/>
  <c r="AH279" i="5"/>
  <c r="AI279" i="5"/>
  <c r="AJ279" i="5"/>
  <c r="AK279" i="5"/>
  <c r="AL279" i="5"/>
  <c r="AM279" i="5"/>
  <c r="AN279" i="5"/>
  <c r="AO279" i="5"/>
  <c r="AG280" i="5"/>
  <c r="AH280" i="5"/>
  <c r="AI280" i="5"/>
  <c r="AJ280" i="5"/>
  <c r="AK280" i="5"/>
  <c r="AL280" i="5"/>
  <c r="AM280" i="5"/>
  <c r="AN280" i="5"/>
  <c r="AO280" i="5"/>
  <c r="AG282" i="5"/>
  <c r="AG11" i="8" s="1"/>
  <c r="AH282" i="5"/>
  <c r="AI282" i="5"/>
  <c r="AJ282" i="5"/>
  <c r="AK282" i="5"/>
  <c r="AK11" i="8" s="1"/>
  <c r="AL282" i="5"/>
  <c r="AM282" i="5"/>
  <c r="AN282" i="5"/>
  <c r="AO282" i="5"/>
  <c r="AO11" i="8" s="1"/>
  <c r="AO29" i="7" s="1"/>
  <c r="AG283" i="5"/>
  <c r="AH283" i="5"/>
  <c r="AI283" i="5"/>
  <c r="AJ283" i="5"/>
  <c r="AK283" i="5"/>
  <c r="AL283" i="5"/>
  <c r="AM283" i="5"/>
  <c r="AN283" i="5"/>
  <c r="AO283" i="5"/>
  <c r="AG284" i="5"/>
  <c r="AG281" i="5" s="1"/>
  <c r="AH284" i="5"/>
  <c r="AI284" i="5"/>
  <c r="AJ284" i="5"/>
  <c r="AK284" i="5"/>
  <c r="AK281" i="5" s="1"/>
  <c r="AL284" i="5"/>
  <c r="AM284" i="5"/>
  <c r="AN284" i="5"/>
  <c r="AO284" i="5"/>
  <c r="AO281" i="5" s="1"/>
  <c r="AG287" i="5"/>
  <c r="AH287" i="5"/>
  <c r="AI287" i="5"/>
  <c r="AJ287" i="5"/>
  <c r="AK287" i="5"/>
  <c r="AL287" i="5"/>
  <c r="AM287" i="5"/>
  <c r="AN287" i="5"/>
  <c r="AO287" i="5"/>
  <c r="AG224" i="5"/>
  <c r="AH224" i="5"/>
  <c r="AI224" i="5"/>
  <c r="AI236" i="5" s="1"/>
  <c r="AJ224" i="5"/>
  <c r="AK224" i="5"/>
  <c r="AL224" i="5"/>
  <c r="AM224" i="5"/>
  <c r="AN224" i="5"/>
  <c r="AO224" i="5"/>
  <c r="AG225" i="5"/>
  <c r="AH225" i="5"/>
  <c r="AI225" i="5"/>
  <c r="AJ225" i="5"/>
  <c r="AJ236" i="5" s="1"/>
  <c r="AK225" i="5"/>
  <c r="AL225" i="5"/>
  <c r="AL236" i="5" s="1"/>
  <c r="AM225" i="5"/>
  <c r="AN225" i="5"/>
  <c r="AN236" i="5" s="1"/>
  <c r="AO225" i="5"/>
  <c r="AH236" i="5"/>
  <c r="AM236" i="5"/>
  <c r="AG240" i="5"/>
  <c r="AH240" i="5"/>
  <c r="AI240" i="5"/>
  <c r="AJ240" i="5"/>
  <c r="AK240" i="5"/>
  <c r="AL240" i="5"/>
  <c r="AM240" i="5"/>
  <c r="AN240" i="5"/>
  <c r="AO240" i="5"/>
  <c r="AG242" i="5"/>
  <c r="AH242" i="5"/>
  <c r="AI242" i="5"/>
  <c r="AJ242" i="5"/>
  <c r="AK242" i="5"/>
  <c r="AL242" i="5"/>
  <c r="AM242" i="5"/>
  <c r="AN242" i="5"/>
  <c r="AO242" i="5"/>
  <c r="AG247" i="5"/>
  <c r="AH247" i="5"/>
  <c r="AI247" i="5"/>
  <c r="AJ247" i="5"/>
  <c r="AK247" i="5"/>
  <c r="AL247" i="5"/>
  <c r="AM247" i="5"/>
  <c r="AN247" i="5"/>
  <c r="AN251" i="5" s="1"/>
  <c r="AO247" i="5"/>
  <c r="AJ251" i="5"/>
  <c r="AG191" i="5"/>
  <c r="AH191" i="5"/>
  <c r="AI191" i="5"/>
  <c r="AJ191" i="5"/>
  <c r="AK191" i="5"/>
  <c r="AL191" i="5"/>
  <c r="AM191" i="5"/>
  <c r="AN191" i="5"/>
  <c r="AO191" i="5"/>
  <c r="AG206" i="5"/>
  <c r="AH206" i="5"/>
  <c r="AI206" i="5"/>
  <c r="AJ206" i="5"/>
  <c r="AK206" i="5"/>
  <c r="AL206" i="5"/>
  <c r="AM206" i="5"/>
  <c r="AN206" i="5"/>
  <c r="AO206" i="5"/>
  <c r="AG208" i="5"/>
  <c r="AG217" i="5" s="1"/>
  <c r="AH208" i="5"/>
  <c r="AI208" i="5"/>
  <c r="AJ208" i="5"/>
  <c r="AK208" i="5"/>
  <c r="AK217" i="5" s="1"/>
  <c r="AL208" i="5"/>
  <c r="AM208" i="5"/>
  <c r="AN208" i="5"/>
  <c r="AO208" i="5"/>
  <c r="AO217" i="5" s="1"/>
  <c r="AG213" i="5"/>
  <c r="AH213" i="5"/>
  <c r="AI213" i="5"/>
  <c r="AJ213" i="5"/>
  <c r="AJ217" i="5" s="1"/>
  <c r="AK213" i="5"/>
  <c r="AL213" i="5"/>
  <c r="AM213" i="5"/>
  <c r="AN213" i="5"/>
  <c r="AN217" i="5" s="1"/>
  <c r="AO213" i="5"/>
  <c r="AI217" i="5"/>
  <c r="AM217" i="5"/>
  <c r="AG156" i="5"/>
  <c r="AH156" i="5"/>
  <c r="AI156" i="5"/>
  <c r="AJ156" i="5"/>
  <c r="AK156" i="5"/>
  <c r="AL156" i="5"/>
  <c r="AM156" i="5"/>
  <c r="AN156" i="5"/>
  <c r="AO156" i="5"/>
  <c r="AG158" i="5"/>
  <c r="AH158" i="5"/>
  <c r="AI158" i="5"/>
  <c r="AJ158" i="5"/>
  <c r="AJ157" i="5" s="1"/>
  <c r="AK158" i="5"/>
  <c r="AL158" i="5"/>
  <c r="AL157" i="5" s="1"/>
  <c r="AM158" i="5"/>
  <c r="AN158" i="5"/>
  <c r="AN157" i="5" s="1"/>
  <c r="AO158" i="5"/>
  <c r="AG159" i="5"/>
  <c r="AH159" i="5"/>
  <c r="AI159" i="5"/>
  <c r="AJ159" i="5"/>
  <c r="AK159" i="5"/>
  <c r="AL159" i="5"/>
  <c r="AM159" i="5"/>
  <c r="AN159" i="5"/>
  <c r="AO159" i="5"/>
  <c r="AG160" i="5"/>
  <c r="AH160" i="5"/>
  <c r="AI160" i="5"/>
  <c r="AJ160" i="5"/>
  <c r="AK160" i="5"/>
  <c r="AL160" i="5"/>
  <c r="AM160" i="5"/>
  <c r="AN160" i="5"/>
  <c r="AO160" i="5"/>
  <c r="AG161" i="5"/>
  <c r="AH161" i="5"/>
  <c r="AI161" i="5"/>
  <c r="AJ161" i="5"/>
  <c r="AK161" i="5"/>
  <c r="AL161" i="5"/>
  <c r="AM161" i="5"/>
  <c r="AN161" i="5"/>
  <c r="AO161" i="5"/>
  <c r="AG162" i="5"/>
  <c r="AH162" i="5"/>
  <c r="AI162" i="5"/>
  <c r="AJ162" i="5"/>
  <c r="AK162" i="5"/>
  <c r="AL162" i="5"/>
  <c r="AM162" i="5"/>
  <c r="AN162" i="5"/>
  <c r="AO162" i="5"/>
  <c r="AG164" i="5"/>
  <c r="AH164" i="5"/>
  <c r="AI164" i="5"/>
  <c r="AJ164" i="5"/>
  <c r="AK164" i="5"/>
  <c r="AL164" i="5"/>
  <c r="AM164" i="5"/>
  <c r="AN164" i="5"/>
  <c r="AO164" i="5"/>
  <c r="AG165" i="5"/>
  <c r="AH165" i="5"/>
  <c r="AI165" i="5"/>
  <c r="AJ165" i="5"/>
  <c r="AK165" i="5"/>
  <c r="AL165" i="5"/>
  <c r="AM165" i="5"/>
  <c r="AN165" i="5"/>
  <c r="AO165" i="5"/>
  <c r="AG166" i="5"/>
  <c r="AH166" i="5"/>
  <c r="AI166" i="5"/>
  <c r="AJ166" i="5"/>
  <c r="AK166" i="5"/>
  <c r="AL166" i="5"/>
  <c r="AM166" i="5"/>
  <c r="AN166" i="5"/>
  <c r="AO166" i="5"/>
  <c r="AG168" i="5"/>
  <c r="AH168" i="5"/>
  <c r="AI168" i="5"/>
  <c r="AJ168" i="5"/>
  <c r="AK168" i="5"/>
  <c r="AL168" i="5"/>
  <c r="AM168" i="5"/>
  <c r="AN168" i="5"/>
  <c r="AO168" i="5"/>
  <c r="AG172" i="5"/>
  <c r="AH172" i="5"/>
  <c r="AI172" i="5"/>
  <c r="AJ172" i="5"/>
  <c r="AK172" i="5"/>
  <c r="AL172" i="5"/>
  <c r="AM172" i="5"/>
  <c r="AN172" i="5"/>
  <c r="AO172" i="5"/>
  <c r="AG173" i="5"/>
  <c r="AH173" i="5"/>
  <c r="AI173" i="5"/>
  <c r="AJ173" i="5"/>
  <c r="AK173" i="5"/>
  <c r="AL173" i="5"/>
  <c r="AM173" i="5"/>
  <c r="AN173" i="5"/>
  <c r="AO173" i="5"/>
  <c r="AG174" i="5"/>
  <c r="AH174" i="5"/>
  <c r="AI174" i="5"/>
  <c r="AJ174" i="5"/>
  <c r="AK174" i="5"/>
  <c r="AL174" i="5"/>
  <c r="AM174" i="5"/>
  <c r="AN174" i="5"/>
  <c r="AO174" i="5"/>
  <c r="AG175" i="5"/>
  <c r="AH175" i="5"/>
  <c r="AI175" i="5"/>
  <c r="AJ175" i="5"/>
  <c r="AK175" i="5"/>
  <c r="AL175" i="5"/>
  <c r="AM175" i="5"/>
  <c r="AN175" i="5"/>
  <c r="AO175" i="5"/>
  <c r="AG176" i="5"/>
  <c r="AH176" i="5"/>
  <c r="AI176" i="5"/>
  <c r="AJ176" i="5"/>
  <c r="AK176" i="5"/>
  <c r="AL176" i="5"/>
  <c r="AM176" i="5"/>
  <c r="AN176" i="5"/>
  <c r="AO176" i="5"/>
  <c r="AG177" i="5"/>
  <c r="AH177" i="5"/>
  <c r="AI177" i="5"/>
  <c r="AJ177" i="5"/>
  <c r="AK177" i="5"/>
  <c r="AL177" i="5"/>
  <c r="AM177" i="5"/>
  <c r="AN177" i="5"/>
  <c r="AO177" i="5"/>
  <c r="AG179" i="5"/>
  <c r="AH179" i="5"/>
  <c r="AI179" i="5"/>
  <c r="AJ179" i="5"/>
  <c r="AK179" i="5"/>
  <c r="AL179" i="5"/>
  <c r="AM179" i="5"/>
  <c r="AN179" i="5"/>
  <c r="AO179" i="5"/>
  <c r="AG180" i="5"/>
  <c r="AH180" i="5"/>
  <c r="AI180" i="5"/>
  <c r="AJ180" i="5"/>
  <c r="AK180" i="5"/>
  <c r="AL180" i="5"/>
  <c r="AM180" i="5"/>
  <c r="AN180" i="5"/>
  <c r="AO180" i="5"/>
  <c r="AG181" i="5"/>
  <c r="AH181" i="5"/>
  <c r="AI181" i="5"/>
  <c r="AJ181" i="5"/>
  <c r="AK181" i="5"/>
  <c r="AL181" i="5"/>
  <c r="AM181" i="5"/>
  <c r="AN181" i="5"/>
  <c r="AO181" i="5"/>
  <c r="AG182" i="5"/>
  <c r="AH182" i="5"/>
  <c r="AI182" i="5"/>
  <c r="AJ182" i="5"/>
  <c r="AK182" i="5"/>
  <c r="AL182" i="5"/>
  <c r="AM182" i="5"/>
  <c r="AN182" i="5"/>
  <c r="AO182" i="5"/>
  <c r="AG125" i="5"/>
  <c r="AG123" i="5" s="1"/>
  <c r="AG137" i="5" s="1"/>
  <c r="AH125" i="5"/>
  <c r="AH123" i="5" s="1"/>
  <c r="AH137" i="5" s="1"/>
  <c r="AI125" i="5"/>
  <c r="AI123" i="5" s="1"/>
  <c r="AJ125" i="5"/>
  <c r="AJ123" i="5" s="1"/>
  <c r="AK125" i="5"/>
  <c r="AK123" i="5" s="1"/>
  <c r="AK137" i="5" s="1"/>
  <c r="AL125" i="5"/>
  <c r="AL123" i="5" s="1"/>
  <c r="AL137" i="5" s="1"/>
  <c r="AM125" i="5"/>
  <c r="AM123" i="5" s="1"/>
  <c r="AN125" i="5"/>
  <c r="AN123" i="5" s="1"/>
  <c r="AO125" i="5"/>
  <c r="AO123" i="5" s="1"/>
  <c r="AO137" i="5" s="1"/>
  <c r="AG131" i="5"/>
  <c r="AH131" i="5"/>
  <c r="AI131" i="5"/>
  <c r="AJ131" i="5"/>
  <c r="AK131" i="5"/>
  <c r="AL131" i="5"/>
  <c r="AM131" i="5"/>
  <c r="AN131" i="5"/>
  <c r="AO131" i="5"/>
  <c r="AG135" i="5"/>
  <c r="AH135" i="5"/>
  <c r="AI135" i="5"/>
  <c r="AJ135" i="5"/>
  <c r="AK135" i="5"/>
  <c r="AL135" i="5"/>
  <c r="AM135" i="5"/>
  <c r="AN135" i="5"/>
  <c r="AO135" i="5"/>
  <c r="AG139" i="5"/>
  <c r="AH139" i="5"/>
  <c r="AI139" i="5"/>
  <c r="AJ139" i="5"/>
  <c r="AK139" i="5"/>
  <c r="AL139" i="5"/>
  <c r="AM139" i="5"/>
  <c r="AN139" i="5"/>
  <c r="AO139" i="5"/>
  <c r="AG146" i="5"/>
  <c r="AH146" i="5"/>
  <c r="AI146" i="5"/>
  <c r="AJ146" i="5"/>
  <c r="AK146" i="5"/>
  <c r="AL146" i="5"/>
  <c r="AM146" i="5"/>
  <c r="AM151" i="5" s="1"/>
  <c r="AN146" i="5"/>
  <c r="AO146" i="5"/>
  <c r="AI151" i="5"/>
  <c r="AG93" i="5"/>
  <c r="AG91" i="5" s="1"/>
  <c r="AH93" i="5"/>
  <c r="AH91" i="5" s="1"/>
  <c r="AI93" i="5"/>
  <c r="AI91" i="5" s="1"/>
  <c r="AJ93" i="5"/>
  <c r="AJ91" i="5" s="1"/>
  <c r="AK93" i="5"/>
  <c r="AK91" i="5" s="1"/>
  <c r="AL93" i="5"/>
  <c r="AL91" i="5" s="1"/>
  <c r="AL105" i="5" s="1"/>
  <c r="AM93" i="5"/>
  <c r="AM91" i="5" s="1"/>
  <c r="AN93" i="5"/>
  <c r="AN91" i="5" s="1"/>
  <c r="AO93" i="5"/>
  <c r="AO91" i="5" s="1"/>
  <c r="AG99" i="5"/>
  <c r="AH99" i="5"/>
  <c r="AI99" i="5"/>
  <c r="AJ99" i="5"/>
  <c r="AK99" i="5"/>
  <c r="AL99" i="5"/>
  <c r="AM99" i="5"/>
  <c r="AN99" i="5"/>
  <c r="AO99" i="5"/>
  <c r="AG103" i="5"/>
  <c r="AH103" i="5"/>
  <c r="AH167" i="5" s="1"/>
  <c r="AI103" i="5"/>
  <c r="AJ103" i="5"/>
  <c r="AK103" i="5"/>
  <c r="AL103" i="5"/>
  <c r="AL167" i="5" s="1"/>
  <c r="AM103" i="5"/>
  <c r="AN103" i="5"/>
  <c r="AO103" i="5"/>
  <c r="AG107" i="5"/>
  <c r="AH107" i="5"/>
  <c r="AI107" i="5"/>
  <c r="AJ107" i="5"/>
  <c r="AK107" i="5"/>
  <c r="AK119" i="5" s="1"/>
  <c r="AL107" i="5"/>
  <c r="AM107" i="5"/>
  <c r="AM119" i="5" s="1"/>
  <c r="AN107" i="5"/>
  <c r="AO107" i="5"/>
  <c r="AO119" i="5" s="1"/>
  <c r="AG114" i="5"/>
  <c r="AH114" i="5"/>
  <c r="AI114" i="5"/>
  <c r="AJ114" i="5"/>
  <c r="AK114" i="5"/>
  <c r="AL114" i="5"/>
  <c r="AL119" i="5" s="1"/>
  <c r="AM114" i="5"/>
  <c r="AN114" i="5"/>
  <c r="AO114" i="5"/>
  <c r="AH119" i="5"/>
  <c r="AG62" i="5"/>
  <c r="AH62" i="5"/>
  <c r="AI62" i="5"/>
  <c r="AJ62" i="5"/>
  <c r="AK62" i="5"/>
  <c r="AL62" i="5"/>
  <c r="AM62" i="5"/>
  <c r="AN62" i="5"/>
  <c r="AO62" i="5"/>
  <c r="AG63" i="5"/>
  <c r="AH63" i="5"/>
  <c r="AI63" i="5"/>
  <c r="AJ63" i="5"/>
  <c r="AK63" i="5"/>
  <c r="AL63" i="5"/>
  <c r="AM63" i="5"/>
  <c r="AN63" i="5"/>
  <c r="AO63" i="5"/>
  <c r="AG64" i="5"/>
  <c r="AH64" i="5"/>
  <c r="AI64" i="5"/>
  <c r="AJ64" i="5"/>
  <c r="AK64" i="5"/>
  <c r="AL64" i="5"/>
  <c r="AM64" i="5"/>
  <c r="AN64" i="5"/>
  <c r="AO64" i="5"/>
  <c r="AG65" i="5"/>
  <c r="AH65" i="5"/>
  <c r="AH61" i="5" s="1"/>
  <c r="AI65" i="5"/>
  <c r="AJ65" i="5"/>
  <c r="AK65" i="5"/>
  <c r="AL65" i="5"/>
  <c r="AL61" i="5" s="1"/>
  <c r="AM65" i="5"/>
  <c r="AN65" i="5"/>
  <c r="AO65" i="5"/>
  <c r="AG67" i="5"/>
  <c r="AH67" i="5"/>
  <c r="AI67" i="5"/>
  <c r="AJ67" i="5"/>
  <c r="AK67" i="5"/>
  <c r="AL67" i="5"/>
  <c r="AM67" i="5"/>
  <c r="AN67" i="5"/>
  <c r="AO67" i="5"/>
  <c r="AG68" i="5"/>
  <c r="AH68" i="5"/>
  <c r="AI68" i="5"/>
  <c r="AJ68" i="5"/>
  <c r="AK68" i="5"/>
  <c r="AL68" i="5"/>
  <c r="AM68" i="5"/>
  <c r="AN68" i="5"/>
  <c r="AO68" i="5"/>
  <c r="AG69" i="5"/>
  <c r="AH69" i="5"/>
  <c r="AI69" i="5"/>
  <c r="AJ69" i="5"/>
  <c r="AK69" i="5"/>
  <c r="AL69" i="5"/>
  <c r="AM69" i="5"/>
  <c r="AN69" i="5"/>
  <c r="AO69" i="5"/>
  <c r="AG70" i="5"/>
  <c r="AH70" i="5"/>
  <c r="AI70" i="5"/>
  <c r="AJ70" i="5"/>
  <c r="AK70" i="5"/>
  <c r="AL70" i="5"/>
  <c r="AM70" i="5"/>
  <c r="AN70" i="5"/>
  <c r="AO70" i="5"/>
  <c r="AG71" i="5"/>
  <c r="AH71" i="5"/>
  <c r="AI71" i="5"/>
  <c r="AJ71" i="5"/>
  <c r="AK71" i="5"/>
  <c r="AL71" i="5"/>
  <c r="AM71" i="5"/>
  <c r="AN71" i="5"/>
  <c r="AO71" i="5"/>
  <c r="AG72" i="5"/>
  <c r="AH72" i="5"/>
  <c r="AI72" i="5"/>
  <c r="AJ72" i="5"/>
  <c r="AK72" i="5"/>
  <c r="AL72" i="5"/>
  <c r="AM72" i="5"/>
  <c r="AN72" i="5"/>
  <c r="AO72" i="5"/>
  <c r="AG73" i="5"/>
  <c r="AH73" i="5"/>
  <c r="AI73" i="5"/>
  <c r="AJ73" i="5"/>
  <c r="AK73" i="5"/>
  <c r="AL73" i="5"/>
  <c r="AM73" i="5"/>
  <c r="AN73" i="5"/>
  <c r="AO73" i="5"/>
  <c r="AG74" i="5"/>
  <c r="AH74" i="5"/>
  <c r="AI74" i="5"/>
  <c r="AJ74" i="5"/>
  <c r="AK74" i="5"/>
  <c r="AL74" i="5"/>
  <c r="AM74" i="5"/>
  <c r="AN74" i="5"/>
  <c r="AO74" i="5"/>
  <c r="AG76" i="5"/>
  <c r="AH76" i="5"/>
  <c r="AI76" i="5"/>
  <c r="AJ76" i="5"/>
  <c r="AK76" i="5"/>
  <c r="AL76" i="5"/>
  <c r="AM76" i="5"/>
  <c r="AN76" i="5"/>
  <c r="AO76" i="5"/>
  <c r="AG77" i="5"/>
  <c r="AH77" i="5"/>
  <c r="AI77" i="5"/>
  <c r="AJ77" i="5"/>
  <c r="AK77" i="5"/>
  <c r="AL77" i="5"/>
  <c r="AM77" i="5"/>
  <c r="AN77" i="5"/>
  <c r="AO77" i="5"/>
  <c r="AG79" i="5"/>
  <c r="AH79" i="5"/>
  <c r="AI79" i="5"/>
  <c r="AJ79" i="5"/>
  <c r="AK79" i="5"/>
  <c r="AL79" i="5"/>
  <c r="AM79" i="5"/>
  <c r="AN79" i="5"/>
  <c r="AO79" i="5"/>
  <c r="AG80" i="5"/>
  <c r="AH80" i="5"/>
  <c r="AI80" i="5"/>
  <c r="AJ80" i="5"/>
  <c r="AK80" i="5"/>
  <c r="AL80" i="5"/>
  <c r="AM80" i="5"/>
  <c r="AN80" i="5"/>
  <c r="AO80" i="5"/>
  <c r="AG82" i="5"/>
  <c r="AH82" i="5"/>
  <c r="AI82" i="5"/>
  <c r="AJ82" i="5"/>
  <c r="AK82" i="5"/>
  <c r="AL82" i="5"/>
  <c r="AM82" i="5"/>
  <c r="AN82" i="5"/>
  <c r="AO82" i="5"/>
  <c r="AG84" i="5"/>
  <c r="AH84" i="5"/>
  <c r="AI84" i="5"/>
  <c r="AJ84" i="5"/>
  <c r="AK84" i="5"/>
  <c r="AL84" i="5"/>
  <c r="AM84" i="5"/>
  <c r="AN84" i="5"/>
  <c r="AO84" i="5"/>
  <c r="AG85" i="5"/>
  <c r="AG13" i="8" s="1"/>
  <c r="AH85" i="5"/>
  <c r="AH13" i="8" s="1"/>
  <c r="AI85" i="5"/>
  <c r="AI13" i="8" s="1"/>
  <c r="AJ85" i="5"/>
  <c r="AJ13" i="8" s="1"/>
  <c r="AK85" i="5"/>
  <c r="AK13" i="8" s="1"/>
  <c r="AL85" i="5"/>
  <c r="AL13" i="8" s="1"/>
  <c r="AM85" i="5"/>
  <c r="AM13" i="8" s="1"/>
  <c r="AN85" i="5"/>
  <c r="AN13" i="8" s="1"/>
  <c r="AO85" i="5"/>
  <c r="AO13" i="8" s="1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D38" i="5"/>
  <c r="E38" i="5"/>
  <c r="F38" i="5"/>
  <c r="G38" i="5"/>
  <c r="G47" i="5" s="1"/>
  <c r="G50" i="5" s="1"/>
  <c r="G53" i="5" s="1"/>
  <c r="G55" i="5" s="1"/>
  <c r="G58" i="5" s="1"/>
  <c r="H38" i="5"/>
  <c r="I38" i="5"/>
  <c r="J38" i="5"/>
  <c r="K38" i="5"/>
  <c r="K47" i="5" s="1"/>
  <c r="K50" i="5" s="1"/>
  <c r="K53" i="5" s="1"/>
  <c r="K55" i="5" s="1"/>
  <c r="K58" i="5" s="1"/>
  <c r="L38" i="5"/>
  <c r="M38" i="5"/>
  <c r="N38" i="5"/>
  <c r="O38" i="5"/>
  <c r="O47" i="5" s="1"/>
  <c r="O50" i="5" s="1"/>
  <c r="O53" i="5" s="1"/>
  <c r="O55" i="5" s="1"/>
  <c r="O58" i="5" s="1"/>
  <c r="P38" i="5"/>
  <c r="Q38" i="5"/>
  <c r="R38" i="5"/>
  <c r="S38" i="5"/>
  <c r="S47" i="5" s="1"/>
  <c r="S50" i="5" s="1"/>
  <c r="S53" i="5" s="1"/>
  <c r="S55" i="5" s="1"/>
  <c r="S58" i="5" s="1"/>
  <c r="T38" i="5"/>
  <c r="U38" i="5"/>
  <c r="V38" i="5"/>
  <c r="W38" i="5"/>
  <c r="W47" i="5" s="1"/>
  <c r="W50" i="5" s="1"/>
  <c r="W53" i="5" s="1"/>
  <c r="W55" i="5" s="1"/>
  <c r="W58" i="5" s="1"/>
  <c r="X38" i="5"/>
  <c r="Y38" i="5"/>
  <c r="Z38" i="5"/>
  <c r="AA38" i="5"/>
  <c r="AA47" i="5" s="1"/>
  <c r="AA50" i="5" s="1"/>
  <c r="AA53" i="5" s="1"/>
  <c r="AA55" i="5" s="1"/>
  <c r="AA58" i="5" s="1"/>
  <c r="AB38" i="5"/>
  <c r="AC38" i="5"/>
  <c r="AD38" i="5"/>
  <c r="AE38" i="5"/>
  <c r="AE47" i="5" s="1"/>
  <c r="AE50" i="5" s="1"/>
  <c r="AE53" i="5" s="1"/>
  <c r="AE55" i="5" s="1"/>
  <c r="AE58" i="5" s="1"/>
  <c r="AF38" i="5"/>
  <c r="AG38" i="5"/>
  <c r="AH38" i="5"/>
  <c r="AI38" i="5"/>
  <c r="AI47" i="5" s="1"/>
  <c r="AI50" i="5" s="1"/>
  <c r="AI53" i="5" s="1"/>
  <c r="AI55" i="5" s="1"/>
  <c r="AI58" i="5" s="1"/>
  <c r="AJ38" i="5"/>
  <c r="AK38" i="5"/>
  <c r="AL38" i="5"/>
  <c r="AM38" i="5"/>
  <c r="AM47" i="5" s="1"/>
  <c r="AM50" i="5" s="1"/>
  <c r="AM53" i="5" s="1"/>
  <c r="AM55" i="5" s="1"/>
  <c r="AM58" i="5" s="1"/>
  <c r="AN38" i="5"/>
  <c r="AO38" i="5"/>
  <c r="D47" i="5"/>
  <c r="E47" i="5"/>
  <c r="E50" i="5" s="1"/>
  <c r="E53" i="5" s="1"/>
  <c r="E55" i="5" s="1"/>
  <c r="E58" i="5" s="1"/>
  <c r="F47" i="5"/>
  <c r="H47" i="5"/>
  <c r="J47" i="5"/>
  <c r="J50" i="5" s="1"/>
  <c r="J53" i="5" s="1"/>
  <c r="J55" i="5" s="1"/>
  <c r="J58" i="5" s="1"/>
  <c r="L47" i="5"/>
  <c r="L50" i="5" s="1"/>
  <c r="L53" i="5" s="1"/>
  <c r="L55" i="5" s="1"/>
  <c r="L58" i="5" s="1"/>
  <c r="M47" i="5"/>
  <c r="M50" i="5" s="1"/>
  <c r="M53" i="5" s="1"/>
  <c r="M55" i="5" s="1"/>
  <c r="M58" i="5" s="1"/>
  <c r="N47" i="5"/>
  <c r="P47" i="5"/>
  <c r="P50" i="5" s="1"/>
  <c r="P53" i="5" s="1"/>
  <c r="P55" i="5" s="1"/>
  <c r="P58" i="5" s="1"/>
  <c r="R47" i="5"/>
  <c r="R50" i="5" s="1"/>
  <c r="R53" i="5" s="1"/>
  <c r="R55" i="5" s="1"/>
  <c r="R58" i="5" s="1"/>
  <c r="T47" i="5"/>
  <c r="U47" i="5"/>
  <c r="U50" i="5" s="1"/>
  <c r="U53" i="5" s="1"/>
  <c r="U55" i="5" s="1"/>
  <c r="U58" i="5" s="1"/>
  <c r="V47" i="5"/>
  <c r="X47" i="5"/>
  <c r="X50" i="5" s="1"/>
  <c r="X53" i="5" s="1"/>
  <c r="X55" i="5" s="1"/>
  <c r="X58" i="5" s="1"/>
  <c r="Z47" i="5"/>
  <c r="Z50" i="5" s="1"/>
  <c r="Z53" i="5" s="1"/>
  <c r="Z55" i="5" s="1"/>
  <c r="Z58" i="5" s="1"/>
  <c r="AB47" i="5"/>
  <c r="AC47" i="5"/>
  <c r="AC50" i="5" s="1"/>
  <c r="AC53" i="5" s="1"/>
  <c r="AC55" i="5" s="1"/>
  <c r="AC58" i="5" s="1"/>
  <c r="AD47" i="5"/>
  <c r="AD50" i="5" s="1"/>
  <c r="AD53" i="5" s="1"/>
  <c r="AD55" i="5" s="1"/>
  <c r="AD58" i="5" s="1"/>
  <c r="AF47" i="5"/>
  <c r="AF50" i="5" s="1"/>
  <c r="AF53" i="5" s="1"/>
  <c r="AF55" i="5" s="1"/>
  <c r="AF58" i="5" s="1"/>
  <c r="AH47" i="5"/>
  <c r="AH50" i="5" s="1"/>
  <c r="AH53" i="5" s="1"/>
  <c r="AH55" i="5" s="1"/>
  <c r="AH58" i="5" s="1"/>
  <c r="AJ47" i="5"/>
  <c r="AK47" i="5"/>
  <c r="AK50" i="5" s="1"/>
  <c r="AK53" i="5" s="1"/>
  <c r="AK55" i="5" s="1"/>
  <c r="AK58" i="5" s="1"/>
  <c r="AL47" i="5"/>
  <c r="AL50" i="5" s="1"/>
  <c r="AL53" i="5" s="1"/>
  <c r="AL55" i="5" s="1"/>
  <c r="AL58" i="5" s="1"/>
  <c r="AN47" i="5"/>
  <c r="D50" i="5"/>
  <c r="D53" i="5" s="1"/>
  <c r="D55" i="5" s="1"/>
  <c r="D58" i="5" s="1"/>
  <c r="F50" i="5"/>
  <c r="F53" i="5" s="1"/>
  <c r="F55" i="5" s="1"/>
  <c r="F58" i="5" s="1"/>
  <c r="H50" i="5"/>
  <c r="H53" i="5" s="1"/>
  <c r="H55" i="5" s="1"/>
  <c r="H58" i="5" s="1"/>
  <c r="N50" i="5"/>
  <c r="T50" i="5"/>
  <c r="T53" i="5" s="1"/>
  <c r="T55" i="5" s="1"/>
  <c r="T58" i="5" s="1"/>
  <c r="V50" i="5"/>
  <c r="V53" i="5" s="1"/>
  <c r="V55" i="5" s="1"/>
  <c r="V58" i="5" s="1"/>
  <c r="AB50" i="5"/>
  <c r="AB53" i="5" s="1"/>
  <c r="AB55" i="5" s="1"/>
  <c r="AB58" i="5" s="1"/>
  <c r="AJ50" i="5"/>
  <c r="AJ53" i="5" s="1"/>
  <c r="AJ55" i="5" s="1"/>
  <c r="AJ58" i="5" s="1"/>
  <c r="AN50" i="5"/>
  <c r="AN53" i="5" s="1"/>
  <c r="AN55" i="5" s="1"/>
  <c r="AN58" i="5" s="1"/>
  <c r="N53" i="5"/>
  <c r="N55" i="5" s="1"/>
  <c r="N58" i="5" s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D10" i="5"/>
  <c r="E10" i="5"/>
  <c r="E19" i="5" s="1"/>
  <c r="E22" i="5" s="1"/>
  <c r="E25" i="5" s="1"/>
  <c r="E27" i="5" s="1"/>
  <c r="E30" i="5" s="1"/>
  <c r="F10" i="5"/>
  <c r="F19" i="5" s="1"/>
  <c r="F22" i="5" s="1"/>
  <c r="F25" i="5" s="1"/>
  <c r="F27" i="5" s="1"/>
  <c r="F30" i="5" s="1"/>
  <c r="G10" i="5"/>
  <c r="H10" i="5"/>
  <c r="I10" i="5"/>
  <c r="J10" i="5"/>
  <c r="J19" i="5" s="1"/>
  <c r="J22" i="5" s="1"/>
  <c r="J25" i="5" s="1"/>
  <c r="J27" i="5" s="1"/>
  <c r="J30" i="5" s="1"/>
  <c r="K10" i="5"/>
  <c r="L10" i="5"/>
  <c r="M10" i="5"/>
  <c r="M19" i="5" s="1"/>
  <c r="M22" i="5" s="1"/>
  <c r="M25" i="5" s="1"/>
  <c r="M27" i="5" s="1"/>
  <c r="M30" i="5" s="1"/>
  <c r="N10" i="5"/>
  <c r="O10" i="5"/>
  <c r="P10" i="5"/>
  <c r="Q10" i="5"/>
  <c r="Q19" i="5" s="1"/>
  <c r="Q22" i="5" s="1"/>
  <c r="Q25" i="5" s="1"/>
  <c r="Q27" i="5" s="1"/>
  <c r="Q30" i="5" s="1"/>
  <c r="R10" i="5"/>
  <c r="R19" i="5" s="1"/>
  <c r="R22" i="5" s="1"/>
  <c r="R25" i="5" s="1"/>
  <c r="R27" i="5" s="1"/>
  <c r="R30" i="5" s="1"/>
  <c r="S10" i="5"/>
  <c r="T10" i="5"/>
  <c r="U10" i="5"/>
  <c r="V10" i="5"/>
  <c r="V19" i="5" s="1"/>
  <c r="V22" i="5" s="1"/>
  <c r="V25" i="5" s="1"/>
  <c r="V27" i="5" s="1"/>
  <c r="V30" i="5" s="1"/>
  <c r="W10" i="5"/>
  <c r="X10" i="5"/>
  <c r="Y10" i="5"/>
  <c r="Z10" i="5"/>
  <c r="AA10" i="5"/>
  <c r="AB10" i="5"/>
  <c r="AC10" i="5"/>
  <c r="AC19" i="5" s="1"/>
  <c r="AC22" i="5" s="1"/>
  <c r="AC25" i="5" s="1"/>
  <c r="AC27" i="5" s="1"/>
  <c r="AC30" i="5" s="1"/>
  <c r="AD10" i="5"/>
  <c r="AD19" i="5" s="1"/>
  <c r="AD22" i="5" s="1"/>
  <c r="AD25" i="5" s="1"/>
  <c r="AD27" i="5" s="1"/>
  <c r="AD30" i="5" s="1"/>
  <c r="AE10" i="5"/>
  <c r="AF10" i="5"/>
  <c r="AG10" i="5"/>
  <c r="AG19" i="5" s="1"/>
  <c r="AG22" i="5" s="1"/>
  <c r="AG25" i="5" s="1"/>
  <c r="AG27" i="5" s="1"/>
  <c r="AG30" i="5" s="1"/>
  <c r="AH10" i="5"/>
  <c r="AI10" i="5"/>
  <c r="AJ10" i="5"/>
  <c r="AK10" i="5"/>
  <c r="AK19" i="5" s="1"/>
  <c r="AK22" i="5" s="1"/>
  <c r="AK25" i="5" s="1"/>
  <c r="AK27" i="5" s="1"/>
  <c r="AK30" i="5" s="1"/>
  <c r="AL10" i="5"/>
  <c r="AM10" i="5"/>
  <c r="AN10" i="5"/>
  <c r="AO10" i="5"/>
  <c r="AO19" i="5" s="1"/>
  <c r="AO22" i="5" s="1"/>
  <c r="AO25" i="5" s="1"/>
  <c r="AO27" i="5" s="1"/>
  <c r="AO30" i="5" s="1"/>
  <c r="D19" i="5"/>
  <c r="D22" i="5" s="1"/>
  <c r="D25" i="5" s="1"/>
  <c r="D27" i="5" s="1"/>
  <c r="D30" i="5" s="1"/>
  <c r="P19" i="5"/>
  <c r="P22" i="5" s="1"/>
  <c r="P25" i="5" s="1"/>
  <c r="P27" i="5" s="1"/>
  <c r="P30" i="5" s="1"/>
  <c r="Y19" i="5"/>
  <c r="Y22" i="5" s="1"/>
  <c r="Y25" i="5" s="1"/>
  <c r="Y27" i="5" s="1"/>
  <c r="Y30" i="5" s="1"/>
  <c r="AB19" i="5"/>
  <c r="AB22" i="5" s="1"/>
  <c r="AB25" i="5" s="1"/>
  <c r="AB27" i="5" s="1"/>
  <c r="AB30" i="5" s="1"/>
  <c r="AL19" i="5"/>
  <c r="AL22" i="5" s="1"/>
  <c r="AL25" i="5" s="1"/>
  <c r="AL27" i="5" s="1"/>
  <c r="AL30" i="5" s="1"/>
  <c r="C4" i="5"/>
  <c r="C90" i="5" s="1"/>
  <c r="B97" i="3"/>
  <c r="E87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B88" i="3"/>
  <c r="B85" i="3"/>
  <c r="AF76" i="3"/>
  <c r="AG76" i="3"/>
  <c r="AH76" i="3"/>
  <c r="AI76" i="3"/>
  <c r="AJ76" i="3"/>
  <c r="AK76" i="3"/>
  <c r="AL76" i="3"/>
  <c r="AM76" i="3"/>
  <c r="AN76" i="3"/>
  <c r="AO76" i="3"/>
  <c r="B75" i="3"/>
  <c r="D38" i="9"/>
  <c r="E38" i="9"/>
  <c r="F38" i="9"/>
  <c r="G38" i="9"/>
  <c r="H38" i="9"/>
  <c r="I38" i="9"/>
  <c r="J38" i="9"/>
  <c r="K38" i="9"/>
  <c r="L38" i="9"/>
  <c r="D39" i="9"/>
  <c r="E39" i="9"/>
  <c r="F39" i="9"/>
  <c r="G39" i="9"/>
  <c r="H39" i="9"/>
  <c r="I39" i="9"/>
  <c r="J39" i="9"/>
  <c r="K39" i="9"/>
  <c r="L39" i="9"/>
  <c r="D40" i="9"/>
  <c r="E40" i="9"/>
  <c r="F40" i="9"/>
  <c r="G40" i="9"/>
  <c r="H40" i="9"/>
  <c r="I40" i="9"/>
  <c r="J40" i="9"/>
  <c r="K40" i="9"/>
  <c r="L40" i="9"/>
  <c r="D41" i="9"/>
  <c r="E41" i="9"/>
  <c r="E43" i="9" s="1"/>
  <c r="F41" i="9"/>
  <c r="G41" i="9"/>
  <c r="H41" i="9"/>
  <c r="I41" i="9"/>
  <c r="I43" i="9" s="1"/>
  <c r="J41" i="9"/>
  <c r="K41" i="9"/>
  <c r="L41" i="9"/>
  <c r="D42" i="9"/>
  <c r="E42" i="9"/>
  <c r="F42" i="9"/>
  <c r="G42" i="9"/>
  <c r="H42" i="9"/>
  <c r="I42" i="9"/>
  <c r="J42" i="9"/>
  <c r="K42" i="9"/>
  <c r="L42" i="9"/>
  <c r="C39" i="9"/>
  <c r="C40" i="9"/>
  <c r="C41" i="9"/>
  <c r="C42" i="9"/>
  <c r="C38" i="9"/>
  <c r="D31" i="9"/>
  <c r="E31" i="9"/>
  <c r="F31" i="9"/>
  <c r="G31" i="9"/>
  <c r="H31" i="9"/>
  <c r="I31" i="9"/>
  <c r="J31" i="9"/>
  <c r="K31" i="9"/>
  <c r="L31" i="9"/>
  <c r="D32" i="9"/>
  <c r="E32" i="9"/>
  <c r="E36" i="9" s="1"/>
  <c r="E29" i="9" s="1"/>
  <c r="F32" i="9"/>
  <c r="G32" i="9"/>
  <c r="H32" i="9"/>
  <c r="I32" i="9"/>
  <c r="J32" i="9"/>
  <c r="K32" i="9"/>
  <c r="L32" i="9"/>
  <c r="D33" i="9"/>
  <c r="E33" i="9"/>
  <c r="F33" i="9"/>
  <c r="G33" i="9"/>
  <c r="H33" i="9"/>
  <c r="I33" i="9"/>
  <c r="J33" i="9"/>
  <c r="K33" i="9"/>
  <c r="L33" i="9"/>
  <c r="D34" i="9"/>
  <c r="E34" i="9"/>
  <c r="F34" i="9"/>
  <c r="G34" i="9"/>
  <c r="H34" i="9"/>
  <c r="I34" i="9"/>
  <c r="J34" i="9"/>
  <c r="K34" i="9"/>
  <c r="L34" i="9"/>
  <c r="D35" i="9"/>
  <c r="E35" i="9"/>
  <c r="F35" i="9"/>
  <c r="G35" i="9"/>
  <c r="H35" i="9"/>
  <c r="I35" i="9"/>
  <c r="J35" i="9"/>
  <c r="K35" i="9"/>
  <c r="L35" i="9"/>
  <c r="C32" i="9"/>
  <c r="C33" i="9"/>
  <c r="C36" i="9" s="1"/>
  <c r="C34" i="9"/>
  <c r="C35" i="9"/>
  <c r="C31" i="9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E69" i="3"/>
  <c r="F8" i="11" s="1"/>
  <c r="I69" i="3"/>
  <c r="J8" i="11" s="1"/>
  <c r="M69" i="3"/>
  <c r="Q69" i="3"/>
  <c r="R8" i="11" s="1"/>
  <c r="R11" i="11" s="1"/>
  <c r="U69" i="3"/>
  <c r="V8" i="11" s="1"/>
  <c r="V11" i="11" s="1"/>
  <c r="Y69" i="3"/>
  <c r="Z8" i="11" s="1"/>
  <c r="Z11" i="11" s="1"/>
  <c r="AC69" i="3"/>
  <c r="AG69" i="3"/>
  <c r="AK69" i="3"/>
  <c r="AO69" i="3"/>
  <c r="AO87" i="3" s="1"/>
  <c r="C61" i="3"/>
  <c r="C69" i="3" s="1"/>
  <c r="D61" i="3"/>
  <c r="D69" i="3" s="1"/>
  <c r="E61" i="3"/>
  <c r="F61" i="3"/>
  <c r="F69" i="3" s="1"/>
  <c r="G61" i="3"/>
  <c r="G69" i="3" s="1"/>
  <c r="H61" i="3"/>
  <c r="H69" i="3" s="1"/>
  <c r="I61" i="3"/>
  <c r="J61" i="3"/>
  <c r="J69" i="3" s="1"/>
  <c r="K61" i="3"/>
  <c r="K69" i="3" s="1"/>
  <c r="L61" i="3"/>
  <c r="L69" i="3" s="1"/>
  <c r="M61" i="3"/>
  <c r="N61" i="3"/>
  <c r="N69" i="3" s="1"/>
  <c r="O61" i="3"/>
  <c r="O69" i="3" s="1"/>
  <c r="P61" i="3"/>
  <c r="P69" i="3" s="1"/>
  <c r="Q61" i="3"/>
  <c r="R61" i="3"/>
  <c r="R69" i="3" s="1"/>
  <c r="S61" i="3"/>
  <c r="S69" i="3" s="1"/>
  <c r="T61" i="3"/>
  <c r="T69" i="3" s="1"/>
  <c r="U61" i="3"/>
  <c r="V61" i="3"/>
  <c r="V69" i="3" s="1"/>
  <c r="W61" i="3"/>
  <c r="W69" i="3" s="1"/>
  <c r="X61" i="3"/>
  <c r="X69" i="3" s="1"/>
  <c r="Y61" i="3"/>
  <c r="Z61" i="3"/>
  <c r="Z69" i="3" s="1"/>
  <c r="AA61" i="3"/>
  <c r="AA69" i="3" s="1"/>
  <c r="AB61" i="3"/>
  <c r="AB69" i="3" s="1"/>
  <c r="AC61" i="3"/>
  <c r="AD61" i="3"/>
  <c r="AD69" i="3" s="1"/>
  <c r="AE61" i="3"/>
  <c r="AE69" i="3" s="1"/>
  <c r="AF61" i="3"/>
  <c r="AF69" i="3" s="1"/>
  <c r="AG61" i="3"/>
  <c r="AH61" i="3"/>
  <c r="AH69" i="3" s="1"/>
  <c r="AI61" i="3"/>
  <c r="AI69" i="3" s="1"/>
  <c r="AJ61" i="3"/>
  <c r="AJ69" i="3" s="1"/>
  <c r="AK61" i="3"/>
  <c r="AL61" i="3"/>
  <c r="AL69" i="3" s="1"/>
  <c r="AM61" i="3"/>
  <c r="AM69" i="3" s="1"/>
  <c r="AN61" i="3"/>
  <c r="AN69" i="3" s="1"/>
  <c r="AO61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B62" i="3"/>
  <c r="B54" i="3"/>
  <c r="B46" i="3"/>
  <c r="Q39" i="3"/>
  <c r="AG39" i="3"/>
  <c r="J40" i="3"/>
  <c r="Z40" i="3"/>
  <c r="C41" i="3"/>
  <c r="S41" i="3"/>
  <c r="AI41" i="3"/>
  <c r="C34" i="3"/>
  <c r="D34" i="3"/>
  <c r="E34" i="3"/>
  <c r="E39" i="3" s="1"/>
  <c r="F34" i="3"/>
  <c r="F39" i="3" s="1"/>
  <c r="G34" i="3"/>
  <c r="H34" i="3"/>
  <c r="I34" i="3"/>
  <c r="I39" i="3" s="1"/>
  <c r="J34" i="3"/>
  <c r="K34" i="3"/>
  <c r="L34" i="3"/>
  <c r="M34" i="3"/>
  <c r="M39" i="3" s="1"/>
  <c r="N34" i="3"/>
  <c r="O34" i="3"/>
  <c r="P34" i="3"/>
  <c r="Q34" i="3"/>
  <c r="R34" i="3"/>
  <c r="S34" i="3"/>
  <c r="T34" i="3"/>
  <c r="U34" i="3"/>
  <c r="U39" i="3" s="1"/>
  <c r="V34" i="3"/>
  <c r="V39" i="3" s="1"/>
  <c r="W34" i="3"/>
  <c r="X34" i="3"/>
  <c r="Y34" i="3"/>
  <c r="Y39" i="3" s="1"/>
  <c r="Z34" i="3"/>
  <c r="AA34" i="3"/>
  <c r="AB34" i="3"/>
  <c r="AC34" i="3"/>
  <c r="AC39" i="3" s="1"/>
  <c r="AD34" i="3"/>
  <c r="AE34" i="3"/>
  <c r="AF34" i="3"/>
  <c r="AG34" i="3"/>
  <c r="AH34" i="3"/>
  <c r="AI34" i="3"/>
  <c r="AJ34" i="3"/>
  <c r="AK34" i="3"/>
  <c r="AK39" i="3" s="1"/>
  <c r="AL34" i="3"/>
  <c r="AL39" i="3" s="1"/>
  <c r="AM34" i="3"/>
  <c r="AN34" i="3"/>
  <c r="AO34" i="3"/>
  <c r="AO39" i="3" s="1"/>
  <c r="C35" i="3"/>
  <c r="C40" i="3" s="1"/>
  <c r="D35" i="3"/>
  <c r="E35" i="3"/>
  <c r="F35" i="3"/>
  <c r="F40" i="3" s="1"/>
  <c r="G35" i="3"/>
  <c r="H35" i="3"/>
  <c r="I35" i="3"/>
  <c r="J35" i="3"/>
  <c r="K35" i="3"/>
  <c r="K40" i="3" s="1"/>
  <c r="L35" i="3"/>
  <c r="M35" i="3"/>
  <c r="N35" i="3"/>
  <c r="N40" i="3" s="1"/>
  <c r="O35" i="3"/>
  <c r="P35" i="3"/>
  <c r="Q35" i="3"/>
  <c r="R35" i="3"/>
  <c r="R40" i="3" s="1"/>
  <c r="S35" i="3"/>
  <c r="S40" i="3" s="1"/>
  <c r="T35" i="3"/>
  <c r="U35" i="3"/>
  <c r="V35" i="3"/>
  <c r="V40" i="3" s="1"/>
  <c r="W35" i="3"/>
  <c r="X35" i="3"/>
  <c r="Y35" i="3"/>
  <c r="Z35" i="3"/>
  <c r="AA35" i="3"/>
  <c r="AA40" i="3" s="1"/>
  <c r="AB35" i="3"/>
  <c r="AC35" i="3"/>
  <c r="AD35" i="3"/>
  <c r="AD40" i="3" s="1"/>
  <c r="AE35" i="3"/>
  <c r="AF35" i="3"/>
  <c r="AG35" i="3"/>
  <c r="AH35" i="3"/>
  <c r="AH40" i="3" s="1"/>
  <c r="AI35" i="3"/>
  <c r="AI40" i="3" s="1"/>
  <c r="AJ35" i="3"/>
  <c r="AK35" i="3"/>
  <c r="AL35" i="3"/>
  <c r="AL40" i="3" s="1"/>
  <c r="AM35" i="3"/>
  <c r="AN35" i="3"/>
  <c r="AO35" i="3"/>
  <c r="C36" i="3"/>
  <c r="D36" i="3"/>
  <c r="E36" i="3"/>
  <c r="F36" i="3"/>
  <c r="G36" i="3"/>
  <c r="G41" i="3" s="1"/>
  <c r="H36" i="3"/>
  <c r="H41" i="3" s="1"/>
  <c r="I36" i="3"/>
  <c r="J36" i="3"/>
  <c r="K36" i="3"/>
  <c r="K41" i="3" s="1"/>
  <c r="L36" i="3"/>
  <c r="M36" i="3"/>
  <c r="N36" i="3"/>
  <c r="O36" i="3"/>
  <c r="O41" i="3" s="1"/>
  <c r="P36" i="3"/>
  <c r="P41" i="3" s="1"/>
  <c r="Q36" i="3"/>
  <c r="R36" i="3"/>
  <c r="S36" i="3"/>
  <c r="T36" i="3"/>
  <c r="U36" i="3"/>
  <c r="V36" i="3"/>
  <c r="W36" i="3"/>
  <c r="W41" i="3" s="1"/>
  <c r="X36" i="3"/>
  <c r="X41" i="3" s="1"/>
  <c r="Y36" i="3"/>
  <c r="Z36" i="3"/>
  <c r="AA36" i="3"/>
  <c r="AA41" i="3" s="1"/>
  <c r="AB36" i="3"/>
  <c r="AC36" i="3"/>
  <c r="AD36" i="3"/>
  <c r="AE36" i="3"/>
  <c r="AE41" i="3" s="1"/>
  <c r="AF36" i="3"/>
  <c r="AF41" i="3" s="1"/>
  <c r="AG36" i="3"/>
  <c r="AH36" i="3"/>
  <c r="AI36" i="3"/>
  <c r="AJ36" i="3"/>
  <c r="AK36" i="3"/>
  <c r="AL36" i="3"/>
  <c r="AM36" i="3"/>
  <c r="AM41" i="3" s="1"/>
  <c r="AN36" i="3"/>
  <c r="AN41" i="3" s="1"/>
  <c r="AO36" i="3"/>
  <c r="F37" i="3"/>
  <c r="K37" i="3"/>
  <c r="K42" i="3" s="1"/>
  <c r="P37" i="3"/>
  <c r="V37" i="3"/>
  <c r="AF37" i="3"/>
  <c r="AF42" i="3" s="1"/>
  <c r="AL37" i="3"/>
  <c r="AL42" i="3" s="1"/>
  <c r="C29" i="3"/>
  <c r="D29" i="3"/>
  <c r="E29" i="3"/>
  <c r="F29" i="3"/>
  <c r="G29" i="3"/>
  <c r="G32" i="3" s="1"/>
  <c r="H29" i="3"/>
  <c r="I29" i="3"/>
  <c r="J29" i="3"/>
  <c r="K29" i="3"/>
  <c r="L29" i="3"/>
  <c r="M29" i="3"/>
  <c r="M32" i="3" s="1"/>
  <c r="N29" i="3"/>
  <c r="O29" i="3"/>
  <c r="P29" i="3"/>
  <c r="Q29" i="3"/>
  <c r="R29" i="3"/>
  <c r="S29" i="3"/>
  <c r="T29" i="3"/>
  <c r="U29" i="3"/>
  <c r="V29" i="3"/>
  <c r="W29" i="3"/>
  <c r="W32" i="3" s="1"/>
  <c r="X29" i="3"/>
  <c r="Y29" i="3"/>
  <c r="Z29" i="3"/>
  <c r="AA29" i="3"/>
  <c r="AB29" i="3"/>
  <c r="AC29" i="3"/>
  <c r="AC32" i="3" s="1"/>
  <c r="AD29" i="3"/>
  <c r="AE29" i="3"/>
  <c r="AF29" i="3"/>
  <c r="AF32" i="3" s="1"/>
  <c r="AG29" i="3"/>
  <c r="AG32" i="3" s="1"/>
  <c r="AH29" i="3"/>
  <c r="AI29" i="3"/>
  <c r="AJ29" i="3"/>
  <c r="AJ32" i="3" s="1"/>
  <c r="AK29" i="3"/>
  <c r="AK32" i="3" s="1"/>
  <c r="AL29" i="3"/>
  <c r="AM29" i="3"/>
  <c r="AN29" i="3"/>
  <c r="AN32" i="3" s="1"/>
  <c r="AO29" i="3"/>
  <c r="AO32" i="3" s="1"/>
  <c r="C30" i="3"/>
  <c r="D30" i="3"/>
  <c r="E30" i="3"/>
  <c r="E32" i="3" s="1"/>
  <c r="F30" i="3"/>
  <c r="G30" i="3"/>
  <c r="H30" i="3"/>
  <c r="I30" i="3"/>
  <c r="I32" i="3" s="1"/>
  <c r="J30" i="3"/>
  <c r="K30" i="3"/>
  <c r="L30" i="3"/>
  <c r="M30" i="3"/>
  <c r="N30" i="3"/>
  <c r="O30" i="3"/>
  <c r="P30" i="3"/>
  <c r="Q30" i="3"/>
  <c r="Q32" i="3" s="1"/>
  <c r="R30" i="3"/>
  <c r="R32" i="3" s="1"/>
  <c r="S30" i="3"/>
  <c r="T30" i="3"/>
  <c r="U30" i="3"/>
  <c r="V30" i="3"/>
  <c r="W30" i="3"/>
  <c r="X30" i="3"/>
  <c r="Y30" i="3"/>
  <c r="Y32" i="3" s="1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C31" i="3"/>
  <c r="D31" i="3"/>
  <c r="E31" i="3"/>
  <c r="F31" i="3"/>
  <c r="F32" i="3" s="1"/>
  <c r="G31" i="3"/>
  <c r="H31" i="3"/>
  <c r="I31" i="3"/>
  <c r="J31" i="3"/>
  <c r="K31" i="3"/>
  <c r="L31" i="3"/>
  <c r="M31" i="3"/>
  <c r="N31" i="3"/>
  <c r="N32" i="3" s="1"/>
  <c r="O31" i="3"/>
  <c r="P31" i="3"/>
  <c r="Q31" i="3"/>
  <c r="R31" i="3"/>
  <c r="S31" i="3"/>
  <c r="S32" i="3" s="1"/>
  <c r="T31" i="3"/>
  <c r="U31" i="3"/>
  <c r="V31" i="3"/>
  <c r="V32" i="3" s="1"/>
  <c r="W31" i="3"/>
  <c r="X31" i="3"/>
  <c r="Y31" i="3"/>
  <c r="Z31" i="3"/>
  <c r="AA31" i="3"/>
  <c r="AB31" i="3"/>
  <c r="AC31" i="3"/>
  <c r="AD31" i="3"/>
  <c r="AD32" i="3" s="1"/>
  <c r="AE31" i="3"/>
  <c r="AF31" i="3"/>
  <c r="AG31" i="3"/>
  <c r="AH31" i="3"/>
  <c r="AH32" i="3" s="1"/>
  <c r="AI31" i="3"/>
  <c r="AJ31" i="3"/>
  <c r="AK31" i="3"/>
  <c r="AL31" i="3"/>
  <c r="AL32" i="3" s="1"/>
  <c r="AM31" i="3"/>
  <c r="AN31" i="3"/>
  <c r="AO31" i="3"/>
  <c r="C32" i="3"/>
  <c r="J32" i="3"/>
  <c r="K32" i="3"/>
  <c r="O32" i="3"/>
  <c r="U32" i="3"/>
  <c r="Z32" i="3"/>
  <c r="AA32" i="3"/>
  <c r="AE32" i="3"/>
  <c r="AI32" i="3"/>
  <c r="AM32" i="3"/>
  <c r="B36" i="3"/>
  <c r="B35" i="3"/>
  <c r="B34" i="3"/>
  <c r="B38" i="3"/>
  <c r="B33" i="3"/>
  <c r="B28" i="3"/>
  <c r="AF19" i="3"/>
  <c r="AG19" i="3"/>
  <c r="AH19" i="3"/>
  <c r="AI19" i="3"/>
  <c r="AJ19" i="3"/>
  <c r="AK19" i="3"/>
  <c r="AL19" i="3"/>
  <c r="AM19" i="3"/>
  <c r="AN19" i="3"/>
  <c r="AO19" i="3"/>
  <c r="AF20" i="3"/>
  <c r="AG20" i="3"/>
  <c r="AH20" i="3"/>
  <c r="AI20" i="3"/>
  <c r="AJ20" i="3"/>
  <c r="AK20" i="3"/>
  <c r="AL20" i="3"/>
  <c r="AM20" i="3"/>
  <c r="AN20" i="3"/>
  <c r="AO20" i="3"/>
  <c r="AF21" i="3"/>
  <c r="AG21" i="3"/>
  <c r="AH21" i="3"/>
  <c r="AI21" i="3"/>
  <c r="AJ21" i="3"/>
  <c r="AK21" i="3"/>
  <c r="AL21" i="3"/>
  <c r="AM21" i="3"/>
  <c r="AN21" i="3"/>
  <c r="AO21" i="3"/>
  <c r="AF22" i="3"/>
  <c r="AG22" i="3"/>
  <c r="AH22" i="3"/>
  <c r="AI22" i="3"/>
  <c r="AJ22" i="3"/>
  <c r="AK22" i="3"/>
  <c r="AL22" i="3"/>
  <c r="AM22" i="3"/>
  <c r="AN22" i="3"/>
  <c r="AO22" i="3"/>
  <c r="AF23" i="3"/>
  <c r="AG23" i="3"/>
  <c r="AH23" i="3"/>
  <c r="AI23" i="3"/>
  <c r="AJ23" i="3"/>
  <c r="AK23" i="3"/>
  <c r="AL23" i="3"/>
  <c r="AM23" i="3"/>
  <c r="AN23" i="3"/>
  <c r="AO23" i="3"/>
  <c r="AF24" i="3"/>
  <c r="AG24" i="3"/>
  <c r="AH24" i="3"/>
  <c r="AI24" i="3"/>
  <c r="AJ24" i="3"/>
  <c r="AK24" i="3"/>
  <c r="AL24" i="3"/>
  <c r="AM24" i="3"/>
  <c r="AN24" i="3"/>
  <c r="AO24" i="3"/>
  <c r="B18" i="3"/>
  <c r="B11" i="3"/>
  <c r="M74" i="9"/>
  <c r="M73" i="9"/>
  <c r="M72" i="9"/>
  <c r="M71" i="9"/>
  <c r="M70" i="9"/>
  <c r="M67" i="9"/>
  <c r="M66" i="9"/>
  <c r="M65" i="9"/>
  <c r="M64" i="9"/>
  <c r="M63" i="9"/>
  <c r="M58" i="9"/>
  <c r="M57" i="9"/>
  <c r="M56" i="9"/>
  <c r="M55" i="9"/>
  <c r="M54" i="9"/>
  <c r="M51" i="9"/>
  <c r="M50" i="9"/>
  <c r="M49" i="9"/>
  <c r="M48" i="9"/>
  <c r="M47" i="9"/>
  <c r="M33" i="9"/>
  <c r="O33" i="9" s="1"/>
  <c r="L75" i="9"/>
  <c r="K75" i="9"/>
  <c r="J75" i="9"/>
  <c r="I75" i="9"/>
  <c r="H75" i="9"/>
  <c r="G75" i="9"/>
  <c r="F75" i="9"/>
  <c r="E75" i="9"/>
  <c r="D75" i="9"/>
  <c r="C75" i="9"/>
  <c r="L68" i="9"/>
  <c r="K68" i="9"/>
  <c r="J68" i="9"/>
  <c r="I68" i="9"/>
  <c r="H68" i="9"/>
  <c r="G68" i="9"/>
  <c r="F68" i="9"/>
  <c r="E68" i="9"/>
  <c r="D68" i="9"/>
  <c r="C68" i="9"/>
  <c r="L59" i="9"/>
  <c r="K59" i="9"/>
  <c r="J59" i="9"/>
  <c r="I59" i="9"/>
  <c r="H59" i="9"/>
  <c r="G59" i="9"/>
  <c r="F59" i="9"/>
  <c r="E59" i="9"/>
  <c r="D59" i="9"/>
  <c r="C59" i="9"/>
  <c r="L52" i="9"/>
  <c r="K52" i="9"/>
  <c r="K45" i="9" s="1"/>
  <c r="J52" i="9"/>
  <c r="I52" i="9"/>
  <c r="H52" i="9"/>
  <c r="G52" i="9"/>
  <c r="G45" i="9" s="1"/>
  <c r="F52" i="9"/>
  <c r="E52" i="9"/>
  <c r="D52" i="9"/>
  <c r="C52" i="9"/>
  <c r="C45" i="9" s="1"/>
  <c r="I36" i="9"/>
  <c r="I29" i="9" s="1"/>
  <c r="AG21" i="9"/>
  <c r="AH21" i="9"/>
  <c r="AI21" i="9"/>
  <c r="AJ21" i="9"/>
  <c r="AK21" i="9"/>
  <c r="AL21" i="9"/>
  <c r="AM21" i="9"/>
  <c r="AN21" i="9"/>
  <c r="AO21" i="9"/>
  <c r="AP21" i="9"/>
  <c r="D18" i="9"/>
  <c r="E18" i="9" s="1"/>
  <c r="F18" i="9" s="1"/>
  <c r="G18" i="9" s="1"/>
  <c r="H18" i="9" s="1"/>
  <c r="I18" i="9" s="1"/>
  <c r="J18" i="9" s="1"/>
  <c r="K18" i="9" s="1"/>
  <c r="L18" i="9" s="1"/>
  <c r="M18" i="9" s="1"/>
  <c r="N18" i="9" s="1"/>
  <c r="O18" i="9" s="1"/>
  <c r="P18" i="9" s="1"/>
  <c r="Q18" i="9" s="1"/>
  <c r="R18" i="9" s="1"/>
  <c r="S18" i="9" s="1"/>
  <c r="T18" i="9" s="1"/>
  <c r="U18" i="9" s="1"/>
  <c r="V18" i="9" s="1"/>
  <c r="W18" i="9" s="1"/>
  <c r="X18" i="9" s="1"/>
  <c r="Y18" i="9" s="1"/>
  <c r="Z18" i="9" s="1"/>
  <c r="AA18" i="9" s="1"/>
  <c r="AB18" i="9" s="1"/>
  <c r="AC18" i="9" s="1"/>
  <c r="AD18" i="9" s="1"/>
  <c r="AE18" i="9" s="1"/>
  <c r="AF18" i="9" s="1"/>
  <c r="AG18" i="9" s="1"/>
  <c r="AH18" i="9" s="1"/>
  <c r="AI18" i="9" s="1"/>
  <c r="AJ18" i="9" s="1"/>
  <c r="AK18" i="9" s="1"/>
  <c r="AL18" i="9" s="1"/>
  <c r="AM18" i="9" s="1"/>
  <c r="AN18" i="9" s="1"/>
  <c r="AO18" i="9" s="1"/>
  <c r="AP18" i="9" s="1"/>
  <c r="AO75" i="3" s="1"/>
  <c r="M12" i="9"/>
  <c r="M13" i="9"/>
  <c r="M11" i="9"/>
  <c r="M6" i="9"/>
  <c r="M7" i="9"/>
  <c r="M8" i="9"/>
  <c r="M5" i="9"/>
  <c r="F14" i="9"/>
  <c r="G14" i="9"/>
  <c r="H14" i="9"/>
  <c r="I14" i="9"/>
  <c r="J14" i="9"/>
  <c r="K14" i="9"/>
  <c r="L14" i="9"/>
  <c r="F9" i="9"/>
  <c r="G9" i="9"/>
  <c r="H9" i="9"/>
  <c r="I9" i="9"/>
  <c r="J9" i="9"/>
  <c r="K9" i="9"/>
  <c r="L9" i="9"/>
  <c r="AI36" i="2"/>
  <c r="AJ36" i="2" s="1"/>
  <c r="AK36" i="2" s="1"/>
  <c r="AL36" i="2" s="1"/>
  <c r="AM36" i="2" s="1"/>
  <c r="AN36" i="2" s="1"/>
  <c r="AO36" i="2" s="1"/>
  <c r="AP36" i="2" s="1"/>
  <c r="AJ34" i="2"/>
  <c r="AK34" i="2" s="1"/>
  <c r="AL34" i="2" s="1"/>
  <c r="AM34" i="2" s="1"/>
  <c r="AN34" i="2" s="1"/>
  <c r="AO34" i="2" s="1"/>
  <c r="AP34" i="2" s="1"/>
  <c r="AI34" i="2"/>
  <c r="AJ31" i="2"/>
  <c r="AK31" i="2"/>
  <c r="AL31" i="2" s="1"/>
  <c r="AM31" i="2" s="1"/>
  <c r="AN31" i="2" s="1"/>
  <c r="AO31" i="2" s="1"/>
  <c r="AP31" i="2" s="1"/>
  <c r="AI31" i="2"/>
  <c r="AI33" i="2"/>
  <c r="AJ33" i="2" s="1"/>
  <c r="AK33" i="2" s="1"/>
  <c r="AL33" i="2" s="1"/>
  <c r="AM33" i="2" s="1"/>
  <c r="AN33" i="2" s="1"/>
  <c r="AO33" i="2" s="1"/>
  <c r="AP33" i="2" s="1"/>
  <c r="AI30" i="2"/>
  <c r="AJ30" i="2" s="1"/>
  <c r="AK30" i="2" s="1"/>
  <c r="AL30" i="2" s="1"/>
  <c r="AM30" i="2" s="1"/>
  <c r="AN30" i="2" s="1"/>
  <c r="AO30" i="2" s="1"/>
  <c r="AP30" i="2" s="1"/>
  <c r="E30" i="2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J32" i="2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32" i="2" s="1"/>
  <c r="AI32" i="2" s="1"/>
  <c r="AJ32" i="2" s="1"/>
  <c r="AK32" i="2" s="1"/>
  <c r="AL32" i="2" s="1"/>
  <c r="AM32" i="2" s="1"/>
  <c r="AN32" i="2" s="1"/>
  <c r="AO32" i="2" s="1"/>
  <c r="AP32" i="2" s="1"/>
  <c r="Q33" i="2"/>
  <c r="R33" i="2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J35" i="2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AM35" i="2" s="1"/>
  <c r="AN35" i="2" s="1"/>
  <c r="AO35" i="2" s="1"/>
  <c r="AP35" i="2" s="1"/>
  <c r="K16" i="2"/>
  <c r="E16" i="2"/>
  <c r="H16" i="2" s="1"/>
  <c r="O8" i="2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F29" i="7"/>
  <c r="G29" i="7"/>
  <c r="M29" i="7"/>
  <c r="Q29" i="7"/>
  <c r="U29" i="7"/>
  <c r="Y29" i="7"/>
  <c r="AC29" i="7"/>
  <c r="C29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C31" i="7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C10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C6" i="8"/>
  <c r="C28" i="7" s="1"/>
  <c r="D6" i="8"/>
  <c r="D28" i="7" s="1"/>
  <c r="E6" i="8"/>
  <c r="E28" i="7" s="1"/>
  <c r="D5" i="8"/>
  <c r="E5" i="8"/>
  <c r="C5" i="8"/>
  <c r="F33" i="8"/>
  <c r="J33" i="8"/>
  <c r="N33" i="8"/>
  <c r="R33" i="8"/>
  <c r="V33" i="8"/>
  <c r="Z33" i="8"/>
  <c r="AD33" i="8"/>
  <c r="H33" i="8"/>
  <c r="P33" i="8"/>
  <c r="X33" i="8"/>
  <c r="AF33" i="8"/>
  <c r="D33" i="8"/>
  <c r="G33" i="8"/>
  <c r="K33" i="8"/>
  <c r="L33" i="8"/>
  <c r="O33" i="8"/>
  <c r="S33" i="8"/>
  <c r="T33" i="8"/>
  <c r="W33" i="8"/>
  <c r="AA33" i="8"/>
  <c r="AB33" i="8"/>
  <c r="AE33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X44" i="8" s="1"/>
  <c r="Y40" i="8"/>
  <c r="Z40" i="8"/>
  <c r="AA40" i="8"/>
  <c r="AB40" i="8"/>
  <c r="AC40" i="8"/>
  <c r="AD40" i="8"/>
  <c r="AE40" i="8"/>
  <c r="AF40" i="8"/>
  <c r="AF44" i="8" s="1"/>
  <c r="C40" i="8"/>
  <c r="C35" i="8"/>
  <c r="C33" i="8"/>
  <c r="D23" i="8"/>
  <c r="D29" i="8" s="1"/>
  <c r="E23" i="8"/>
  <c r="F23" i="8"/>
  <c r="G23" i="8"/>
  <c r="H23" i="8"/>
  <c r="H29" i="8" s="1"/>
  <c r="I23" i="8"/>
  <c r="J23" i="8"/>
  <c r="K23" i="8"/>
  <c r="L23" i="8"/>
  <c r="L29" i="8" s="1"/>
  <c r="M23" i="8"/>
  <c r="N23" i="8"/>
  <c r="O23" i="8"/>
  <c r="P23" i="8"/>
  <c r="P29" i="8" s="1"/>
  <c r="Q23" i="8"/>
  <c r="R23" i="8"/>
  <c r="S23" i="8"/>
  <c r="T23" i="8"/>
  <c r="T29" i="8" s="1"/>
  <c r="U23" i="8"/>
  <c r="V23" i="8"/>
  <c r="W23" i="8"/>
  <c r="X23" i="8"/>
  <c r="X29" i="8" s="1"/>
  <c r="Y23" i="8"/>
  <c r="Z23" i="8"/>
  <c r="AA23" i="8"/>
  <c r="AB23" i="8"/>
  <c r="AB29" i="8" s="1"/>
  <c r="AC23" i="8"/>
  <c r="AD23" i="8"/>
  <c r="AE23" i="8"/>
  <c r="AF23" i="8"/>
  <c r="AF29" i="8" s="1"/>
  <c r="C23" i="8"/>
  <c r="C20" i="8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C10" i="7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D282" i="5"/>
  <c r="E282" i="5"/>
  <c r="E11" i="8" s="1"/>
  <c r="E29" i="7" s="1"/>
  <c r="F282" i="5"/>
  <c r="F11" i="8" s="1"/>
  <c r="G282" i="5"/>
  <c r="G11" i="8" s="1"/>
  <c r="H282" i="5"/>
  <c r="I282" i="5"/>
  <c r="I11" i="8" s="1"/>
  <c r="I29" i="7" s="1"/>
  <c r="J282" i="5"/>
  <c r="J11" i="8" s="1"/>
  <c r="J29" i="7" s="1"/>
  <c r="K282" i="5"/>
  <c r="K11" i="8" s="1"/>
  <c r="K29" i="7" s="1"/>
  <c r="L282" i="5"/>
  <c r="M282" i="5"/>
  <c r="M11" i="8" s="1"/>
  <c r="N282" i="5"/>
  <c r="N11" i="8" s="1"/>
  <c r="N29" i="7" s="1"/>
  <c r="O282" i="5"/>
  <c r="O11" i="8" s="1"/>
  <c r="O29" i="7" s="1"/>
  <c r="P282" i="5"/>
  <c r="Q282" i="5"/>
  <c r="Q11" i="8" s="1"/>
  <c r="R282" i="5"/>
  <c r="R11" i="8" s="1"/>
  <c r="R29" i="7" s="1"/>
  <c r="S282" i="5"/>
  <c r="S11" i="8" s="1"/>
  <c r="S29" i="7" s="1"/>
  <c r="T282" i="5"/>
  <c r="U282" i="5"/>
  <c r="U11" i="8" s="1"/>
  <c r="V282" i="5"/>
  <c r="V11" i="8" s="1"/>
  <c r="V29" i="7" s="1"/>
  <c r="W282" i="5"/>
  <c r="W11" i="8" s="1"/>
  <c r="W29" i="7" s="1"/>
  <c r="X282" i="5"/>
  <c r="Y282" i="5"/>
  <c r="Y11" i="8" s="1"/>
  <c r="Z282" i="5"/>
  <c r="Z11" i="8" s="1"/>
  <c r="Z29" i="7" s="1"/>
  <c r="AA282" i="5"/>
  <c r="AA11" i="8" s="1"/>
  <c r="AA29" i="7" s="1"/>
  <c r="AB282" i="5"/>
  <c r="AC282" i="5"/>
  <c r="AC11" i="8" s="1"/>
  <c r="AD282" i="5"/>
  <c r="AD11" i="8" s="1"/>
  <c r="AD29" i="7" s="1"/>
  <c r="AE282" i="5"/>
  <c r="AE11" i="8" s="1"/>
  <c r="AE29" i="7" s="1"/>
  <c r="AF282" i="5"/>
  <c r="D283" i="5"/>
  <c r="E283" i="5"/>
  <c r="F283" i="5"/>
  <c r="G283" i="5"/>
  <c r="G281" i="5" s="1"/>
  <c r="H283" i="5"/>
  <c r="I283" i="5"/>
  <c r="J283" i="5"/>
  <c r="K283" i="5"/>
  <c r="K281" i="5" s="1"/>
  <c r="L283" i="5"/>
  <c r="M283" i="5"/>
  <c r="N283" i="5"/>
  <c r="O283" i="5"/>
  <c r="O281" i="5" s="1"/>
  <c r="P283" i="5"/>
  <c r="Q283" i="5"/>
  <c r="R283" i="5"/>
  <c r="S283" i="5"/>
  <c r="S281" i="5" s="1"/>
  <c r="T283" i="5"/>
  <c r="U283" i="5"/>
  <c r="V283" i="5"/>
  <c r="W283" i="5"/>
  <c r="W281" i="5" s="1"/>
  <c r="X283" i="5"/>
  <c r="Y283" i="5"/>
  <c r="Z283" i="5"/>
  <c r="AA283" i="5"/>
  <c r="AA281" i="5" s="1"/>
  <c r="AB283" i="5"/>
  <c r="AC283" i="5"/>
  <c r="AD283" i="5"/>
  <c r="AE283" i="5"/>
  <c r="AE281" i="5" s="1"/>
  <c r="AF283" i="5"/>
  <c r="D284" i="5"/>
  <c r="E284" i="5"/>
  <c r="F284" i="5"/>
  <c r="F281" i="5" s="1"/>
  <c r="G284" i="5"/>
  <c r="H284" i="5"/>
  <c r="I284" i="5"/>
  <c r="J284" i="5"/>
  <c r="J281" i="5" s="1"/>
  <c r="K284" i="5"/>
  <c r="L284" i="5"/>
  <c r="M284" i="5"/>
  <c r="N284" i="5"/>
  <c r="N281" i="5" s="1"/>
  <c r="O284" i="5"/>
  <c r="P284" i="5"/>
  <c r="Q284" i="5"/>
  <c r="R284" i="5"/>
  <c r="R281" i="5" s="1"/>
  <c r="S284" i="5"/>
  <c r="T284" i="5"/>
  <c r="U284" i="5"/>
  <c r="V284" i="5"/>
  <c r="V281" i="5" s="1"/>
  <c r="W284" i="5"/>
  <c r="X284" i="5"/>
  <c r="Y284" i="5"/>
  <c r="Z284" i="5"/>
  <c r="Z281" i="5" s="1"/>
  <c r="AA284" i="5"/>
  <c r="AB284" i="5"/>
  <c r="AC284" i="5"/>
  <c r="AD284" i="5"/>
  <c r="AD281" i="5" s="1"/>
  <c r="AE284" i="5"/>
  <c r="AF284" i="5"/>
  <c r="C283" i="5"/>
  <c r="C284" i="5"/>
  <c r="C281" i="5" s="1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D278" i="5"/>
  <c r="E278" i="5"/>
  <c r="F278" i="5"/>
  <c r="F276" i="5" s="1"/>
  <c r="F285" i="5" s="1"/>
  <c r="G278" i="5"/>
  <c r="H278" i="5"/>
  <c r="I278" i="5"/>
  <c r="J278" i="5"/>
  <c r="J276" i="5" s="1"/>
  <c r="J285" i="5" s="1"/>
  <c r="K278" i="5"/>
  <c r="L278" i="5"/>
  <c r="M278" i="5"/>
  <c r="N278" i="5"/>
  <c r="N276" i="5" s="1"/>
  <c r="N285" i="5" s="1"/>
  <c r="O278" i="5"/>
  <c r="P278" i="5"/>
  <c r="Q278" i="5"/>
  <c r="R278" i="5"/>
  <c r="R276" i="5" s="1"/>
  <c r="R285" i="5" s="1"/>
  <c r="S278" i="5"/>
  <c r="T278" i="5"/>
  <c r="U278" i="5"/>
  <c r="V278" i="5"/>
  <c r="V276" i="5" s="1"/>
  <c r="V285" i="5" s="1"/>
  <c r="W278" i="5"/>
  <c r="X278" i="5"/>
  <c r="Y278" i="5"/>
  <c r="Z278" i="5"/>
  <c r="Z276" i="5" s="1"/>
  <c r="Z285" i="5" s="1"/>
  <c r="AA278" i="5"/>
  <c r="AB278" i="5"/>
  <c r="AC278" i="5"/>
  <c r="AD278" i="5"/>
  <c r="AD276" i="5" s="1"/>
  <c r="AD285" i="5" s="1"/>
  <c r="AE278" i="5"/>
  <c r="AF278" i="5"/>
  <c r="D279" i="5"/>
  <c r="E279" i="5"/>
  <c r="E276" i="5" s="1"/>
  <c r="F279" i="5"/>
  <c r="G279" i="5"/>
  <c r="H279" i="5"/>
  <c r="I279" i="5"/>
  <c r="I276" i="5" s="1"/>
  <c r="J279" i="5"/>
  <c r="K279" i="5"/>
  <c r="L279" i="5"/>
  <c r="M279" i="5"/>
  <c r="M276" i="5" s="1"/>
  <c r="N279" i="5"/>
  <c r="O279" i="5"/>
  <c r="P279" i="5"/>
  <c r="Q279" i="5"/>
  <c r="Q276" i="5" s="1"/>
  <c r="R279" i="5"/>
  <c r="S279" i="5"/>
  <c r="T279" i="5"/>
  <c r="U279" i="5"/>
  <c r="U276" i="5" s="1"/>
  <c r="V279" i="5"/>
  <c r="W279" i="5"/>
  <c r="X279" i="5"/>
  <c r="Y279" i="5"/>
  <c r="Y276" i="5" s="1"/>
  <c r="Z279" i="5"/>
  <c r="AA279" i="5"/>
  <c r="AB279" i="5"/>
  <c r="AC279" i="5"/>
  <c r="AC276" i="5" s="1"/>
  <c r="AD279" i="5"/>
  <c r="AE279" i="5"/>
  <c r="AF279" i="5"/>
  <c r="D280" i="5"/>
  <c r="D276" i="5" s="1"/>
  <c r="E280" i="5"/>
  <c r="F280" i="5"/>
  <c r="G280" i="5"/>
  <c r="H280" i="5"/>
  <c r="H276" i="5" s="1"/>
  <c r="I280" i="5"/>
  <c r="J280" i="5"/>
  <c r="K280" i="5"/>
  <c r="L280" i="5"/>
  <c r="L276" i="5" s="1"/>
  <c r="M280" i="5"/>
  <c r="N280" i="5"/>
  <c r="O280" i="5"/>
  <c r="P280" i="5"/>
  <c r="P276" i="5" s="1"/>
  <c r="Q280" i="5"/>
  <c r="R280" i="5"/>
  <c r="S280" i="5"/>
  <c r="T280" i="5"/>
  <c r="T276" i="5" s="1"/>
  <c r="U280" i="5"/>
  <c r="V280" i="5"/>
  <c r="W280" i="5"/>
  <c r="X280" i="5"/>
  <c r="X276" i="5" s="1"/>
  <c r="Y280" i="5"/>
  <c r="Z280" i="5"/>
  <c r="AA280" i="5"/>
  <c r="AB280" i="5"/>
  <c r="AB276" i="5" s="1"/>
  <c r="AC280" i="5"/>
  <c r="AD280" i="5"/>
  <c r="AE280" i="5"/>
  <c r="AF280" i="5"/>
  <c r="AF276" i="5" s="1"/>
  <c r="C278" i="5"/>
  <c r="C279" i="5"/>
  <c r="C280" i="5"/>
  <c r="D272" i="5"/>
  <c r="D274" i="5" s="1"/>
  <c r="E272" i="5"/>
  <c r="F272" i="5"/>
  <c r="G272" i="5"/>
  <c r="H272" i="5"/>
  <c r="H274" i="5" s="1"/>
  <c r="I272" i="5"/>
  <c r="J272" i="5"/>
  <c r="K272" i="5"/>
  <c r="L272" i="5"/>
  <c r="L274" i="5" s="1"/>
  <c r="M272" i="5"/>
  <c r="N272" i="5"/>
  <c r="O272" i="5"/>
  <c r="P272" i="5"/>
  <c r="P274" i="5" s="1"/>
  <c r="Q272" i="5"/>
  <c r="R272" i="5"/>
  <c r="S272" i="5"/>
  <c r="T272" i="5"/>
  <c r="T274" i="5" s="1"/>
  <c r="U272" i="5"/>
  <c r="V272" i="5"/>
  <c r="W272" i="5"/>
  <c r="X272" i="5"/>
  <c r="X274" i="5" s="1"/>
  <c r="Y272" i="5"/>
  <c r="Z272" i="5"/>
  <c r="AA272" i="5"/>
  <c r="AB272" i="5"/>
  <c r="AB274" i="5" s="1"/>
  <c r="AC272" i="5"/>
  <c r="AD272" i="5"/>
  <c r="AE272" i="5"/>
  <c r="AF272" i="5"/>
  <c r="AF274" i="5" s="1"/>
  <c r="D273" i="5"/>
  <c r="E273" i="5"/>
  <c r="F273" i="5"/>
  <c r="G273" i="5"/>
  <c r="G274" i="5" s="1"/>
  <c r="H273" i="5"/>
  <c r="I273" i="5"/>
  <c r="J273" i="5"/>
  <c r="K273" i="5"/>
  <c r="K274" i="5" s="1"/>
  <c r="L273" i="5"/>
  <c r="M273" i="5"/>
  <c r="N273" i="5"/>
  <c r="O273" i="5"/>
  <c r="O274" i="5" s="1"/>
  <c r="P273" i="5"/>
  <c r="Q273" i="5"/>
  <c r="R273" i="5"/>
  <c r="S273" i="5"/>
  <c r="S274" i="5" s="1"/>
  <c r="T273" i="5"/>
  <c r="U273" i="5"/>
  <c r="V273" i="5"/>
  <c r="W273" i="5"/>
  <c r="W274" i="5" s="1"/>
  <c r="X273" i="5"/>
  <c r="Y273" i="5"/>
  <c r="Z273" i="5"/>
  <c r="AA273" i="5"/>
  <c r="AA274" i="5" s="1"/>
  <c r="AB273" i="5"/>
  <c r="AC273" i="5"/>
  <c r="AD273" i="5"/>
  <c r="AE273" i="5"/>
  <c r="AE274" i="5" s="1"/>
  <c r="AF273" i="5"/>
  <c r="C273" i="5"/>
  <c r="D260" i="5"/>
  <c r="E260" i="5"/>
  <c r="E259" i="5" s="1"/>
  <c r="F260" i="5"/>
  <c r="G260" i="5"/>
  <c r="H260" i="5"/>
  <c r="I260" i="5"/>
  <c r="J260" i="5"/>
  <c r="K260" i="5"/>
  <c r="L260" i="5"/>
  <c r="M260" i="5"/>
  <c r="M259" i="5" s="1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C259" i="5" s="1"/>
  <c r="AD260" i="5"/>
  <c r="AE260" i="5"/>
  <c r="AF260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D267" i="5"/>
  <c r="E267" i="5"/>
  <c r="F267" i="5"/>
  <c r="F259" i="5" s="1"/>
  <c r="G267" i="5"/>
  <c r="H267" i="5"/>
  <c r="I267" i="5"/>
  <c r="J267" i="5"/>
  <c r="J259" i="5" s="1"/>
  <c r="K267" i="5"/>
  <c r="L267" i="5"/>
  <c r="M267" i="5"/>
  <c r="N267" i="5"/>
  <c r="N259" i="5" s="1"/>
  <c r="O267" i="5"/>
  <c r="P267" i="5"/>
  <c r="Q267" i="5"/>
  <c r="R267" i="5"/>
  <c r="R259" i="5" s="1"/>
  <c r="S267" i="5"/>
  <c r="T267" i="5"/>
  <c r="U267" i="5"/>
  <c r="V267" i="5"/>
  <c r="V259" i="5" s="1"/>
  <c r="W267" i="5"/>
  <c r="X267" i="5"/>
  <c r="Y267" i="5"/>
  <c r="Z267" i="5"/>
  <c r="AA267" i="5"/>
  <c r="AB267" i="5"/>
  <c r="AC267" i="5"/>
  <c r="AD267" i="5"/>
  <c r="AE267" i="5"/>
  <c r="AF267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D269" i="5"/>
  <c r="D259" i="5" s="1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C261" i="5"/>
  <c r="C262" i="5"/>
  <c r="C263" i="5"/>
  <c r="C264" i="5"/>
  <c r="C265" i="5"/>
  <c r="C266" i="5"/>
  <c r="C267" i="5"/>
  <c r="C268" i="5"/>
  <c r="C269" i="5"/>
  <c r="C287" i="5"/>
  <c r="C282" i="5"/>
  <c r="C11" i="8" s="1"/>
  <c r="C277" i="5"/>
  <c r="C276" i="5" s="1"/>
  <c r="C272" i="5"/>
  <c r="C260" i="5"/>
  <c r="D179" i="5"/>
  <c r="E179" i="5"/>
  <c r="E178" i="5" s="1"/>
  <c r="F179" i="5"/>
  <c r="G179" i="5"/>
  <c r="H179" i="5"/>
  <c r="I179" i="5"/>
  <c r="I178" i="5" s="1"/>
  <c r="J179" i="5"/>
  <c r="K179" i="5"/>
  <c r="L179" i="5"/>
  <c r="M179" i="5"/>
  <c r="M178" i="5" s="1"/>
  <c r="N179" i="5"/>
  <c r="O179" i="5"/>
  <c r="P179" i="5"/>
  <c r="Q179" i="5"/>
  <c r="Q178" i="5" s="1"/>
  <c r="R179" i="5"/>
  <c r="S179" i="5"/>
  <c r="T179" i="5"/>
  <c r="U179" i="5"/>
  <c r="U178" i="5" s="1"/>
  <c r="V179" i="5"/>
  <c r="W179" i="5"/>
  <c r="X179" i="5"/>
  <c r="Y179" i="5"/>
  <c r="Y178" i="5" s="1"/>
  <c r="Z179" i="5"/>
  <c r="AA179" i="5"/>
  <c r="AB179" i="5"/>
  <c r="AC179" i="5"/>
  <c r="AC178" i="5" s="1"/>
  <c r="AD179" i="5"/>
  <c r="AE179" i="5"/>
  <c r="AF179" i="5"/>
  <c r="D180" i="5"/>
  <c r="D178" i="5" s="1"/>
  <c r="E180" i="5"/>
  <c r="F180" i="5"/>
  <c r="G180" i="5"/>
  <c r="H180" i="5"/>
  <c r="H178" i="5" s="1"/>
  <c r="I180" i="5"/>
  <c r="J180" i="5"/>
  <c r="K180" i="5"/>
  <c r="L180" i="5"/>
  <c r="L178" i="5" s="1"/>
  <c r="M180" i="5"/>
  <c r="N180" i="5"/>
  <c r="O180" i="5"/>
  <c r="P180" i="5"/>
  <c r="P178" i="5" s="1"/>
  <c r="Q180" i="5"/>
  <c r="R180" i="5"/>
  <c r="S180" i="5"/>
  <c r="T180" i="5"/>
  <c r="T178" i="5" s="1"/>
  <c r="U180" i="5"/>
  <c r="V180" i="5"/>
  <c r="W180" i="5"/>
  <c r="X180" i="5"/>
  <c r="X178" i="5" s="1"/>
  <c r="Y180" i="5"/>
  <c r="Z180" i="5"/>
  <c r="AA180" i="5"/>
  <c r="AB180" i="5"/>
  <c r="AB178" i="5" s="1"/>
  <c r="AC180" i="5"/>
  <c r="AD180" i="5"/>
  <c r="AE180" i="5"/>
  <c r="AF180" i="5"/>
  <c r="AF178" i="5" s="1"/>
  <c r="D181" i="5"/>
  <c r="E181" i="5"/>
  <c r="F181" i="5"/>
  <c r="G181" i="5"/>
  <c r="G178" i="5" s="1"/>
  <c r="H181" i="5"/>
  <c r="I181" i="5"/>
  <c r="J181" i="5"/>
  <c r="K181" i="5"/>
  <c r="K178" i="5" s="1"/>
  <c r="L181" i="5"/>
  <c r="M181" i="5"/>
  <c r="N181" i="5"/>
  <c r="O181" i="5"/>
  <c r="O178" i="5" s="1"/>
  <c r="P181" i="5"/>
  <c r="Q181" i="5"/>
  <c r="R181" i="5"/>
  <c r="S181" i="5"/>
  <c r="S178" i="5" s="1"/>
  <c r="T181" i="5"/>
  <c r="U181" i="5"/>
  <c r="V181" i="5"/>
  <c r="W181" i="5"/>
  <c r="W178" i="5" s="1"/>
  <c r="X181" i="5"/>
  <c r="Y181" i="5"/>
  <c r="Z181" i="5"/>
  <c r="AA181" i="5"/>
  <c r="AA178" i="5" s="1"/>
  <c r="AB181" i="5"/>
  <c r="AC181" i="5"/>
  <c r="AD181" i="5"/>
  <c r="AE181" i="5"/>
  <c r="AE178" i="5" s="1"/>
  <c r="AF181" i="5"/>
  <c r="D182" i="5"/>
  <c r="E182" i="5"/>
  <c r="F182" i="5"/>
  <c r="F178" i="5" s="1"/>
  <c r="G182" i="5"/>
  <c r="H182" i="5"/>
  <c r="I182" i="5"/>
  <c r="J182" i="5"/>
  <c r="K182" i="5"/>
  <c r="L182" i="5"/>
  <c r="M182" i="5"/>
  <c r="N182" i="5"/>
  <c r="N178" i="5" s="1"/>
  <c r="O182" i="5"/>
  <c r="P182" i="5"/>
  <c r="Q182" i="5"/>
  <c r="R182" i="5"/>
  <c r="S182" i="5"/>
  <c r="T182" i="5"/>
  <c r="U182" i="5"/>
  <c r="V182" i="5"/>
  <c r="V178" i="5" s="1"/>
  <c r="W182" i="5"/>
  <c r="X182" i="5"/>
  <c r="Y182" i="5"/>
  <c r="Z182" i="5"/>
  <c r="AA182" i="5"/>
  <c r="AB182" i="5"/>
  <c r="AC182" i="5"/>
  <c r="AD182" i="5"/>
  <c r="AD178" i="5" s="1"/>
  <c r="AE182" i="5"/>
  <c r="AF182" i="5"/>
  <c r="C180" i="5"/>
  <c r="C181" i="5"/>
  <c r="C178" i="5" s="1"/>
  <c r="C18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D173" i="5"/>
  <c r="E173" i="5"/>
  <c r="E171" i="5" s="1"/>
  <c r="F173" i="5"/>
  <c r="G173" i="5"/>
  <c r="H173" i="5"/>
  <c r="I173" i="5"/>
  <c r="I171" i="5" s="1"/>
  <c r="J173" i="5"/>
  <c r="K173" i="5"/>
  <c r="L173" i="5"/>
  <c r="M173" i="5"/>
  <c r="M171" i="5" s="1"/>
  <c r="N173" i="5"/>
  <c r="O173" i="5"/>
  <c r="P173" i="5"/>
  <c r="Q173" i="5"/>
  <c r="Q171" i="5" s="1"/>
  <c r="R173" i="5"/>
  <c r="S173" i="5"/>
  <c r="T173" i="5"/>
  <c r="U173" i="5"/>
  <c r="U171" i="5" s="1"/>
  <c r="V173" i="5"/>
  <c r="W173" i="5"/>
  <c r="X173" i="5"/>
  <c r="Y173" i="5"/>
  <c r="Y171" i="5" s="1"/>
  <c r="Z173" i="5"/>
  <c r="AA173" i="5"/>
  <c r="AB173" i="5"/>
  <c r="AC173" i="5"/>
  <c r="AC171" i="5" s="1"/>
  <c r="AD173" i="5"/>
  <c r="AE173" i="5"/>
  <c r="AF173" i="5"/>
  <c r="D174" i="5"/>
  <c r="D171" i="5" s="1"/>
  <c r="D183" i="5" s="1"/>
  <c r="E174" i="5"/>
  <c r="F174" i="5"/>
  <c r="G174" i="5"/>
  <c r="H174" i="5"/>
  <c r="I174" i="5"/>
  <c r="J174" i="5"/>
  <c r="K174" i="5"/>
  <c r="L174" i="5"/>
  <c r="L171" i="5" s="1"/>
  <c r="L183" i="5" s="1"/>
  <c r="M174" i="5"/>
  <c r="N174" i="5"/>
  <c r="O174" i="5"/>
  <c r="P174" i="5"/>
  <c r="Q174" i="5"/>
  <c r="R174" i="5"/>
  <c r="S174" i="5"/>
  <c r="T174" i="5"/>
  <c r="T171" i="5" s="1"/>
  <c r="T183" i="5" s="1"/>
  <c r="U174" i="5"/>
  <c r="V174" i="5"/>
  <c r="W174" i="5"/>
  <c r="X174" i="5"/>
  <c r="Y174" i="5"/>
  <c r="Z174" i="5"/>
  <c r="AA174" i="5"/>
  <c r="AB174" i="5"/>
  <c r="AB171" i="5" s="1"/>
  <c r="AB183" i="5" s="1"/>
  <c r="AC174" i="5"/>
  <c r="AD174" i="5"/>
  <c r="AE174" i="5"/>
  <c r="AF174" i="5"/>
  <c r="D175" i="5"/>
  <c r="E175" i="5"/>
  <c r="F175" i="5"/>
  <c r="G175" i="5"/>
  <c r="G171" i="5" s="1"/>
  <c r="H175" i="5"/>
  <c r="I175" i="5"/>
  <c r="J175" i="5"/>
  <c r="K175" i="5"/>
  <c r="K171" i="5" s="1"/>
  <c r="L175" i="5"/>
  <c r="M175" i="5"/>
  <c r="N175" i="5"/>
  <c r="O175" i="5"/>
  <c r="O171" i="5" s="1"/>
  <c r="P175" i="5"/>
  <c r="Q175" i="5"/>
  <c r="R175" i="5"/>
  <c r="S175" i="5"/>
  <c r="S171" i="5" s="1"/>
  <c r="T175" i="5"/>
  <c r="U175" i="5"/>
  <c r="V175" i="5"/>
  <c r="W175" i="5"/>
  <c r="W171" i="5" s="1"/>
  <c r="X175" i="5"/>
  <c r="Y175" i="5"/>
  <c r="Z175" i="5"/>
  <c r="AA175" i="5"/>
  <c r="AA171" i="5" s="1"/>
  <c r="AB175" i="5"/>
  <c r="AC175" i="5"/>
  <c r="AD175" i="5"/>
  <c r="AE175" i="5"/>
  <c r="AE171" i="5" s="1"/>
  <c r="AF175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C173" i="5"/>
  <c r="C174" i="5"/>
  <c r="C175" i="5"/>
  <c r="C176" i="5"/>
  <c r="C177" i="5"/>
  <c r="D164" i="5"/>
  <c r="E164" i="5"/>
  <c r="F164" i="5"/>
  <c r="G164" i="5"/>
  <c r="G163" i="5" s="1"/>
  <c r="H164" i="5"/>
  <c r="I164" i="5"/>
  <c r="J164" i="5"/>
  <c r="K164" i="5"/>
  <c r="K163" i="5" s="1"/>
  <c r="L164" i="5"/>
  <c r="M164" i="5"/>
  <c r="N164" i="5"/>
  <c r="O164" i="5"/>
  <c r="O163" i="5" s="1"/>
  <c r="P164" i="5"/>
  <c r="Q164" i="5"/>
  <c r="R164" i="5"/>
  <c r="S164" i="5"/>
  <c r="T164" i="5"/>
  <c r="U164" i="5"/>
  <c r="V164" i="5"/>
  <c r="W164" i="5"/>
  <c r="W163" i="5" s="1"/>
  <c r="X164" i="5"/>
  <c r="Y164" i="5"/>
  <c r="Z164" i="5"/>
  <c r="AA164" i="5"/>
  <c r="AA163" i="5" s="1"/>
  <c r="AB164" i="5"/>
  <c r="AC164" i="5"/>
  <c r="AD164" i="5"/>
  <c r="AE164" i="5"/>
  <c r="AE163" i="5" s="1"/>
  <c r="AF164" i="5"/>
  <c r="D165" i="5"/>
  <c r="E165" i="5"/>
  <c r="F165" i="5"/>
  <c r="F163" i="5" s="1"/>
  <c r="G165" i="5"/>
  <c r="H165" i="5"/>
  <c r="I165" i="5"/>
  <c r="J165" i="5"/>
  <c r="J163" i="5" s="1"/>
  <c r="K165" i="5"/>
  <c r="L165" i="5"/>
  <c r="M165" i="5"/>
  <c r="N165" i="5"/>
  <c r="O165" i="5"/>
  <c r="P165" i="5"/>
  <c r="Q165" i="5"/>
  <c r="R165" i="5"/>
  <c r="R163" i="5" s="1"/>
  <c r="S165" i="5"/>
  <c r="T165" i="5"/>
  <c r="U165" i="5"/>
  <c r="V165" i="5"/>
  <c r="V163" i="5" s="1"/>
  <c r="W165" i="5"/>
  <c r="X165" i="5"/>
  <c r="Y165" i="5"/>
  <c r="Z165" i="5"/>
  <c r="Z163" i="5" s="1"/>
  <c r="AA165" i="5"/>
  <c r="AB165" i="5"/>
  <c r="AC165" i="5"/>
  <c r="AD165" i="5"/>
  <c r="AE165" i="5"/>
  <c r="AF165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D168" i="5"/>
  <c r="D163" i="5" s="1"/>
  <c r="E168" i="5"/>
  <c r="F168" i="5"/>
  <c r="G168" i="5"/>
  <c r="H168" i="5"/>
  <c r="H163" i="5" s="1"/>
  <c r="I168" i="5"/>
  <c r="J168" i="5"/>
  <c r="K168" i="5"/>
  <c r="L168" i="5"/>
  <c r="L163" i="5" s="1"/>
  <c r="M168" i="5"/>
  <c r="N168" i="5"/>
  <c r="O168" i="5"/>
  <c r="P168" i="5"/>
  <c r="P163" i="5" s="1"/>
  <c r="Q168" i="5"/>
  <c r="R168" i="5"/>
  <c r="S168" i="5"/>
  <c r="T168" i="5"/>
  <c r="T163" i="5" s="1"/>
  <c r="U168" i="5"/>
  <c r="V168" i="5"/>
  <c r="W168" i="5"/>
  <c r="X168" i="5"/>
  <c r="X163" i="5" s="1"/>
  <c r="Y168" i="5"/>
  <c r="Z168" i="5"/>
  <c r="AA168" i="5"/>
  <c r="AB168" i="5"/>
  <c r="AB163" i="5" s="1"/>
  <c r="AC168" i="5"/>
  <c r="AD168" i="5"/>
  <c r="AE168" i="5"/>
  <c r="AF168" i="5"/>
  <c r="AF163" i="5" s="1"/>
  <c r="C165" i="5"/>
  <c r="C166" i="5"/>
  <c r="C168" i="5"/>
  <c r="D158" i="5"/>
  <c r="D157" i="5" s="1"/>
  <c r="D155" i="5" s="1"/>
  <c r="D169" i="5" s="1"/>
  <c r="D184" i="5" s="1"/>
  <c r="E158" i="5"/>
  <c r="F158" i="5"/>
  <c r="G158" i="5"/>
  <c r="H158" i="5"/>
  <c r="H157" i="5" s="1"/>
  <c r="H155" i="5" s="1"/>
  <c r="H169" i="5" s="1"/>
  <c r="H184" i="5" s="1"/>
  <c r="I158" i="5"/>
  <c r="J158" i="5"/>
  <c r="K158" i="5"/>
  <c r="L158" i="5"/>
  <c r="L157" i="5" s="1"/>
  <c r="L155" i="5" s="1"/>
  <c r="L169" i="5" s="1"/>
  <c r="L184" i="5" s="1"/>
  <c r="M158" i="5"/>
  <c r="N158" i="5"/>
  <c r="O158" i="5"/>
  <c r="P158" i="5"/>
  <c r="P157" i="5" s="1"/>
  <c r="P155" i="5" s="1"/>
  <c r="P169" i="5" s="1"/>
  <c r="P184" i="5" s="1"/>
  <c r="Q158" i="5"/>
  <c r="R158" i="5"/>
  <c r="S158" i="5"/>
  <c r="T158" i="5"/>
  <c r="T157" i="5" s="1"/>
  <c r="T155" i="5" s="1"/>
  <c r="T169" i="5" s="1"/>
  <c r="T184" i="5" s="1"/>
  <c r="U158" i="5"/>
  <c r="V158" i="5"/>
  <c r="W158" i="5"/>
  <c r="X158" i="5"/>
  <c r="X157" i="5" s="1"/>
  <c r="X155" i="5" s="1"/>
  <c r="X169" i="5" s="1"/>
  <c r="X184" i="5" s="1"/>
  <c r="Y158" i="5"/>
  <c r="Z158" i="5"/>
  <c r="AA158" i="5"/>
  <c r="AB158" i="5"/>
  <c r="AC158" i="5"/>
  <c r="AD158" i="5"/>
  <c r="AE158" i="5"/>
  <c r="AF158" i="5"/>
  <c r="AF157" i="5" s="1"/>
  <c r="AF155" i="5" s="1"/>
  <c r="AF169" i="5" s="1"/>
  <c r="AF184" i="5" s="1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A157" i="5" s="1"/>
  <c r="AB159" i="5"/>
  <c r="AC159" i="5"/>
  <c r="AD159" i="5"/>
  <c r="AE159" i="5"/>
  <c r="AE157" i="5" s="1"/>
  <c r="AF159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Q155" i="5" s="1"/>
  <c r="Q169" i="5" s="1"/>
  <c r="R161" i="5"/>
  <c r="S161" i="5"/>
  <c r="T161" i="5"/>
  <c r="U161" i="5"/>
  <c r="V161" i="5"/>
  <c r="W161" i="5"/>
  <c r="X161" i="5"/>
  <c r="Y161" i="5"/>
  <c r="Y155" i="5" s="1"/>
  <c r="Y169" i="5" s="1"/>
  <c r="Z161" i="5"/>
  <c r="AA161" i="5"/>
  <c r="AB161" i="5"/>
  <c r="AC161" i="5"/>
  <c r="AC155" i="5" s="1"/>
  <c r="AC169" i="5" s="1"/>
  <c r="AD161" i="5"/>
  <c r="AE161" i="5"/>
  <c r="AF161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C159" i="5"/>
  <c r="C160" i="5"/>
  <c r="C161" i="5"/>
  <c r="C162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C179" i="5"/>
  <c r="C172" i="5"/>
  <c r="C164" i="5"/>
  <c r="C158" i="5"/>
  <c r="C156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D85" i="5"/>
  <c r="D13" i="8" s="1"/>
  <c r="E85" i="5"/>
  <c r="E13" i="8" s="1"/>
  <c r="F85" i="5"/>
  <c r="F13" i="8" s="1"/>
  <c r="G85" i="5"/>
  <c r="G13" i="8" s="1"/>
  <c r="H85" i="5"/>
  <c r="H13" i="8" s="1"/>
  <c r="I85" i="5"/>
  <c r="I13" i="8" s="1"/>
  <c r="J85" i="5"/>
  <c r="J13" i="8" s="1"/>
  <c r="K85" i="5"/>
  <c r="K13" i="8" s="1"/>
  <c r="L85" i="5"/>
  <c r="L13" i="8" s="1"/>
  <c r="M85" i="5"/>
  <c r="M13" i="8" s="1"/>
  <c r="N85" i="5"/>
  <c r="N13" i="8" s="1"/>
  <c r="O85" i="5"/>
  <c r="O13" i="8" s="1"/>
  <c r="P85" i="5"/>
  <c r="P13" i="8" s="1"/>
  <c r="Q85" i="5"/>
  <c r="Q13" i="8" s="1"/>
  <c r="R85" i="5"/>
  <c r="R13" i="8" s="1"/>
  <c r="S85" i="5"/>
  <c r="S13" i="8" s="1"/>
  <c r="T85" i="5"/>
  <c r="T13" i="8" s="1"/>
  <c r="U85" i="5"/>
  <c r="U13" i="8" s="1"/>
  <c r="V85" i="5"/>
  <c r="V13" i="8" s="1"/>
  <c r="W85" i="5"/>
  <c r="W13" i="8" s="1"/>
  <c r="X85" i="5"/>
  <c r="X13" i="8" s="1"/>
  <c r="Y85" i="5"/>
  <c r="Y13" i="8" s="1"/>
  <c r="Z85" i="5"/>
  <c r="Z13" i="8" s="1"/>
  <c r="AA85" i="5"/>
  <c r="AA13" i="8" s="1"/>
  <c r="AB85" i="5"/>
  <c r="AB13" i="8" s="1"/>
  <c r="AC85" i="5"/>
  <c r="AC13" i="8" s="1"/>
  <c r="AD85" i="5"/>
  <c r="AD13" i="8" s="1"/>
  <c r="AE85" i="5"/>
  <c r="AE13" i="8" s="1"/>
  <c r="AF85" i="5"/>
  <c r="AF13" i="8" s="1"/>
  <c r="C85" i="5"/>
  <c r="C13" i="8" s="1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C80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C7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D68" i="5"/>
  <c r="E68" i="5"/>
  <c r="F68" i="5"/>
  <c r="F66" i="5" s="1"/>
  <c r="G68" i="5"/>
  <c r="H68" i="5"/>
  <c r="I68" i="5"/>
  <c r="J68" i="5"/>
  <c r="J66" i="5" s="1"/>
  <c r="K68" i="5"/>
  <c r="L68" i="5"/>
  <c r="M68" i="5"/>
  <c r="N68" i="5"/>
  <c r="O68" i="5"/>
  <c r="P68" i="5"/>
  <c r="Q68" i="5"/>
  <c r="R68" i="5"/>
  <c r="R66" i="5" s="1"/>
  <c r="S68" i="5"/>
  <c r="T68" i="5"/>
  <c r="U68" i="5"/>
  <c r="V68" i="5"/>
  <c r="W68" i="5"/>
  <c r="X68" i="5"/>
  <c r="Y68" i="5"/>
  <c r="Z68" i="5"/>
  <c r="Z66" i="5" s="1"/>
  <c r="AA68" i="5"/>
  <c r="AB68" i="5"/>
  <c r="AC68" i="5"/>
  <c r="AD68" i="5"/>
  <c r="AE68" i="5"/>
  <c r="AF68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C68" i="5"/>
  <c r="C69" i="5"/>
  <c r="C70" i="5"/>
  <c r="C71" i="5"/>
  <c r="C72" i="5"/>
  <c r="C73" i="5"/>
  <c r="C74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D63" i="5"/>
  <c r="E63" i="5"/>
  <c r="F63" i="5"/>
  <c r="G63" i="5"/>
  <c r="H63" i="5"/>
  <c r="I63" i="5"/>
  <c r="J63" i="5"/>
  <c r="K63" i="5"/>
  <c r="K61" i="5" s="1"/>
  <c r="L63" i="5"/>
  <c r="M63" i="5"/>
  <c r="N63" i="5"/>
  <c r="O63" i="5"/>
  <c r="P63" i="5"/>
  <c r="Q63" i="5"/>
  <c r="R63" i="5"/>
  <c r="S63" i="5"/>
  <c r="S61" i="5" s="1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C84" i="5"/>
  <c r="C82" i="5"/>
  <c r="C79" i="5"/>
  <c r="C76" i="5"/>
  <c r="C67" i="5"/>
  <c r="C63" i="5"/>
  <c r="C64" i="5"/>
  <c r="C65" i="5"/>
  <c r="C62" i="5"/>
  <c r="C61" i="5" s="1"/>
  <c r="AC281" i="5"/>
  <c r="Y281" i="5"/>
  <c r="U281" i="5"/>
  <c r="Q281" i="5"/>
  <c r="M281" i="5"/>
  <c r="I281" i="5"/>
  <c r="E281" i="5"/>
  <c r="AE276" i="5"/>
  <c r="AE285" i="5" s="1"/>
  <c r="AA276" i="5"/>
  <c r="AA285" i="5" s="1"/>
  <c r="W276" i="5"/>
  <c r="W285" i="5" s="1"/>
  <c r="S276" i="5"/>
  <c r="S285" i="5" s="1"/>
  <c r="O276" i="5"/>
  <c r="O285" i="5" s="1"/>
  <c r="K276" i="5"/>
  <c r="K285" i="5" s="1"/>
  <c r="G276" i="5"/>
  <c r="G285" i="5" s="1"/>
  <c r="AD274" i="5"/>
  <c r="AC274" i="5"/>
  <c r="Z274" i="5"/>
  <c r="Y274" i="5"/>
  <c r="V274" i="5"/>
  <c r="U274" i="5"/>
  <c r="R274" i="5"/>
  <c r="Q274" i="5"/>
  <c r="N274" i="5"/>
  <c r="M274" i="5"/>
  <c r="J274" i="5"/>
  <c r="I274" i="5"/>
  <c r="F274" i="5"/>
  <c r="E274" i="5"/>
  <c r="C274" i="5"/>
  <c r="U259" i="5"/>
  <c r="AF258" i="5"/>
  <c r="AF22" i="8" s="1"/>
  <c r="AE258" i="5"/>
  <c r="AD258" i="5"/>
  <c r="AD22" i="8" s="1"/>
  <c r="AC258" i="5"/>
  <c r="AB258" i="5"/>
  <c r="AB22" i="8" s="1"/>
  <c r="AA258" i="5"/>
  <c r="Z258" i="5"/>
  <c r="Z22" i="8" s="1"/>
  <c r="Y258" i="5"/>
  <c r="X258" i="5"/>
  <c r="X22" i="8" s="1"/>
  <c r="W258" i="5"/>
  <c r="V258" i="5"/>
  <c r="V22" i="8" s="1"/>
  <c r="U258" i="5"/>
  <c r="T258" i="5"/>
  <c r="T22" i="8" s="1"/>
  <c r="S258" i="5"/>
  <c r="R258" i="5"/>
  <c r="R22" i="8" s="1"/>
  <c r="Q258" i="5"/>
  <c r="P258" i="5"/>
  <c r="P22" i="8" s="1"/>
  <c r="O258" i="5"/>
  <c r="N258" i="5"/>
  <c r="N22" i="8" s="1"/>
  <c r="M258" i="5"/>
  <c r="L258" i="5"/>
  <c r="L22" i="8" s="1"/>
  <c r="K258" i="5"/>
  <c r="J258" i="5"/>
  <c r="J22" i="8" s="1"/>
  <c r="I258" i="5"/>
  <c r="H258" i="5"/>
  <c r="H22" i="8" s="1"/>
  <c r="G258" i="5"/>
  <c r="F258" i="5"/>
  <c r="F22" i="8" s="1"/>
  <c r="E258" i="5"/>
  <c r="D258" i="5"/>
  <c r="D22" i="8" s="1"/>
  <c r="C258" i="5"/>
  <c r="C22" i="8" s="1"/>
  <c r="C29" i="8" s="1"/>
  <c r="AF247" i="5"/>
  <c r="AE247" i="5"/>
  <c r="AD247" i="5"/>
  <c r="AC247" i="5"/>
  <c r="AB247" i="5"/>
  <c r="AA247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AF242" i="5"/>
  <c r="AE242" i="5"/>
  <c r="AE251" i="5" s="1"/>
  <c r="AD242" i="5"/>
  <c r="AD251" i="5" s="1"/>
  <c r="AC242" i="5"/>
  <c r="AB242" i="5"/>
  <c r="AA242" i="5"/>
  <c r="AA251" i="5" s="1"/>
  <c r="Z242" i="5"/>
  <c r="Z251" i="5" s="1"/>
  <c r="Y242" i="5"/>
  <c r="X242" i="5"/>
  <c r="W242" i="5"/>
  <c r="W251" i="5" s="1"/>
  <c r="V242" i="5"/>
  <c r="V251" i="5" s="1"/>
  <c r="U242" i="5"/>
  <c r="T242" i="5"/>
  <c r="S242" i="5"/>
  <c r="S251" i="5" s="1"/>
  <c r="R242" i="5"/>
  <c r="R251" i="5" s="1"/>
  <c r="Q242" i="5"/>
  <c r="P242" i="5"/>
  <c r="O242" i="5"/>
  <c r="O251" i="5" s="1"/>
  <c r="N242" i="5"/>
  <c r="N251" i="5" s="1"/>
  <c r="M242" i="5"/>
  <c r="L242" i="5"/>
  <c r="K242" i="5"/>
  <c r="K251" i="5" s="1"/>
  <c r="J242" i="5"/>
  <c r="J251" i="5" s="1"/>
  <c r="I242" i="5"/>
  <c r="H242" i="5"/>
  <c r="G242" i="5"/>
  <c r="G251" i="5" s="1"/>
  <c r="F242" i="5"/>
  <c r="F251" i="5" s="1"/>
  <c r="E242" i="5"/>
  <c r="D242" i="5"/>
  <c r="C242" i="5"/>
  <c r="C251" i="5" s="1"/>
  <c r="AF240" i="5"/>
  <c r="AE240" i="5"/>
  <c r="AD240" i="5"/>
  <c r="AC240" i="5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AF225" i="5"/>
  <c r="AE225" i="5"/>
  <c r="AE135" i="5" s="1"/>
  <c r="AE167" i="5" s="1"/>
  <c r="AD225" i="5"/>
  <c r="AC225" i="5"/>
  <c r="AC135" i="5" s="1"/>
  <c r="AB225" i="5"/>
  <c r="AA225" i="5"/>
  <c r="AA135" i="5" s="1"/>
  <c r="AA167" i="5" s="1"/>
  <c r="Z225" i="5"/>
  <c r="Y225" i="5"/>
  <c r="Y135" i="5" s="1"/>
  <c r="X225" i="5"/>
  <c r="W225" i="5"/>
  <c r="W135" i="5" s="1"/>
  <c r="W167" i="5" s="1"/>
  <c r="V225" i="5"/>
  <c r="U225" i="5"/>
  <c r="U135" i="5" s="1"/>
  <c r="T225" i="5"/>
  <c r="S225" i="5"/>
  <c r="S135" i="5" s="1"/>
  <c r="S167" i="5" s="1"/>
  <c r="R225" i="5"/>
  <c r="Q225" i="5"/>
  <c r="Q135" i="5" s="1"/>
  <c r="P225" i="5"/>
  <c r="O225" i="5"/>
  <c r="O135" i="5" s="1"/>
  <c r="O167" i="5" s="1"/>
  <c r="N225" i="5"/>
  <c r="M225" i="5"/>
  <c r="M135" i="5" s="1"/>
  <c r="L225" i="5"/>
  <c r="K225" i="5"/>
  <c r="K135" i="5" s="1"/>
  <c r="K167" i="5" s="1"/>
  <c r="J225" i="5"/>
  <c r="I225" i="5"/>
  <c r="I135" i="5" s="1"/>
  <c r="H225" i="5"/>
  <c r="G225" i="5"/>
  <c r="G135" i="5" s="1"/>
  <c r="G167" i="5" s="1"/>
  <c r="F225" i="5"/>
  <c r="E225" i="5"/>
  <c r="E135" i="5" s="1"/>
  <c r="D225" i="5"/>
  <c r="C225" i="5"/>
  <c r="C135" i="5" s="1"/>
  <c r="AF224" i="5"/>
  <c r="AF236" i="5" s="1"/>
  <c r="AE224" i="5"/>
  <c r="AD224" i="5"/>
  <c r="AC224" i="5"/>
  <c r="AC236" i="5" s="1"/>
  <c r="AB224" i="5"/>
  <c r="AB236" i="5" s="1"/>
  <c r="AA224" i="5"/>
  <c r="Z224" i="5"/>
  <c r="Y224" i="5"/>
  <c r="Y236" i="5" s="1"/>
  <c r="X224" i="5"/>
  <c r="X236" i="5" s="1"/>
  <c r="W224" i="5"/>
  <c r="V224" i="5"/>
  <c r="U224" i="5"/>
  <c r="U236" i="5" s="1"/>
  <c r="T224" i="5"/>
  <c r="T236" i="5" s="1"/>
  <c r="S224" i="5"/>
  <c r="R224" i="5"/>
  <c r="Q224" i="5"/>
  <c r="Q236" i="5" s="1"/>
  <c r="P224" i="5"/>
  <c r="P236" i="5" s="1"/>
  <c r="O224" i="5"/>
  <c r="N224" i="5"/>
  <c r="M224" i="5"/>
  <c r="M236" i="5" s="1"/>
  <c r="L224" i="5"/>
  <c r="L236" i="5" s="1"/>
  <c r="K224" i="5"/>
  <c r="J224" i="5"/>
  <c r="I224" i="5"/>
  <c r="I236" i="5" s="1"/>
  <c r="H224" i="5"/>
  <c r="H236" i="5" s="1"/>
  <c r="G224" i="5"/>
  <c r="F224" i="5"/>
  <c r="E224" i="5"/>
  <c r="E236" i="5" s="1"/>
  <c r="D224" i="5"/>
  <c r="D236" i="5" s="1"/>
  <c r="C224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D208" i="5"/>
  <c r="E208" i="5"/>
  <c r="E217" i="5" s="1"/>
  <c r="F208" i="5"/>
  <c r="G208" i="5"/>
  <c r="G217" i="5" s="1"/>
  <c r="H208" i="5"/>
  <c r="I208" i="5"/>
  <c r="I217" i="5" s="1"/>
  <c r="J208" i="5"/>
  <c r="K208" i="5"/>
  <c r="K217" i="5" s="1"/>
  <c r="L208" i="5"/>
  <c r="M208" i="5"/>
  <c r="M217" i="5" s="1"/>
  <c r="N208" i="5"/>
  <c r="O208" i="5"/>
  <c r="O217" i="5" s="1"/>
  <c r="P208" i="5"/>
  <c r="Q208" i="5"/>
  <c r="Q217" i="5" s="1"/>
  <c r="R208" i="5"/>
  <c r="S208" i="5"/>
  <c r="S217" i="5" s="1"/>
  <c r="T208" i="5"/>
  <c r="U208" i="5"/>
  <c r="U217" i="5" s="1"/>
  <c r="V208" i="5"/>
  <c r="W208" i="5"/>
  <c r="X208" i="5"/>
  <c r="Y208" i="5"/>
  <c r="Y217" i="5" s="1"/>
  <c r="Z208" i="5"/>
  <c r="AA208" i="5"/>
  <c r="AA217" i="5" s="1"/>
  <c r="AB208" i="5"/>
  <c r="AC208" i="5"/>
  <c r="AC217" i="5" s="1"/>
  <c r="AD208" i="5"/>
  <c r="AE208" i="5"/>
  <c r="AE217" i="5" s="1"/>
  <c r="AF208" i="5"/>
  <c r="D213" i="5"/>
  <c r="E213" i="5"/>
  <c r="F213" i="5"/>
  <c r="F217" i="5" s="1"/>
  <c r="G213" i="5"/>
  <c r="H213" i="5"/>
  <c r="I213" i="5"/>
  <c r="J213" i="5"/>
  <c r="J217" i="5" s="1"/>
  <c r="K213" i="5"/>
  <c r="L213" i="5"/>
  <c r="M213" i="5"/>
  <c r="N213" i="5"/>
  <c r="N217" i="5" s="1"/>
  <c r="O213" i="5"/>
  <c r="P213" i="5"/>
  <c r="Q213" i="5"/>
  <c r="R213" i="5"/>
  <c r="R217" i="5" s="1"/>
  <c r="S213" i="5"/>
  <c r="T213" i="5"/>
  <c r="U213" i="5"/>
  <c r="V213" i="5"/>
  <c r="V217" i="5" s="1"/>
  <c r="W213" i="5"/>
  <c r="X213" i="5"/>
  <c r="Y213" i="5"/>
  <c r="Z213" i="5"/>
  <c r="Z217" i="5" s="1"/>
  <c r="AA213" i="5"/>
  <c r="AB213" i="5"/>
  <c r="AC213" i="5"/>
  <c r="AD213" i="5"/>
  <c r="AD217" i="5" s="1"/>
  <c r="AE213" i="5"/>
  <c r="AF213" i="5"/>
  <c r="W217" i="5"/>
  <c r="Z178" i="5"/>
  <c r="R178" i="5"/>
  <c r="J178" i="5"/>
  <c r="AF171" i="5"/>
  <c r="AF183" i="5" s="1"/>
  <c r="X171" i="5"/>
  <c r="X183" i="5" s="1"/>
  <c r="P171" i="5"/>
  <c r="P183" i="5" s="1"/>
  <c r="H171" i="5"/>
  <c r="H183" i="5" s="1"/>
  <c r="AD163" i="5"/>
  <c r="AC163" i="5"/>
  <c r="Y163" i="5"/>
  <c r="U163" i="5"/>
  <c r="S163" i="5"/>
  <c r="Q163" i="5"/>
  <c r="N163" i="5"/>
  <c r="M163" i="5"/>
  <c r="I163" i="5"/>
  <c r="E163" i="5"/>
  <c r="C163" i="5"/>
  <c r="AD157" i="5"/>
  <c r="AC157" i="5"/>
  <c r="AB157" i="5"/>
  <c r="Z157" i="5"/>
  <c r="Y157" i="5"/>
  <c r="W157" i="5"/>
  <c r="W155" i="5" s="1"/>
  <c r="V157" i="5"/>
  <c r="U157" i="5"/>
  <c r="S157" i="5"/>
  <c r="S155" i="5" s="1"/>
  <c r="S169" i="5" s="1"/>
  <c r="R157" i="5"/>
  <c r="Q157" i="5"/>
  <c r="O157" i="5"/>
  <c r="O155" i="5" s="1"/>
  <c r="N157" i="5"/>
  <c r="M157" i="5"/>
  <c r="K157" i="5"/>
  <c r="K155" i="5" s="1"/>
  <c r="J157" i="5"/>
  <c r="I157" i="5"/>
  <c r="G157" i="5"/>
  <c r="G155" i="5" s="1"/>
  <c r="F157" i="5"/>
  <c r="E157" i="5"/>
  <c r="C157" i="5"/>
  <c r="I155" i="5"/>
  <c r="I169" i="5" s="1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AF139" i="5"/>
  <c r="AE139" i="5"/>
  <c r="AD139" i="5"/>
  <c r="AD151" i="5" s="1"/>
  <c r="AC139" i="5"/>
  <c r="AC151" i="5" s="1"/>
  <c r="AB139" i="5"/>
  <c r="AA139" i="5"/>
  <c r="Z139" i="5"/>
  <c r="Z151" i="5" s="1"/>
  <c r="Y139" i="5"/>
  <c r="Y151" i="5" s="1"/>
  <c r="X139" i="5"/>
  <c r="W139" i="5"/>
  <c r="V139" i="5"/>
  <c r="V151" i="5" s="1"/>
  <c r="U139" i="5"/>
  <c r="U151" i="5" s="1"/>
  <c r="T139" i="5"/>
  <c r="S139" i="5"/>
  <c r="R139" i="5"/>
  <c r="R151" i="5" s="1"/>
  <c r="Q139" i="5"/>
  <c r="Q151" i="5" s="1"/>
  <c r="P139" i="5"/>
  <c r="O139" i="5"/>
  <c r="N139" i="5"/>
  <c r="N151" i="5" s="1"/>
  <c r="M139" i="5"/>
  <c r="M151" i="5" s="1"/>
  <c r="L139" i="5"/>
  <c r="K139" i="5"/>
  <c r="J139" i="5"/>
  <c r="J151" i="5" s="1"/>
  <c r="I139" i="5"/>
  <c r="I151" i="5" s="1"/>
  <c r="H139" i="5"/>
  <c r="G139" i="5"/>
  <c r="F139" i="5"/>
  <c r="F151" i="5" s="1"/>
  <c r="E139" i="5"/>
  <c r="E151" i="5" s="1"/>
  <c r="D139" i="5"/>
  <c r="C139" i="5"/>
  <c r="AF135" i="5"/>
  <c r="AD135" i="5"/>
  <c r="AD167" i="5" s="1"/>
  <c r="AB135" i="5"/>
  <c r="Z135" i="5"/>
  <c r="X135" i="5"/>
  <c r="V135" i="5"/>
  <c r="V167" i="5" s="1"/>
  <c r="T135" i="5"/>
  <c r="R135" i="5"/>
  <c r="P135" i="5"/>
  <c r="N135" i="5"/>
  <c r="N167" i="5" s="1"/>
  <c r="L135" i="5"/>
  <c r="J135" i="5"/>
  <c r="H135" i="5"/>
  <c r="F135" i="5"/>
  <c r="F167" i="5" s="1"/>
  <c r="D135" i="5"/>
  <c r="AF131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AF125" i="5"/>
  <c r="AF123" i="5" s="1"/>
  <c r="AF137" i="5" s="1"/>
  <c r="AE125" i="5"/>
  <c r="AE123" i="5" s="1"/>
  <c r="AD125" i="5"/>
  <c r="AD123" i="5" s="1"/>
  <c r="AC125" i="5"/>
  <c r="AB125" i="5"/>
  <c r="AB123" i="5" s="1"/>
  <c r="AB137" i="5" s="1"/>
  <c r="AA125" i="5"/>
  <c r="AA123" i="5" s="1"/>
  <c r="Z125" i="5"/>
  <c r="Z123" i="5" s="1"/>
  <c r="Y125" i="5"/>
  <c r="X125" i="5"/>
  <c r="X123" i="5" s="1"/>
  <c r="X137" i="5" s="1"/>
  <c r="W125" i="5"/>
  <c r="W123" i="5" s="1"/>
  <c r="V125" i="5"/>
  <c r="V123" i="5" s="1"/>
  <c r="U125" i="5"/>
  <c r="U123" i="5" s="1"/>
  <c r="U137" i="5" s="1"/>
  <c r="T125" i="5"/>
  <c r="T123" i="5" s="1"/>
  <c r="T137" i="5" s="1"/>
  <c r="S125" i="5"/>
  <c r="S123" i="5" s="1"/>
  <c r="R125" i="5"/>
  <c r="R123" i="5" s="1"/>
  <c r="Q125" i="5"/>
  <c r="P125" i="5"/>
  <c r="P123" i="5" s="1"/>
  <c r="P137" i="5" s="1"/>
  <c r="O125" i="5"/>
  <c r="O123" i="5" s="1"/>
  <c r="N125" i="5"/>
  <c r="N123" i="5" s="1"/>
  <c r="M125" i="5"/>
  <c r="L125" i="5"/>
  <c r="L123" i="5" s="1"/>
  <c r="L137" i="5" s="1"/>
  <c r="K125" i="5"/>
  <c r="K123" i="5" s="1"/>
  <c r="J125" i="5"/>
  <c r="J123" i="5" s="1"/>
  <c r="I125" i="5"/>
  <c r="H125" i="5"/>
  <c r="H123" i="5" s="1"/>
  <c r="H137" i="5" s="1"/>
  <c r="G125" i="5"/>
  <c r="G123" i="5" s="1"/>
  <c r="F125" i="5"/>
  <c r="F123" i="5" s="1"/>
  <c r="E125" i="5"/>
  <c r="D125" i="5"/>
  <c r="D123" i="5" s="1"/>
  <c r="D137" i="5" s="1"/>
  <c r="C125" i="5"/>
  <c r="C123" i="5" s="1"/>
  <c r="AC123" i="5"/>
  <c r="AC137" i="5" s="1"/>
  <c r="Y123" i="5"/>
  <c r="Y137" i="5" s="1"/>
  <c r="Y152" i="5" s="1"/>
  <c r="Q123" i="5"/>
  <c r="Q137" i="5" s="1"/>
  <c r="M123" i="5"/>
  <c r="M137" i="5" s="1"/>
  <c r="I123" i="5"/>
  <c r="I137" i="5" s="1"/>
  <c r="I152" i="5" s="1"/>
  <c r="E123" i="5"/>
  <c r="E137" i="5" s="1"/>
  <c r="Q91" i="5"/>
  <c r="Y91" i="5"/>
  <c r="Y105" i="5" s="1"/>
  <c r="D93" i="5"/>
  <c r="D91" i="5" s="1"/>
  <c r="D105" i="5" s="1"/>
  <c r="E93" i="5"/>
  <c r="E91" i="5" s="1"/>
  <c r="F93" i="5"/>
  <c r="F91" i="5" s="1"/>
  <c r="G93" i="5"/>
  <c r="G91" i="5" s="1"/>
  <c r="H93" i="5"/>
  <c r="H91" i="5" s="1"/>
  <c r="H105" i="5" s="1"/>
  <c r="I93" i="5"/>
  <c r="I91" i="5" s="1"/>
  <c r="J93" i="5"/>
  <c r="J91" i="5" s="1"/>
  <c r="K93" i="5"/>
  <c r="K91" i="5" s="1"/>
  <c r="L93" i="5"/>
  <c r="L91" i="5" s="1"/>
  <c r="L105" i="5" s="1"/>
  <c r="M93" i="5"/>
  <c r="M91" i="5" s="1"/>
  <c r="N93" i="5"/>
  <c r="N91" i="5" s="1"/>
  <c r="O93" i="5"/>
  <c r="O91" i="5" s="1"/>
  <c r="P93" i="5"/>
  <c r="P91" i="5" s="1"/>
  <c r="P105" i="5" s="1"/>
  <c r="Q93" i="5"/>
  <c r="R93" i="5"/>
  <c r="R91" i="5" s="1"/>
  <c r="S93" i="5"/>
  <c r="S91" i="5" s="1"/>
  <c r="T93" i="5"/>
  <c r="T91" i="5" s="1"/>
  <c r="T105" i="5" s="1"/>
  <c r="U93" i="5"/>
  <c r="U91" i="5" s="1"/>
  <c r="V93" i="5"/>
  <c r="V91" i="5" s="1"/>
  <c r="W93" i="5"/>
  <c r="W91" i="5" s="1"/>
  <c r="X93" i="5"/>
  <c r="X91" i="5" s="1"/>
  <c r="X105" i="5" s="1"/>
  <c r="Y93" i="5"/>
  <c r="Z93" i="5"/>
  <c r="Z91" i="5" s="1"/>
  <c r="AA93" i="5"/>
  <c r="AA91" i="5" s="1"/>
  <c r="AB93" i="5"/>
  <c r="AB91" i="5" s="1"/>
  <c r="AB105" i="5" s="1"/>
  <c r="AC93" i="5"/>
  <c r="AC91" i="5" s="1"/>
  <c r="AD93" i="5"/>
  <c r="AD91" i="5" s="1"/>
  <c r="AE93" i="5"/>
  <c r="AE91" i="5" s="1"/>
  <c r="AF93" i="5"/>
  <c r="AF91" i="5" s="1"/>
  <c r="AF105" i="5" s="1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I105" i="5"/>
  <c r="Q105" i="5"/>
  <c r="D107" i="5"/>
  <c r="E107" i="5"/>
  <c r="F107" i="5"/>
  <c r="F119" i="5" s="1"/>
  <c r="G107" i="5"/>
  <c r="H107" i="5"/>
  <c r="I107" i="5"/>
  <c r="J107" i="5"/>
  <c r="J119" i="5" s="1"/>
  <c r="K107" i="5"/>
  <c r="L107" i="5"/>
  <c r="M107" i="5"/>
  <c r="N107" i="5"/>
  <c r="N119" i="5" s="1"/>
  <c r="O107" i="5"/>
  <c r="P107" i="5"/>
  <c r="Q107" i="5"/>
  <c r="R107" i="5"/>
  <c r="R119" i="5" s="1"/>
  <c r="S107" i="5"/>
  <c r="T107" i="5"/>
  <c r="U107" i="5"/>
  <c r="V107" i="5"/>
  <c r="V119" i="5" s="1"/>
  <c r="W107" i="5"/>
  <c r="X107" i="5"/>
  <c r="Y107" i="5"/>
  <c r="Z107" i="5"/>
  <c r="Z119" i="5" s="1"/>
  <c r="AA107" i="5"/>
  <c r="AB107" i="5"/>
  <c r="AC107" i="5"/>
  <c r="AC119" i="5" s="1"/>
  <c r="AD107" i="5"/>
  <c r="AD119" i="5" s="1"/>
  <c r="AE107" i="5"/>
  <c r="AF107" i="5"/>
  <c r="D114" i="5"/>
  <c r="E114" i="5"/>
  <c r="F114" i="5"/>
  <c r="G114" i="5"/>
  <c r="H114" i="5"/>
  <c r="I114" i="5"/>
  <c r="I119" i="5" s="1"/>
  <c r="J114" i="5"/>
  <c r="K114" i="5"/>
  <c r="L114" i="5"/>
  <c r="M114" i="5"/>
  <c r="N114" i="5"/>
  <c r="O114" i="5"/>
  <c r="P114" i="5"/>
  <c r="Q114" i="5"/>
  <c r="Q119" i="5" s="1"/>
  <c r="R114" i="5"/>
  <c r="S114" i="5"/>
  <c r="T114" i="5"/>
  <c r="U114" i="5"/>
  <c r="U119" i="5" s="1"/>
  <c r="V114" i="5"/>
  <c r="W114" i="5"/>
  <c r="X114" i="5"/>
  <c r="Y114" i="5"/>
  <c r="Y119" i="5" s="1"/>
  <c r="Z114" i="5"/>
  <c r="AA114" i="5"/>
  <c r="AB114" i="5"/>
  <c r="AC114" i="5"/>
  <c r="AD114" i="5"/>
  <c r="AE114" i="5"/>
  <c r="AF114" i="5"/>
  <c r="E119" i="5"/>
  <c r="AA61" i="5"/>
  <c r="V66" i="5"/>
  <c r="C38" i="5"/>
  <c r="C33" i="5"/>
  <c r="C47" i="5" s="1"/>
  <c r="C50" i="5" s="1"/>
  <c r="C53" i="5" s="1"/>
  <c r="C55" i="5" s="1"/>
  <c r="C58" i="5" s="1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B31" i="3"/>
  <c r="B30" i="3"/>
  <c r="B29" i="3"/>
  <c r="D14" i="9"/>
  <c r="E14" i="9"/>
  <c r="C14" i="9"/>
  <c r="D9" i="9"/>
  <c r="E9" i="9"/>
  <c r="C9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C213" i="5"/>
  <c r="C208" i="5"/>
  <c r="C217" i="5" s="1"/>
  <c r="C206" i="5"/>
  <c r="C191" i="5"/>
  <c r="C114" i="5"/>
  <c r="C107" i="5"/>
  <c r="C103" i="5"/>
  <c r="C99" i="5"/>
  <c r="C93" i="5"/>
  <c r="C91" i="5" s="1"/>
  <c r="C105" i="5" s="1"/>
  <c r="C10" i="5"/>
  <c r="C5" i="5"/>
  <c r="C19" i="5" s="1"/>
  <c r="C22" i="5" s="1"/>
  <c r="C25" i="5" s="1"/>
  <c r="C27" i="5" s="1"/>
  <c r="C30" i="5" s="1"/>
  <c r="B68" i="3"/>
  <c r="B67" i="3"/>
  <c r="B66" i="3"/>
  <c r="B65" i="3"/>
  <c r="B64" i="3"/>
  <c r="B63" i="3"/>
  <c r="B61" i="3"/>
  <c r="B53" i="3"/>
  <c r="B41" i="3"/>
  <c r="B39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W169" i="5" l="1"/>
  <c r="C167" i="5"/>
  <c r="AD66" i="5"/>
  <c r="AB155" i="5"/>
  <c r="AB169" i="5" s="1"/>
  <c r="AB184" i="5" s="1"/>
  <c r="AE155" i="5"/>
  <c r="AE169" i="5" s="1"/>
  <c r="AA155" i="5"/>
  <c r="AA169" i="5" s="1"/>
  <c r="C171" i="5"/>
  <c r="AE183" i="5"/>
  <c r="AD171" i="5"/>
  <c r="Z171" i="5"/>
  <c r="V171" i="5"/>
  <c r="R171" i="5"/>
  <c r="N171" i="5"/>
  <c r="J171" i="5"/>
  <c r="F171" i="5"/>
  <c r="C259" i="5"/>
  <c r="AF259" i="5"/>
  <c r="AB259" i="5"/>
  <c r="X259" i="5"/>
  <c r="AE259" i="5"/>
  <c r="AA259" i="5"/>
  <c r="W259" i="5"/>
  <c r="S259" i="5"/>
  <c r="O259" i="5"/>
  <c r="K259" i="5"/>
  <c r="G259" i="5"/>
  <c r="Y259" i="5"/>
  <c r="Q259" i="5"/>
  <c r="I259" i="5"/>
  <c r="X285" i="5"/>
  <c r="D285" i="5"/>
  <c r="AC285" i="5"/>
  <c r="Y285" i="5"/>
  <c r="U285" i="5"/>
  <c r="Q285" i="5"/>
  <c r="M285" i="5"/>
  <c r="I285" i="5"/>
  <c r="E285" i="5"/>
  <c r="AF11" i="8"/>
  <c r="AF29" i="7" s="1"/>
  <c r="AF281" i="5"/>
  <c r="AF285" i="5" s="1"/>
  <c r="AB11" i="8"/>
  <c r="AB29" i="7" s="1"/>
  <c r="AB281" i="5"/>
  <c r="AB285" i="5" s="1"/>
  <c r="X11" i="8"/>
  <c r="X29" i="7" s="1"/>
  <c r="X281" i="5"/>
  <c r="T11" i="8"/>
  <c r="T29" i="7" s="1"/>
  <c r="T281" i="5"/>
  <c r="T285" i="5" s="1"/>
  <c r="P11" i="8"/>
  <c r="P29" i="7" s="1"/>
  <c r="P281" i="5"/>
  <c r="P285" i="5" s="1"/>
  <c r="L11" i="8"/>
  <c r="L29" i="7" s="1"/>
  <c r="L281" i="5"/>
  <c r="L285" i="5" s="1"/>
  <c r="H11" i="8"/>
  <c r="H29" i="7" s="1"/>
  <c r="H281" i="5"/>
  <c r="D11" i="8"/>
  <c r="D29" i="7" s="1"/>
  <c r="D281" i="5"/>
  <c r="P44" i="8"/>
  <c r="H44" i="8"/>
  <c r="G169" i="5"/>
  <c r="O169" i="5"/>
  <c r="N66" i="5"/>
  <c r="M119" i="5"/>
  <c r="AD105" i="5"/>
  <c r="Z105" i="5"/>
  <c r="V105" i="5"/>
  <c r="R105" i="5"/>
  <c r="N105" i="5"/>
  <c r="J105" i="5"/>
  <c r="F105" i="5"/>
  <c r="M152" i="5"/>
  <c r="U152" i="5"/>
  <c r="H167" i="5"/>
  <c r="P167" i="5"/>
  <c r="X167" i="5"/>
  <c r="AF167" i="5"/>
  <c r="C119" i="5"/>
  <c r="C120" i="5" s="1"/>
  <c r="AF119" i="5"/>
  <c r="AB119" i="5"/>
  <c r="X119" i="5"/>
  <c r="T119" i="5"/>
  <c r="T120" i="5" s="1"/>
  <c r="P119" i="5"/>
  <c r="L119" i="5"/>
  <c r="H119" i="5"/>
  <c r="D119" i="5"/>
  <c r="D120" i="5" s="1"/>
  <c r="Q152" i="5"/>
  <c r="AC152" i="5"/>
  <c r="J167" i="5"/>
  <c r="R167" i="5"/>
  <c r="Z167" i="5"/>
  <c r="C151" i="5"/>
  <c r="G151" i="5"/>
  <c r="K151" i="5"/>
  <c r="O151" i="5"/>
  <c r="E155" i="5"/>
  <c r="M155" i="5"/>
  <c r="U155" i="5"/>
  <c r="U169" i="5" s="1"/>
  <c r="K169" i="5"/>
  <c r="AF120" i="5"/>
  <c r="AB120" i="5"/>
  <c r="X120" i="5"/>
  <c r="P120" i="5"/>
  <c r="L120" i="5"/>
  <c r="H120" i="5"/>
  <c r="E152" i="5"/>
  <c r="AM5" i="11"/>
  <c r="AM7" i="8"/>
  <c r="AM8" i="8" s="1"/>
  <c r="AM8" i="6"/>
  <c r="AM24" i="7"/>
  <c r="AM5" i="7"/>
  <c r="AL86" i="3"/>
  <c r="AJ41" i="3"/>
  <c r="AJ37" i="3"/>
  <c r="AJ42" i="3" s="1"/>
  <c r="AB41" i="3"/>
  <c r="AB37" i="3"/>
  <c r="T41" i="3"/>
  <c r="T37" i="3"/>
  <c r="L41" i="3"/>
  <c r="L37" i="3"/>
  <c r="D41" i="3"/>
  <c r="D37" i="3"/>
  <c r="AM40" i="3"/>
  <c r="AM37" i="3"/>
  <c r="AM42" i="3" s="1"/>
  <c r="AE40" i="3"/>
  <c r="AE37" i="3"/>
  <c r="AE42" i="3" s="1"/>
  <c r="W40" i="3"/>
  <c r="W37" i="3"/>
  <c r="W42" i="3" s="1"/>
  <c r="O40" i="3"/>
  <c r="O37" i="3"/>
  <c r="O42" i="3" s="1"/>
  <c r="G40" i="3"/>
  <c r="G37" i="3"/>
  <c r="G42" i="3" s="1"/>
  <c r="AH39" i="3"/>
  <c r="AH37" i="3"/>
  <c r="AH42" i="3" s="1"/>
  <c r="AD39" i="3"/>
  <c r="AD37" i="3"/>
  <c r="AD42" i="3" s="1"/>
  <c r="Z39" i="3"/>
  <c r="Z37" i="3"/>
  <c r="Z42" i="3" s="1"/>
  <c r="R39" i="3"/>
  <c r="R37" i="3"/>
  <c r="R42" i="3" s="1"/>
  <c r="N39" i="3"/>
  <c r="N37" i="3"/>
  <c r="N42" i="3" s="1"/>
  <c r="J39" i="3"/>
  <c r="J37" i="3"/>
  <c r="J42" i="3" s="1"/>
  <c r="G270" i="5"/>
  <c r="G286" i="5" s="1"/>
  <c r="G288" i="5" s="1"/>
  <c r="G22" i="8"/>
  <c r="K270" i="5"/>
  <c r="K286" i="5" s="1"/>
  <c r="K288" i="5" s="1"/>
  <c r="K22" i="8"/>
  <c r="O270" i="5"/>
  <c r="O286" i="5" s="1"/>
  <c r="O288" i="5" s="1"/>
  <c r="O22" i="8"/>
  <c r="S270" i="5"/>
  <c r="S286" i="5" s="1"/>
  <c r="S288" i="5" s="1"/>
  <c r="S22" i="8"/>
  <c r="W270" i="5"/>
  <c r="W286" i="5" s="1"/>
  <c r="W288" i="5" s="1"/>
  <c r="W22" i="8"/>
  <c r="AA270" i="5"/>
  <c r="AA286" i="5" s="1"/>
  <c r="AA288" i="5" s="1"/>
  <c r="AA22" i="8"/>
  <c r="AE270" i="5"/>
  <c r="AE286" i="5" s="1"/>
  <c r="AE288" i="5" s="1"/>
  <c r="AE22" i="8"/>
  <c r="AE29" i="8"/>
  <c r="AA29" i="8"/>
  <c r="W29" i="8"/>
  <c r="S29" i="8"/>
  <c r="O29" i="8"/>
  <c r="K29" i="8"/>
  <c r="G29" i="8"/>
  <c r="AB44" i="8"/>
  <c r="T44" i="8"/>
  <c r="L44" i="8"/>
  <c r="D44" i="8"/>
  <c r="AG5" i="11"/>
  <c r="AG8" i="6"/>
  <c r="AG7" i="8"/>
  <c r="AG8" i="8" s="1"/>
  <c r="AG5" i="7"/>
  <c r="AG24" i="7"/>
  <c r="AF86" i="3"/>
  <c r="L5" i="11"/>
  <c r="K86" i="3"/>
  <c r="AN8" i="11"/>
  <c r="AN11" i="11" s="1"/>
  <c r="AN10" i="6"/>
  <c r="AN12" i="8"/>
  <c r="AN8" i="7"/>
  <c r="AN11" i="7" s="1"/>
  <c r="AN27" i="7"/>
  <c r="AM87" i="3"/>
  <c r="AJ8" i="11"/>
  <c r="AJ11" i="11" s="1"/>
  <c r="AJ12" i="8"/>
  <c r="AJ10" i="6"/>
  <c r="AJ8" i="7"/>
  <c r="AJ11" i="7" s="1"/>
  <c r="AJ27" i="7"/>
  <c r="AI87" i="3"/>
  <c r="AF8" i="11"/>
  <c r="AF11" i="11" s="1"/>
  <c r="AE87" i="3"/>
  <c r="AB8" i="11"/>
  <c r="AB11" i="11" s="1"/>
  <c r="AA87" i="3"/>
  <c r="X8" i="11"/>
  <c r="X11" i="11" s="1"/>
  <c r="W87" i="3"/>
  <c r="T8" i="11"/>
  <c r="T11" i="11" s="1"/>
  <c r="S87" i="3"/>
  <c r="P8" i="11"/>
  <c r="P11" i="11" s="1"/>
  <c r="O87" i="3"/>
  <c r="L8" i="11"/>
  <c r="K87" i="3"/>
  <c r="H8" i="11"/>
  <c r="G87" i="3"/>
  <c r="D8" i="11"/>
  <c r="C87" i="3"/>
  <c r="AD8" i="11"/>
  <c r="AD11" i="11" s="1"/>
  <c r="AC87" i="3"/>
  <c r="N8" i="11"/>
  <c r="N11" i="11" s="1"/>
  <c r="M87" i="3"/>
  <c r="M40" i="9"/>
  <c r="O40" i="9" s="1"/>
  <c r="AC105" i="5"/>
  <c r="AC120" i="5" s="1"/>
  <c r="U105" i="5"/>
  <c r="U120" i="5" s="1"/>
  <c r="M105" i="5"/>
  <c r="M120" i="5" s="1"/>
  <c r="E105" i="5"/>
  <c r="E120" i="5" s="1"/>
  <c r="C137" i="5"/>
  <c r="C152" i="5" s="1"/>
  <c r="G137" i="5"/>
  <c r="G152" i="5" s="1"/>
  <c r="K137" i="5"/>
  <c r="K152" i="5" s="1"/>
  <c r="O137" i="5"/>
  <c r="O152" i="5" s="1"/>
  <c r="S137" i="5"/>
  <c r="W137" i="5"/>
  <c r="AA137" i="5"/>
  <c r="AE137" i="5"/>
  <c r="D167" i="5"/>
  <c r="L167" i="5"/>
  <c r="T167" i="5"/>
  <c r="AB167" i="5"/>
  <c r="F155" i="5"/>
  <c r="F169" i="5" s="1"/>
  <c r="J155" i="5"/>
  <c r="J169" i="5" s="1"/>
  <c r="N155" i="5"/>
  <c r="N169" i="5" s="1"/>
  <c r="R155" i="5"/>
  <c r="R169" i="5" s="1"/>
  <c r="F236" i="5"/>
  <c r="F252" i="5" s="1"/>
  <c r="F254" i="5" s="1"/>
  <c r="J236" i="5"/>
  <c r="J252" i="5" s="1"/>
  <c r="J254" i="5" s="1"/>
  <c r="N236" i="5"/>
  <c r="N252" i="5" s="1"/>
  <c r="N254" i="5" s="1"/>
  <c r="R236" i="5"/>
  <c r="R252" i="5" s="1"/>
  <c r="R254" i="5" s="1"/>
  <c r="V236" i="5"/>
  <c r="V252" i="5" s="1"/>
  <c r="V254" i="5" s="1"/>
  <c r="Z236" i="5"/>
  <c r="Z252" i="5" s="1"/>
  <c r="Z254" i="5" s="1"/>
  <c r="AD236" i="5"/>
  <c r="AD252" i="5" s="1"/>
  <c r="AD254" i="5" s="1"/>
  <c r="D251" i="5"/>
  <c r="D252" i="5" s="1"/>
  <c r="D254" i="5" s="1"/>
  <c r="H251" i="5"/>
  <c r="H252" i="5" s="1"/>
  <c r="H254" i="5" s="1"/>
  <c r="L251" i="5"/>
  <c r="L252" i="5" s="1"/>
  <c r="L254" i="5" s="1"/>
  <c r="P251" i="5"/>
  <c r="P252" i="5" s="1"/>
  <c r="P254" i="5" s="1"/>
  <c r="T251" i="5"/>
  <c r="T252" i="5" s="1"/>
  <c r="T254" i="5" s="1"/>
  <c r="X251" i="5"/>
  <c r="X252" i="5" s="1"/>
  <c r="X254" i="5" s="1"/>
  <c r="AB251" i="5"/>
  <c r="AB252" i="5" s="1"/>
  <c r="AB254" i="5" s="1"/>
  <c r="AF251" i="5"/>
  <c r="AF252" i="5" s="1"/>
  <c r="AF254" i="5" s="1"/>
  <c r="T259" i="5"/>
  <c r="P259" i="5"/>
  <c r="L259" i="5"/>
  <c r="H259" i="5"/>
  <c r="AD259" i="5"/>
  <c r="Z259" i="5"/>
  <c r="AD29" i="8"/>
  <c r="Z29" i="8"/>
  <c r="V29" i="8"/>
  <c r="R29" i="8"/>
  <c r="N29" i="8"/>
  <c r="J29" i="8"/>
  <c r="F29" i="8"/>
  <c r="AA37" i="3"/>
  <c r="AA42" i="3" s="1"/>
  <c r="F42" i="3"/>
  <c r="E167" i="5"/>
  <c r="I167" i="5"/>
  <c r="M167" i="5"/>
  <c r="Q167" i="5"/>
  <c r="U167" i="5"/>
  <c r="Y167" i="5"/>
  <c r="AC167" i="5"/>
  <c r="E251" i="5"/>
  <c r="I251" i="5"/>
  <c r="M251" i="5"/>
  <c r="Q251" i="5"/>
  <c r="AC251" i="5"/>
  <c r="E270" i="5"/>
  <c r="E286" i="5" s="1"/>
  <c r="E288" i="5" s="1"/>
  <c r="E22" i="8"/>
  <c r="I270" i="5"/>
  <c r="I286" i="5" s="1"/>
  <c r="I288" i="5" s="1"/>
  <c r="I22" i="8"/>
  <c r="M270" i="5"/>
  <c r="M22" i="8"/>
  <c r="Q270" i="5"/>
  <c r="Q22" i="8"/>
  <c r="U270" i="5"/>
  <c r="U22" i="8"/>
  <c r="Y270" i="5"/>
  <c r="Y22" i="8"/>
  <c r="AC270" i="5"/>
  <c r="AC22" i="8"/>
  <c r="AC29" i="8"/>
  <c r="Y29" i="8"/>
  <c r="U29" i="8"/>
  <c r="Q29" i="8"/>
  <c r="M29" i="8"/>
  <c r="I29" i="8"/>
  <c r="E29" i="8"/>
  <c r="Y44" i="8"/>
  <c r="Q44" i="8"/>
  <c r="I44" i="8"/>
  <c r="V42" i="3"/>
  <c r="AN37" i="3"/>
  <c r="AN42" i="3" s="1"/>
  <c r="X37" i="3"/>
  <c r="H37" i="3"/>
  <c r="AI37" i="3"/>
  <c r="AI42" i="3" s="1"/>
  <c r="S37" i="3"/>
  <c r="S42" i="3" s="1"/>
  <c r="C37" i="3"/>
  <c r="C42" i="3" s="1"/>
  <c r="E45" i="9"/>
  <c r="I45" i="9"/>
  <c r="AB32" i="3"/>
  <c r="X32" i="3"/>
  <c r="T32" i="3"/>
  <c r="P32" i="3"/>
  <c r="P42" i="3" s="1"/>
  <c r="L32" i="3"/>
  <c r="H32" i="3"/>
  <c r="D32" i="3"/>
  <c r="AL41" i="3"/>
  <c r="AH41" i="3"/>
  <c r="AD41" i="3"/>
  <c r="Z41" i="3"/>
  <c r="V41" i="3"/>
  <c r="R41" i="3"/>
  <c r="N41" i="3"/>
  <c r="J41" i="3"/>
  <c r="F41" i="3"/>
  <c r="AO40" i="3"/>
  <c r="AK40" i="3"/>
  <c r="AG40" i="3"/>
  <c r="AC40" i="3"/>
  <c r="Y40" i="3"/>
  <c r="U40" i="3"/>
  <c r="Q40" i="3"/>
  <c r="M40" i="3"/>
  <c r="I40" i="3"/>
  <c r="E40" i="3"/>
  <c r="AN39" i="3"/>
  <c r="AJ39" i="3"/>
  <c r="AF39" i="3"/>
  <c r="AB39" i="3"/>
  <c r="X39" i="3"/>
  <c r="T39" i="3"/>
  <c r="P39" i="3"/>
  <c r="L39" i="3"/>
  <c r="H39" i="3"/>
  <c r="D39" i="3"/>
  <c r="AL8" i="11"/>
  <c r="AL11" i="11" s="1"/>
  <c r="AL12" i="8"/>
  <c r="AL10" i="6"/>
  <c r="AL27" i="7"/>
  <c r="AL32" i="7" s="1"/>
  <c r="AL8" i="7"/>
  <c r="AL11" i="7" s="1"/>
  <c r="M52" i="9"/>
  <c r="AO37" i="3"/>
  <c r="AO42" i="3" s="1"/>
  <c r="AO86" i="3" s="1"/>
  <c r="AO89" i="3" s="1"/>
  <c r="AO41" i="3"/>
  <c r="AK37" i="3"/>
  <c r="AK42" i="3" s="1"/>
  <c r="AK41" i="3"/>
  <c r="AG37" i="3"/>
  <c r="AG42" i="3" s="1"/>
  <c r="AG41" i="3"/>
  <c r="AC37" i="3"/>
  <c r="AC42" i="3" s="1"/>
  <c r="AC41" i="3"/>
  <c r="Y37" i="3"/>
  <c r="Y42" i="3" s="1"/>
  <c r="Y41" i="3"/>
  <c r="U37" i="3"/>
  <c r="U42" i="3" s="1"/>
  <c r="U41" i="3"/>
  <c r="Q37" i="3"/>
  <c r="Q42" i="3" s="1"/>
  <c r="Q41" i="3"/>
  <c r="M37" i="3"/>
  <c r="M42" i="3" s="1"/>
  <c r="M41" i="3"/>
  <c r="I37" i="3"/>
  <c r="I42" i="3" s="1"/>
  <c r="I41" i="3"/>
  <c r="E37" i="3"/>
  <c r="E42" i="3" s="1"/>
  <c r="E41" i="3"/>
  <c r="AN40" i="3"/>
  <c r="AJ40" i="3"/>
  <c r="AF40" i="3"/>
  <c r="AB40" i="3"/>
  <c r="X40" i="3"/>
  <c r="T40" i="3"/>
  <c r="P40" i="3"/>
  <c r="L40" i="3"/>
  <c r="H40" i="3"/>
  <c r="D40" i="3"/>
  <c r="AM39" i="3"/>
  <c r="AI39" i="3"/>
  <c r="AE39" i="3"/>
  <c r="AA39" i="3"/>
  <c r="W39" i="3"/>
  <c r="S39" i="3"/>
  <c r="O39" i="3"/>
  <c r="K39" i="3"/>
  <c r="G39" i="3"/>
  <c r="C39" i="3"/>
  <c r="AO8" i="11"/>
  <c r="AO11" i="11" s="1"/>
  <c r="AO12" i="8"/>
  <c r="AO14" i="8" s="1"/>
  <c r="AO10" i="6"/>
  <c r="AO8" i="7"/>
  <c r="AO27" i="7"/>
  <c r="AO32" i="7" s="1"/>
  <c r="AN87" i="3"/>
  <c r="AK8" i="11"/>
  <c r="AK11" i="11" s="1"/>
  <c r="AK12" i="8"/>
  <c r="AK10" i="6"/>
  <c r="AK8" i="7"/>
  <c r="AK27" i="7"/>
  <c r="AK32" i="7" s="1"/>
  <c r="AJ87" i="3"/>
  <c r="AG8" i="11"/>
  <c r="AG11" i="11" s="1"/>
  <c r="AG12" i="8"/>
  <c r="AG10" i="6"/>
  <c r="AG8" i="7"/>
  <c r="AG27" i="7"/>
  <c r="AG32" i="7" s="1"/>
  <c r="AF87" i="3"/>
  <c r="AC8" i="11"/>
  <c r="AC11" i="11" s="1"/>
  <c r="AB87" i="3"/>
  <c r="Y8" i="11"/>
  <c r="Y11" i="11" s="1"/>
  <c r="X87" i="3"/>
  <c r="U8" i="11"/>
  <c r="U11" i="11" s="1"/>
  <c r="T87" i="3"/>
  <c r="Q8" i="11"/>
  <c r="Q11" i="11" s="1"/>
  <c r="P87" i="3"/>
  <c r="M8" i="11"/>
  <c r="M11" i="11" s="1"/>
  <c r="L87" i="3"/>
  <c r="I8" i="11"/>
  <c r="H87" i="3"/>
  <c r="E8" i="11"/>
  <c r="D87" i="3"/>
  <c r="AH8" i="11"/>
  <c r="AH11" i="11" s="1"/>
  <c r="AH12" i="8"/>
  <c r="AH10" i="6"/>
  <c r="AH27" i="7"/>
  <c r="AH32" i="7" s="1"/>
  <c r="AH8" i="7"/>
  <c r="AH11" i="7" s="1"/>
  <c r="Y87" i="3"/>
  <c r="I87" i="3"/>
  <c r="AK87" i="3"/>
  <c r="U87" i="3"/>
  <c r="AM8" i="11"/>
  <c r="AM11" i="11" s="1"/>
  <c r="AM12" i="8"/>
  <c r="AM10" i="6"/>
  <c r="AM27" i="7"/>
  <c r="AM32" i="7" s="1"/>
  <c r="AM8" i="7"/>
  <c r="AL87" i="3"/>
  <c r="AL89" i="3" s="1"/>
  <c r="AI8" i="11"/>
  <c r="AI11" i="11" s="1"/>
  <c r="AI12" i="8"/>
  <c r="AI10" i="6"/>
  <c r="AI27" i="7"/>
  <c r="AI32" i="7" s="1"/>
  <c r="AI8" i="7"/>
  <c r="AH87" i="3"/>
  <c r="AE8" i="11"/>
  <c r="AE11" i="11" s="1"/>
  <c r="AD87" i="3"/>
  <c r="AA8" i="11"/>
  <c r="AA11" i="11" s="1"/>
  <c r="Z87" i="3"/>
  <c r="W8" i="11"/>
  <c r="W11" i="11" s="1"/>
  <c r="V87" i="3"/>
  <c r="S8" i="11"/>
  <c r="S11" i="11" s="1"/>
  <c r="R87" i="3"/>
  <c r="O8" i="11"/>
  <c r="O11" i="11" s="1"/>
  <c r="N87" i="3"/>
  <c r="K8" i="11"/>
  <c r="J87" i="3"/>
  <c r="G8" i="11"/>
  <c r="F87" i="3"/>
  <c r="AG87" i="3"/>
  <c r="Q87" i="3"/>
  <c r="M31" i="9"/>
  <c r="O31" i="9" s="1"/>
  <c r="M32" i="9"/>
  <c r="O32" i="9" s="1"/>
  <c r="M35" i="9"/>
  <c r="O35" i="9" s="1"/>
  <c r="J36" i="9"/>
  <c r="M34" i="9"/>
  <c r="O34" i="9" s="1"/>
  <c r="K36" i="9"/>
  <c r="G36" i="9"/>
  <c r="L36" i="9"/>
  <c r="H36" i="9"/>
  <c r="H29" i="9" s="1"/>
  <c r="D36" i="9"/>
  <c r="D29" i="9" s="1"/>
  <c r="C43" i="9"/>
  <c r="C29" i="9" s="1"/>
  <c r="M42" i="9"/>
  <c r="O42" i="9" s="1"/>
  <c r="L43" i="9"/>
  <c r="H43" i="9"/>
  <c r="D43" i="9"/>
  <c r="J43" i="9"/>
  <c r="M39" i="9"/>
  <c r="O39" i="9" s="1"/>
  <c r="K43" i="9"/>
  <c r="M38" i="9"/>
  <c r="O38" i="9" s="1"/>
  <c r="AH152" i="5"/>
  <c r="AF89" i="3"/>
  <c r="AO47" i="5"/>
  <c r="AO50" i="5" s="1"/>
  <c r="AO53" i="5" s="1"/>
  <c r="AO55" i="5" s="1"/>
  <c r="AO58" i="5" s="1"/>
  <c r="AG47" i="5"/>
  <c r="AG50" i="5" s="1"/>
  <c r="AG53" i="5" s="1"/>
  <c r="AG55" i="5" s="1"/>
  <c r="AG58" i="5" s="1"/>
  <c r="Y47" i="5"/>
  <c r="Y50" i="5" s="1"/>
  <c r="Y53" i="5" s="1"/>
  <c r="Y55" i="5" s="1"/>
  <c r="Y58" i="5" s="1"/>
  <c r="Q47" i="5"/>
  <c r="Q50" i="5" s="1"/>
  <c r="Q53" i="5" s="1"/>
  <c r="Q55" i="5" s="1"/>
  <c r="Q58" i="5" s="1"/>
  <c r="I47" i="5"/>
  <c r="I50" i="5" s="1"/>
  <c r="I53" i="5" s="1"/>
  <c r="I55" i="5" s="1"/>
  <c r="I58" i="5" s="1"/>
  <c r="AM137" i="5"/>
  <c r="AM152" i="5" s="1"/>
  <c r="AI137" i="5"/>
  <c r="AI152" i="5" s="1"/>
  <c r="AH163" i="5"/>
  <c r="AM163" i="5"/>
  <c r="AI163" i="5"/>
  <c r="AN252" i="5"/>
  <c r="AN254" i="5" s="1"/>
  <c r="AK14" i="8"/>
  <c r="AG14" i="8"/>
  <c r="AG15" i="8" s="1"/>
  <c r="AO276" i="5"/>
  <c r="AK276" i="5"/>
  <c r="AG276" i="5"/>
  <c r="AH19" i="5"/>
  <c r="AH22" i="5" s="1"/>
  <c r="AH25" i="5" s="1"/>
  <c r="AH27" i="5" s="1"/>
  <c r="AH30" i="5" s="1"/>
  <c r="Z19" i="5"/>
  <c r="Z22" i="5" s="1"/>
  <c r="Z25" i="5" s="1"/>
  <c r="Z27" i="5" s="1"/>
  <c r="Z30" i="5" s="1"/>
  <c r="N19" i="5"/>
  <c r="N22" i="5" s="1"/>
  <c r="N25" i="5" s="1"/>
  <c r="N27" i="5" s="1"/>
  <c r="N30" i="5" s="1"/>
  <c r="AI119" i="5"/>
  <c r="AH105" i="5"/>
  <c r="AH120" i="5" s="1"/>
  <c r="AL151" i="5"/>
  <c r="AL152" i="5" s="1"/>
  <c r="AH151" i="5"/>
  <c r="AL163" i="5"/>
  <c r="AL251" i="5"/>
  <c r="AH251" i="5"/>
  <c r="AH252" i="5" s="1"/>
  <c r="AH254" i="5" s="1"/>
  <c r="AN281" i="5"/>
  <c r="AN11" i="8"/>
  <c r="AJ281" i="5"/>
  <c r="AJ11" i="8"/>
  <c r="AL276" i="5"/>
  <c r="AH276" i="5"/>
  <c r="AN276" i="5"/>
  <c r="AJ276" i="5"/>
  <c r="AN259" i="5"/>
  <c r="AN270" i="5" s="1"/>
  <c r="AJ259" i="5"/>
  <c r="AJ270" i="5" s="1"/>
  <c r="AO11" i="7"/>
  <c r="AK11" i="7"/>
  <c r="AG11" i="7"/>
  <c r="AM19" i="5"/>
  <c r="AM22" i="5" s="1"/>
  <c r="AM25" i="5" s="1"/>
  <c r="AM27" i="5" s="1"/>
  <c r="AM30" i="5" s="1"/>
  <c r="AI19" i="5"/>
  <c r="AI22" i="5" s="1"/>
  <c r="AI25" i="5" s="1"/>
  <c r="AI27" i="5" s="1"/>
  <c r="AI30" i="5" s="1"/>
  <c r="AE19" i="5"/>
  <c r="AE22" i="5" s="1"/>
  <c r="AE25" i="5" s="1"/>
  <c r="AE27" i="5" s="1"/>
  <c r="AE30" i="5" s="1"/>
  <c r="AA19" i="5"/>
  <c r="AA22" i="5" s="1"/>
  <c r="AA25" i="5" s="1"/>
  <c r="AA27" i="5" s="1"/>
  <c r="AA30" i="5" s="1"/>
  <c r="W19" i="5"/>
  <c r="W22" i="5" s="1"/>
  <c r="W25" i="5" s="1"/>
  <c r="W27" i="5" s="1"/>
  <c r="W30" i="5" s="1"/>
  <c r="S19" i="5"/>
  <c r="S22" i="5" s="1"/>
  <c r="S25" i="5" s="1"/>
  <c r="S27" i="5" s="1"/>
  <c r="S30" i="5" s="1"/>
  <c r="O19" i="5"/>
  <c r="O22" i="5" s="1"/>
  <c r="O25" i="5" s="1"/>
  <c r="O27" i="5" s="1"/>
  <c r="O30" i="5" s="1"/>
  <c r="K19" i="5"/>
  <c r="K22" i="5" s="1"/>
  <c r="K25" i="5" s="1"/>
  <c r="K27" i="5" s="1"/>
  <c r="K30" i="5" s="1"/>
  <c r="G19" i="5"/>
  <c r="G22" i="5" s="1"/>
  <c r="G25" i="5" s="1"/>
  <c r="G27" i="5" s="1"/>
  <c r="G30" i="5" s="1"/>
  <c r="AM171" i="5"/>
  <c r="AO163" i="5"/>
  <c r="AK163" i="5"/>
  <c r="AG163" i="5"/>
  <c r="AH157" i="5"/>
  <c r="AM281" i="5"/>
  <c r="AM11" i="8"/>
  <c r="AI281" i="5"/>
  <c r="AI11" i="8"/>
  <c r="AM276" i="5"/>
  <c r="AI276" i="5"/>
  <c r="AO274" i="5"/>
  <c r="AK274" i="5"/>
  <c r="AG274" i="5"/>
  <c r="AO259" i="5"/>
  <c r="AO270" i="5" s="1"/>
  <c r="AK259" i="5"/>
  <c r="AK270" i="5" s="1"/>
  <c r="AG259" i="5"/>
  <c r="AG270" i="5" s="1"/>
  <c r="AM259" i="5"/>
  <c r="AM270" i="5" s="1"/>
  <c r="AI259" i="5"/>
  <c r="AI270" i="5" s="1"/>
  <c r="AN32" i="7"/>
  <c r="AJ32" i="7"/>
  <c r="AK29" i="7"/>
  <c r="AG29" i="7"/>
  <c r="AN19" i="5"/>
  <c r="AN22" i="5" s="1"/>
  <c r="AN25" i="5" s="1"/>
  <c r="AN27" i="5" s="1"/>
  <c r="AN30" i="5" s="1"/>
  <c r="AJ19" i="5"/>
  <c r="AJ22" i="5" s="1"/>
  <c r="AJ25" i="5" s="1"/>
  <c r="AJ27" i="5" s="1"/>
  <c r="AJ30" i="5" s="1"/>
  <c r="AF19" i="5"/>
  <c r="AF22" i="5" s="1"/>
  <c r="AF25" i="5" s="1"/>
  <c r="AF27" i="5" s="1"/>
  <c r="AF30" i="5" s="1"/>
  <c r="X19" i="5"/>
  <c r="X22" i="5" s="1"/>
  <c r="X25" i="5" s="1"/>
  <c r="X27" i="5" s="1"/>
  <c r="X30" i="5" s="1"/>
  <c r="T19" i="5"/>
  <c r="T22" i="5" s="1"/>
  <c r="T25" i="5" s="1"/>
  <c r="T27" i="5" s="1"/>
  <c r="T30" i="5" s="1"/>
  <c r="L19" i="5"/>
  <c r="L22" i="5" s="1"/>
  <c r="L25" i="5" s="1"/>
  <c r="L27" i="5" s="1"/>
  <c r="L30" i="5" s="1"/>
  <c r="H19" i="5"/>
  <c r="H22" i="5" s="1"/>
  <c r="H25" i="5" s="1"/>
  <c r="H27" i="5" s="1"/>
  <c r="H30" i="5" s="1"/>
  <c r="AG119" i="5"/>
  <c r="AN105" i="5"/>
  <c r="AJ105" i="5"/>
  <c r="AN151" i="5"/>
  <c r="AJ151" i="5"/>
  <c r="AM251" i="5"/>
  <c r="AM252" i="5" s="1"/>
  <c r="AM254" i="5" s="1"/>
  <c r="AI251" i="5"/>
  <c r="AL281" i="5"/>
  <c r="AL11" i="8"/>
  <c r="AH281" i="5"/>
  <c r="AH11" i="8"/>
  <c r="AN274" i="5"/>
  <c r="AJ274" i="5"/>
  <c r="AL259" i="5"/>
  <c r="AL270" i="5" s="1"/>
  <c r="AH259" i="5"/>
  <c r="AH270" i="5" s="1"/>
  <c r="AM11" i="7"/>
  <c r="AI11" i="7"/>
  <c r="B81" i="3"/>
  <c r="C6" i="11" s="1"/>
  <c r="AC44" i="8"/>
  <c r="U44" i="8"/>
  <c r="M44" i="8"/>
  <c r="E44" i="8"/>
  <c r="C44" i="8"/>
  <c r="C45" i="8" s="1"/>
  <c r="C47" i="8" s="1"/>
  <c r="D46" i="8" s="1"/>
  <c r="AE44" i="8"/>
  <c r="AA44" i="8"/>
  <c r="AA45" i="8" s="1"/>
  <c r="W44" i="8"/>
  <c r="W45" i="8" s="1"/>
  <c r="S44" i="8"/>
  <c r="S45" i="8" s="1"/>
  <c r="O44" i="8"/>
  <c r="O45" i="8" s="1"/>
  <c r="K44" i="8"/>
  <c r="K45" i="8" s="1"/>
  <c r="G44" i="8"/>
  <c r="G45" i="8" s="1"/>
  <c r="AC33" i="8"/>
  <c r="AC45" i="8" s="1"/>
  <c r="Y33" i="8"/>
  <c r="U33" i="8"/>
  <c r="Q33" i="8"/>
  <c r="Q45" i="8" s="1"/>
  <c r="M33" i="8"/>
  <c r="M45" i="8" s="1"/>
  <c r="I33" i="8"/>
  <c r="I45" i="8" s="1"/>
  <c r="E33" i="8"/>
  <c r="AF45" i="8"/>
  <c r="AB45" i="8"/>
  <c r="X45" i="8"/>
  <c r="T45" i="8"/>
  <c r="P45" i="8"/>
  <c r="L45" i="8"/>
  <c r="H45" i="8"/>
  <c r="D45" i="8"/>
  <c r="AD44" i="8"/>
  <c r="AD45" i="8" s="1"/>
  <c r="Z44" i="8"/>
  <c r="Z45" i="8" s="1"/>
  <c r="V44" i="8"/>
  <c r="R44" i="8"/>
  <c r="R45" i="8" s="1"/>
  <c r="N44" i="8"/>
  <c r="N45" i="8" s="1"/>
  <c r="J44" i="8"/>
  <c r="J45" i="8" s="1"/>
  <c r="F44" i="8"/>
  <c r="F45" i="8" s="1"/>
  <c r="AE45" i="8"/>
  <c r="Y45" i="8"/>
  <c r="V45" i="8"/>
  <c r="AN285" i="5"/>
  <c r="AN286" i="5" s="1"/>
  <c r="AN288" i="5" s="1"/>
  <c r="AJ285" i="5"/>
  <c r="AJ286" i="5" s="1"/>
  <c r="AJ288" i="5" s="1"/>
  <c r="AO285" i="5"/>
  <c r="AO286" i="5" s="1"/>
  <c r="AO288" i="5" s="1"/>
  <c r="AK285" i="5"/>
  <c r="AG285" i="5"/>
  <c r="AM285" i="5"/>
  <c r="AM286" i="5" s="1"/>
  <c r="AM288" i="5" s="1"/>
  <c r="AI285" i="5"/>
  <c r="AI286" i="5" s="1"/>
  <c r="AI288" i="5" s="1"/>
  <c r="AK286" i="5"/>
  <c r="AK288" i="5" s="1"/>
  <c r="AG286" i="5"/>
  <c r="AG288" i="5" s="1"/>
  <c r="AD120" i="5"/>
  <c r="Z120" i="5"/>
  <c r="V120" i="5"/>
  <c r="R120" i="5"/>
  <c r="N120" i="5"/>
  <c r="J120" i="5"/>
  <c r="F120" i="5"/>
  <c r="I120" i="5"/>
  <c r="AL120" i="5"/>
  <c r="AI252" i="5"/>
  <c r="AI254" i="5" s="1"/>
  <c r="Q120" i="5"/>
  <c r="Y120" i="5"/>
  <c r="AE119" i="5"/>
  <c r="AA119" i="5"/>
  <c r="W119" i="5"/>
  <c r="S119" i="5"/>
  <c r="O119" i="5"/>
  <c r="K119" i="5"/>
  <c r="G119" i="5"/>
  <c r="V155" i="5"/>
  <c r="V169" i="5" s="1"/>
  <c r="Z155" i="5"/>
  <c r="Z169" i="5" s="1"/>
  <c r="AD155" i="5"/>
  <c r="AD169" i="5" s="1"/>
  <c r="AF217" i="5"/>
  <c r="AB217" i="5"/>
  <c r="X217" i="5"/>
  <c r="T217" i="5"/>
  <c r="P217" i="5"/>
  <c r="L217" i="5"/>
  <c r="H217" i="5"/>
  <c r="D217" i="5"/>
  <c r="F270" i="5"/>
  <c r="F286" i="5" s="1"/>
  <c r="F288" i="5" s="1"/>
  <c r="J270" i="5"/>
  <c r="J286" i="5" s="1"/>
  <c r="J288" i="5" s="1"/>
  <c r="N270" i="5"/>
  <c r="N286" i="5" s="1"/>
  <c r="N288" i="5" s="1"/>
  <c r="R270" i="5"/>
  <c r="R286" i="5" s="1"/>
  <c r="R288" i="5" s="1"/>
  <c r="V270" i="5"/>
  <c r="V286" i="5" s="1"/>
  <c r="V288" i="5" s="1"/>
  <c r="Z270" i="5"/>
  <c r="Z286" i="5" s="1"/>
  <c r="Z288" i="5" s="1"/>
  <c r="AD270" i="5"/>
  <c r="AD286" i="5" s="1"/>
  <c r="AD288" i="5" s="1"/>
  <c r="AC61" i="5"/>
  <c r="Y61" i="5"/>
  <c r="U61" i="5"/>
  <c r="Q61" i="5"/>
  <c r="M61" i="5"/>
  <c r="I61" i="5"/>
  <c r="E61" i="5"/>
  <c r="AD61" i="5"/>
  <c r="AE61" i="5"/>
  <c r="W61" i="5"/>
  <c r="O61" i="5"/>
  <c r="G61" i="5"/>
  <c r="AO66" i="5"/>
  <c r="AK66" i="5"/>
  <c r="AG66" i="5"/>
  <c r="AN66" i="5"/>
  <c r="AJ66" i="5"/>
  <c r="AN61" i="5"/>
  <c r="AJ61" i="5"/>
  <c r="AO167" i="5"/>
  <c r="AK167" i="5"/>
  <c r="AG167" i="5"/>
  <c r="AM105" i="5"/>
  <c r="AM120" i="5" s="1"/>
  <c r="AI105" i="5"/>
  <c r="AI120" i="5" s="1"/>
  <c r="AN137" i="5"/>
  <c r="AN152" i="5" s="1"/>
  <c r="AJ137" i="5"/>
  <c r="AJ152" i="5" s="1"/>
  <c r="AN178" i="5"/>
  <c r="AJ178" i="5"/>
  <c r="AL178" i="5"/>
  <c r="AH178" i="5"/>
  <c r="AN171" i="5"/>
  <c r="AJ171" i="5"/>
  <c r="AN163" i="5"/>
  <c r="AJ163" i="5"/>
  <c r="AM157" i="5"/>
  <c r="AI157" i="5"/>
  <c r="C188" i="5"/>
  <c r="AL217" i="5"/>
  <c r="AH217" i="5"/>
  <c r="AO251" i="5"/>
  <c r="AK251" i="5"/>
  <c r="AG251" i="5"/>
  <c r="AO236" i="5"/>
  <c r="AK236" i="5"/>
  <c r="AG236" i="5"/>
  <c r="F137" i="5"/>
  <c r="F152" i="5" s="1"/>
  <c r="R137" i="5"/>
  <c r="R152" i="5" s="1"/>
  <c r="AD137" i="5"/>
  <c r="AD152" i="5" s="1"/>
  <c r="P151" i="5"/>
  <c r="P152" i="5" s="1"/>
  <c r="AB151" i="5"/>
  <c r="AB152" i="5" s="1"/>
  <c r="E183" i="5"/>
  <c r="M183" i="5"/>
  <c r="Y183" i="5"/>
  <c r="Y184" i="5" s="1"/>
  <c r="K236" i="5"/>
  <c r="K252" i="5" s="1"/>
  <c r="K254" i="5" s="1"/>
  <c r="AA236" i="5"/>
  <c r="AA252" i="5" s="1"/>
  <c r="AA254" i="5" s="1"/>
  <c r="AO61" i="5"/>
  <c r="AO75" i="5" s="1"/>
  <c r="AO78" i="5" s="1"/>
  <c r="AK61" i="5"/>
  <c r="AK75" i="5" s="1"/>
  <c r="AK78" i="5" s="1"/>
  <c r="AG61" i="5"/>
  <c r="AG75" i="5" s="1"/>
  <c r="AG78" i="5" s="1"/>
  <c r="AM178" i="5"/>
  <c r="AI178" i="5"/>
  <c r="AI171" i="5"/>
  <c r="AO171" i="5"/>
  <c r="AK171" i="5"/>
  <c r="AG171" i="5"/>
  <c r="C222" i="5"/>
  <c r="AL252" i="5"/>
  <c r="AL254" i="5" s="1"/>
  <c r="J137" i="5"/>
  <c r="J152" i="5" s="1"/>
  <c r="N137" i="5"/>
  <c r="N152" i="5" s="1"/>
  <c r="V137" i="5"/>
  <c r="V152" i="5" s="1"/>
  <c r="Z137" i="5"/>
  <c r="Z152" i="5" s="1"/>
  <c r="D151" i="5"/>
  <c r="D152" i="5" s="1"/>
  <c r="H151" i="5"/>
  <c r="H152" i="5" s="1"/>
  <c r="L151" i="5"/>
  <c r="L152" i="5" s="1"/>
  <c r="T151" i="5"/>
  <c r="T152" i="5" s="1"/>
  <c r="X151" i="5"/>
  <c r="X152" i="5" s="1"/>
  <c r="AF151" i="5"/>
  <c r="AF152" i="5" s="1"/>
  <c r="M169" i="5"/>
  <c r="M184" i="5" s="1"/>
  <c r="I183" i="5"/>
  <c r="I184" i="5" s="1"/>
  <c r="Q183" i="5"/>
  <c r="Q184" i="5" s="1"/>
  <c r="U183" i="5"/>
  <c r="U184" i="5" s="1"/>
  <c r="AC183" i="5"/>
  <c r="AC184" i="5" s="1"/>
  <c r="C236" i="5"/>
  <c r="C252" i="5" s="1"/>
  <c r="C254" i="5" s="1"/>
  <c r="G236" i="5"/>
  <c r="G252" i="5" s="1"/>
  <c r="G254" i="5" s="1"/>
  <c r="O236" i="5"/>
  <c r="O252" i="5" s="1"/>
  <c r="O254" i="5" s="1"/>
  <c r="S236" i="5"/>
  <c r="S252" i="5" s="1"/>
  <c r="S254" i="5" s="1"/>
  <c r="W236" i="5"/>
  <c r="W252" i="5" s="1"/>
  <c r="W254" i="5" s="1"/>
  <c r="AE236" i="5"/>
  <c r="AE252" i="5" s="1"/>
  <c r="AE254" i="5" s="1"/>
  <c r="U251" i="5"/>
  <c r="Y251" i="5"/>
  <c r="AE105" i="5"/>
  <c r="AE120" i="5" s="1"/>
  <c r="AA105" i="5"/>
  <c r="AA120" i="5" s="1"/>
  <c r="W105" i="5"/>
  <c r="W120" i="5" s="1"/>
  <c r="S105" i="5"/>
  <c r="S120" i="5" s="1"/>
  <c r="O105" i="5"/>
  <c r="O120" i="5" s="1"/>
  <c r="K105" i="5"/>
  <c r="K120" i="5" s="1"/>
  <c r="G105" i="5"/>
  <c r="G120" i="5" s="1"/>
  <c r="S151" i="5"/>
  <c r="S152" i="5" s="1"/>
  <c r="W151" i="5"/>
  <c r="W152" i="5" s="1"/>
  <c r="AA151" i="5"/>
  <c r="AA152" i="5" s="1"/>
  <c r="AE151" i="5"/>
  <c r="AE152" i="5" s="1"/>
  <c r="D270" i="5"/>
  <c r="D286" i="5" s="1"/>
  <c r="H270" i="5"/>
  <c r="L270" i="5"/>
  <c r="P270" i="5"/>
  <c r="T270" i="5"/>
  <c r="X270" i="5"/>
  <c r="X286" i="5" s="1"/>
  <c r="X288" i="5" s="1"/>
  <c r="AB270" i="5"/>
  <c r="AF270" i="5"/>
  <c r="C66" i="5"/>
  <c r="U19" i="5"/>
  <c r="U22" i="5" s="1"/>
  <c r="U25" i="5" s="1"/>
  <c r="U27" i="5" s="1"/>
  <c r="U30" i="5" s="1"/>
  <c r="I19" i="5"/>
  <c r="I22" i="5" s="1"/>
  <c r="I25" i="5" s="1"/>
  <c r="I27" i="5" s="1"/>
  <c r="I30" i="5" s="1"/>
  <c r="AN119" i="5"/>
  <c r="AN120" i="5" s="1"/>
  <c r="AJ119" i="5"/>
  <c r="AJ120" i="5" s="1"/>
  <c r="AM167" i="5"/>
  <c r="AI167" i="5"/>
  <c r="AO105" i="5"/>
  <c r="AO120" i="5" s="1"/>
  <c r="AK105" i="5"/>
  <c r="AK120" i="5" s="1"/>
  <c r="AG105" i="5"/>
  <c r="AG120" i="5" s="1"/>
  <c r="AO151" i="5"/>
  <c r="AO152" i="5" s="1"/>
  <c r="AK151" i="5"/>
  <c r="AK152" i="5" s="1"/>
  <c r="AG151" i="5"/>
  <c r="AG152" i="5" s="1"/>
  <c r="AN167" i="5"/>
  <c r="AJ167" i="5"/>
  <c r="AL171" i="5"/>
  <c r="AH171" i="5"/>
  <c r="AO157" i="5"/>
  <c r="AO155" i="5" s="1"/>
  <c r="AO169" i="5" s="1"/>
  <c r="AK157" i="5"/>
  <c r="AK155" i="5" s="1"/>
  <c r="AK169" i="5" s="1"/>
  <c r="AG157" i="5"/>
  <c r="AN155" i="5"/>
  <c r="AJ155" i="5"/>
  <c r="C256" i="5"/>
  <c r="AL66" i="5"/>
  <c r="AL75" i="5" s="1"/>
  <c r="AL78" i="5" s="1"/>
  <c r="AH66" i="5"/>
  <c r="AH75" i="5" s="1"/>
  <c r="AH78" i="5" s="1"/>
  <c r="AM66" i="5"/>
  <c r="AI66" i="5"/>
  <c r="AM61" i="5"/>
  <c r="AI61" i="5"/>
  <c r="AO178" i="5"/>
  <c r="AK178" i="5"/>
  <c r="AG178" i="5"/>
  <c r="AL155" i="5"/>
  <c r="AL169" i="5" s="1"/>
  <c r="AH155" i="5"/>
  <c r="AH169" i="5" s="1"/>
  <c r="AG155" i="5"/>
  <c r="AJ252" i="5"/>
  <c r="AJ254" i="5" s="1"/>
  <c r="AO252" i="5"/>
  <c r="AO254" i="5" s="1"/>
  <c r="AK252" i="5"/>
  <c r="AK254" i="5" s="1"/>
  <c r="AG252" i="5"/>
  <c r="AG254" i="5" s="1"/>
  <c r="C122" i="5"/>
  <c r="C154" i="5"/>
  <c r="AN183" i="5"/>
  <c r="AJ183" i="5"/>
  <c r="AI155" i="5"/>
  <c r="AI169" i="5" s="1"/>
  <c r="AL183" i="5"/>
  <c r="AH183" i="5"/>
  <c r="AG169" i="5"/>
  <c r="AG184" i="5" s="1"/>
  <c r="AM155" i="5"/>
  <c r="AM169" i="5" s="1"/>
  <c r="AM183" i="5"/>
  <c r="AI183" i="5"/>
  <c r="AO183" i="5"/>
  <c r="AK183" i="5"/>
  <c r="AG183" i="5"/>
  <c r="AN169" i="5"/>
  <c r="AN184" i="5" s="1"/>
  <c r="AJ169" i="5"/>
  <c r="AJ184" i="5" s="1"/>
  <c r="C32" i="5"/>
  <c r="C60" i="5"/>
  <c r="AM75" i="5"/>
  <c r="AM78" i="5" s="1"/>
  <c r="AI75" i="5"/>
  <c r="AI78" i="5" s="1"/>
  <c r="AN75" i="5"/>
  <c r="AN78" i="5" s="1"/>
  <c r="AJ75" i="5"/>
  <c r="AJ78" i="5" s="1"/>
  <c r="AD75" i="5"/>
  <c r="AD78" i="5" s="1"/>
  <c r="Z61" i="5"/>
  <c r="Z75" i="5" s="1"/>
  <c r="Z78" i="5" s="1"/>
  <c r="V61" i="5"/>
  <c r="V75" i="5" s="1"/>
  <c r="V78" i="5" s="1"/>
  <c r="R61" i="5"/>
  <c r="N61" i="5"/>
  <c r="N75" i="5" s="1"/>
  <c r="N78" i="5" s="1"/>
  <c r="J61" i="5"/>
  <c r="J75" i="5" s="1"/>
  <c r="J78" i="5" s="1"/>
  <c r="F61" i="5"/>
  <c r="F75" i="5" s="1"/>
  <c r="F78" i="5" s="1"/>
  <c r="AE66" i="5"/>
  <c r="AA66" i="5"/>
  <c r="W66" i="5"/>
  <c r="S66" i="5"/>
  <c r="O66" i="5"/>
  <c r="K66" i="5"/>
  <c r="G66" i="5"/>
  <c r="AF66" i="5"/>
  <c r="AB66" i="5"/>
  <c r="X66" i="5"/>
  <c r="T66" i="5"/>
  <c r="P66" i="5"/>
  <c r="L66" i="5"/>
  <c r="H66" i="5"/>
  <c r="D66" i="5"/>
  <c r="AC66" i="5"/>
  <c r="AC75" i="5" s="1"/>
  <c r="AC78" i="5" s="1"/>
  <c r="Y66" i="5"/>
  <c r="U66" i="5"/>
  <c r="U75" i="5" s="1"/>
  <c r="U78" i="5" s="1"/>
  <c r="Q66" i="5"/>
  <c r="Q75" i="5" s="1"/>
  <c r="Q78" i="5" s="1"/>
  <c r="M66" i="5"/>
  <c r="M75" i="5" s="1"/>
  <c r="M78" i="5" s="1"/>
  <c r="I66" i="5"/>
  <c r="I75" i="5" s="1"/>
  <c r="I78" i="5" s="1"/>
  <c r="E66" i="5"/>
  <c r="E75" i="5" s="1"/>
  <c r="E78" i="5" s="1"/>
  <c r="AF61" i="5"/>
  <c r="AF75" i="5" s="1"/>
  <c r="AF78" i="5" s="1"/>
  <c r="AB61" i="5"/>
  <c r="X61" i="5"/>
  <c r="T61" i="5"/>
  <c r="P61" i="5"/>
  <c r="P75" i="5" s="1"/>
  <c r="P78" i="5" s="1"/>
  <c r="L61" i="5"/>
  <c r="H61" i="5"/>
  <c r="D61" i="5"/>
  <c r="Y75" i="5"/>
  <c r="R75" i="5"/>
  <c r="R78" i="5" s="1"/>
  <c r="R81" i="5" s="1"/>
  <c r="R83" i="5" s="1"/>
  <c r="R86" i="5" s="1"/>
  <c r="F43" i="9"/>
  <c r="D45" i="9"/>
  <c r="H45" i="9"/>
  <c r="L45" i="9"/>
  <c r="M41" i="9"/>
  <c r="O41" i="9" s="1"/>
  <c r="F36" i="9"/>
  <c r="F45" i="9"/>
  <c r="J45" i="9"/>
  <c r="G43" i="9"/>
  <c r="G29" i="9" s="1"/>
  <c r="D61" i="9"/>
  <c r="D12" i="11" s="1"/>
  <c r="D16" i="11" s="1"/>
  <c r="H61" i="9"/>
  <c r="H12" i="11" s="1"/>
  <c r="H16" i="11" s="1"/>
  <c r="L61" i="9"/>
  <c r="L12" i="11" s="1"/>
  <c r="L16" i="11" s="1"/>
  <c r="E61" i="9"/>
  <c r="E12" i="11" s="1"/>
  <c r="E16" i="11" s="1"/>
  <c r="I61" i="9"/>
  <c r="I12" i="11" s="1"/>
  <c r="I16" i="11" s="1"/>
  <c r="C61" i="9"/>
  <c r="C12" i="11" s="1"/>
  <c r="C16" i="11" s="1"/>
  <c r="G61" i="9"/>
  <c r="G12" i="11" s="1"/>
  <c r="G16" i="11" s="1"/>
  <c r="K61" i="9"/>
  <c r="K12" i="11" s="1"/>
  <c r="K16" i="11" s="1"/>
  <c r="M68" i="9"/>
  <c r="AK75" i="3"/>
  <c r="AG75" i="3"/>
  <c r="AC75" i="3"/>
  <c r="Y75" i="3"/>
  <c r="Y81" i="3" s="1"/>
  <c r="U75" i="3"/>
  <c r="Q75" i="3"/>
  <c r="M75" i="3"/>
  <c r="I75" i="3"/>
  <c r="I81" i="3" s="1"/>
  <c r="E75" i="3"/>
  <c r="F61" i="9"/>
  <c r="F12" i="11" s="1"/>
  <c r="F16" i="11" s="1"/>
  <c r="J61" i="9"/>
  <c r="J12" i="11" s="1"/>
  <c r="J16" i="11" s="1"/>
  <c r="AL75" i="3"/>
  <c r="AL81" i="3" s="1"/>
  <c r="AH75" i="3"/>
  <c r="AD75" i="3"/>
  <c r="Z75" i="3"/>
  <c r="V75" i="3"/>
  <c r="V81" i="3" s="1"/>
  <c r="R75" i="3"/>
  <c r="N75" i="3"/>
  <c r="J75" i="3"/>
  <c r="F75" i="3"/>
  <c r="F81" i="3" s="1"/>
  <c r="AM75" i="3"/>
  <c r="AI75" i="3"/>
  <c r="AE75" i="3"/>
  <c r="AA75" i="3"/>
  <c r="AA81" i="3" s="1"/>
  <c r="W75" i="3"/>
  <c r="S75" i="3"/>
  <c r="O75" i="3"/>
  <c r="K75" i="3"/>
  <c r="K81" i="3" s="1"/>
  <c r="G75" i="3"/>
  <c r="C75" i="3"/>
  <c r="AN75" i="3"/>
  <c r="AJ75" i="3"/>
  <c r="AJ81" i="3" s="1"/>
  <c r="AF75" i="3"/>
  <c r="AB75" i="3"/>
  <c r="X75" i="3"/>
  <c r="T75" i="3"/>
  <c r="T81" i="3" s="1"/>
  <c r="P75" i="3"/>
  <c r="L75" i="3"/>
  <c r="H75" i="3"/>
  <c r="D75" i="3"/>
  <c r="D81" i="3" s="1"/>
  <c r="M36" i="9"/>
  <c r="C19" i="9"/>
  <c r="M59" i="9"/>
  <c r="M45" i="9" s="1"/>
  <c r="M75" i="9"/>
  <c r="M61" i="9" s="1"/>
  <c r="K19" i="9"/>
  <c r="G19" i="9"/>
  <c r="M9" i="9"/>
  <c r="E19" i="9"/>
  <c r="I19" i="9"/>
  <c r="M14" i="9"/>
  <c r="N12" i="9" s="1"/>
  <c r="J19" i="9"/>
  <c r="F19" i="9"/>
  <c r="D19" i="9"/>
  <c r="L19" i="9"/>
  <c r="H19" i="9"/>
  <c r="J76" i="3"/>
  <c r="K21" i="9"/>
  <c r="N6" i="9"/>
  <c r="C24" i="2"/>
  <c r="C23" i="7"/>
  <c r="H285" i="5"/>
  <c r="H286" i="5" s="1"/>
  <c r="H288" i="5" s="1"/>
  <c r="C285" i="5"/>
  <c r="C270" i="5"/>
  <c r="G183" i="5"/>
  <c r="G184" i="5" s="1"/>
  <c r="K183" i="5"/>
  <c r="K184" i="5" s="1"/>
  <c r="O183" i="5"/>
  <c r="O184" i="5" s="1"/>
  <c r="S183" i="5"/>
  <c r="S184" i="5" s="1"/>
  <c r="W183" i="5"/>
  <c r="W184" i="5" s="1"/>
  <c r="AA183" i="5"/>
  <c r="AA184" i="5" s="1"/>
  <c r="F183" i="5"/>
  <c r="F184" i="5" s="1"/>
  <c r="J183" i="5"/>
  <c r="J184" i="5" s="1"/>
  <c r="N183" i="5"/>
  <c r="N184" i="5" s="1"/>
  <c r="R183" i="5"/>
  <c r="R184" i="5" s="1"/>
  <c r="V183" i="5"/>
  <c r="Z183" i="5"/>
  <c r="AD183" i="5"/>
  <c r="C183" i="5"/>
  <c r="E169" i="5"/>
  <c r="E184" i="5" s="1"/>
  <c r="C155" i="5"/>
  <c r="C169" i="5" s="1"/>
  <c r="C184" i="5" s="1"/>
  <c r="Y78" i="5"/>
  <c r="Y81" i="5" s="1"/>
  <c r="Y83" i="5" s="1"/>
  <c r="Y86" i="5" s="1"/>
  <c r="AE75" i="5"/>
  <c r="AE78" i="5" s="1"/>
  <c r="AE81" i="5" s="1"/>
  <c r="AE83" i="5" s="1"/>
  <c r="AE86" i="5" s="1"/>
  <c r="AA75" i="5"/>
  <c r="AA78" i="5" s="1"/>
  <c r="AA190" i="5" s="1"/>
  <c r="AA202" i="5" s="1"/>
  <c r="AA218" i="5" s="1"/>
  <c r="AA220" i="5" s="1"/>
  <c r="W75" i="5"/>
  <c r="W78" i="5" s="1"/>
  <c r="S75" i="5"/>
  <c r="S78" i="5" s="1"/>
  <c r="O75" i="5"/>
  <c r="O78" i="5" s="1"/>
  <c r="O81" i="5" s="1"/>
  <c r="O83" i="5" s="1"/>
  <c r="O86" i="5" s="1"/>
  <c r="K75" i="5"/>
  <c r="K78" i="5" s="1"/>
  <c r="K190" i="5" s="1"/>
  <c r="K202" i="5" s="1"/>
  <c r="K218" i="5" s="1"/>
  <c r="K220" i="5" s="1"/>
  <c r="G75" i="5"/>
  <c r="G78" i="5" s="1"/>
  <c r="G81" i="5" s="1"/>
  <c r="G83" i="5" s="1"/>
  <c r="G86" i="5" s="1"/>
  <c r="AB75" i="5"/>
  <c r="AB78" i="5" s="1"/>
  <c r="X75" i="5"/>
  <c r="X78" i="5" s="1"/>
  <c r="X81" i="5" s="1"/>
  <c r="X83" i="5" s="1"/>
  <c r="X86" i="5" s="1"/>
  <c r="T75" i="5"/>
  <c r="T78" i="5" s="1"/>
  <c r="T190" i="5" s="1"/>
  <c r="T202" i="5" s="1"/>
  <c r="T218" i="5" s="1"/>
  <c r="T220" i="5" s="1"/>
  <c r="L75" i="5"/>
  <c r="L78" i="5" s="1"/>
  <c r="L190" i="5" s="1"/>
  <c r="L202" i="5" s="1"/>
  <c r="L218" i="5" s="1"/>
  <c r="L220" i="5" s="1"/>
  <c r="H75" i="5"/>
  <c r="H78" i="5" s="1"/>
  <c r="H81" i="5" s="1"/>
  <c r="H83" i="5" s="1"/>
  <c r="H86" i="5" s="1"/>
  <c r="D75" i="5"/>
  <c r="D78" i="5" s="1"/>
  <c r="D81" i="5" s="1"/>
  <c r="D83" i="5" s="1"/>
  <c r="D86" i="5" s="1"/>
  <c r="AD190" i="5"/>
  <c r="AD202" i="5" s="1"/>
  <c r="AD218" i="5" s="1"/>
  <c r="AD220" i="5" s="1"/>
  <c r="AD81" i="5"/>
  <c r="AD83" i="5" s="1"/>
  <c r="AD86" i="5" s="1"/>
  <c r="V190" i="5"/>
  <c r="V202" i="5" s="1"/>
  <c r="V218" i="5" s="1"/>
  <c r="V220" i="5" s="1"/>
  <c r="V81" i="5"/>
  <c r="V83" i="5" s="1"/>
  <c r="V86" i="5" s="1"/>
  <c r="N190" i="5"/>
  <c r="N202" i="5" s="1"/>
  <c r="N218" i="5" s="1"/>
  <c r="N220" i="5" s="1"/>
  <c r="N81" i="5"/>
  <c r="N83" i="5" s="1"/>
  <c r="N86" i="5" s="1"/>
  <c r="F190" i="5"/>
  <c r="F202" i="5" s="1"/>
  <c r="F218" i="5" s="1"/>
  <c r="F220" i="5" s="1"/>
  <c r="F81" i="5"/>
  <c r="F83" i="5" s="1"/>
  <c r="F86" i="5" s="1"/>
  <c r="W81" i="5"/>
  <c r="W83" i="5" s="1"/>
  <c r="W86" i="5" s="1"/>
  <c r="W190" i="5"/>
  <c r="W202" i="5" s="1"/>
  <c r="W218" i="5" s="1"/>
  <c r="W220" i="5" s="1"/>
  <c r="S81" i="5"/>
  <c r="S83" i="5" s="1"/>
  <c r="S86" i="5" s="1"/>
  <c r="S190" i="5"/>
  <c r="S202" i="5" s="1"/>
  <c r="S218" i="5" s="1"/>
  <c r="S220" i="5" s="1"/>
  <c r="G190" i="5"/>
  <c r="G202" i="5" s="1"/>
  <c r="G218" i="5" s="1"/>
  <c r="G220" i="5" s="1"/>
  <c r="AB81" i="5"/>
  <c r="AB83" i="5" s="1"/>
  <c r="AB86" i="5" s="1"/>
  <c r="AB190" i="5"/>
  <c r="AB202" i="5" s="1"/>
  <c r="AB218" i="5" s="1"/>
  <c r="AB220" i="5" s="1"/>
  <c r="T81" i="5"/>
  <c r="T83" i="5" s="1"/>
  <c r="T86" i="5" s="1"/>
  <c r="L81" i="5"/>
  <c r="L83" i="5" s="1"/>
  <c r="L86" i="5" s="1"/>
  <c r="H190" i="5"/>
  <c r="H202" i="5" s="1"/>
  <c r="H218" i="5" s="1"/>
  <c r="H220" i="5" s="1"/>
  <c r="R190" i="5"/>
  <c r="R202" i="5" s="1"/>
  <c r="R218" i="5" s="1"/>
  <c r="R220" i="5" s="1"/>
  <c r="C75" i="5"/>
  <c r="C78" i="5" s="1"/>
  <c r="C190" i="5" s="1"/>
  <c r="C202" i="5" s="1"/>
  <c r="C218" i="5" s="1"/>
  <c r="C220" i="5" s="1"/>
  <c r="M286" i="5"/>
  <c r="M288" i="5" s="1"/>
  <c r="Q286" i="5"/>
  <c r="Q288" i="5" s="1"/>
  <c r="U286" i="5"/>
  <c r="U288" i="5" s="1"/>
  <c r="Y286" i="5"/>
  <c r="Y288" i="5" s="1"/>
  <c r="AC286" i="5"/>
  <c r="AC288" i="5" s="1"/>
  <c r="E252" i="5"/>
  <c r="E254" i="5" s="1"/>
  <c r="I252" i="5"/>
  <c r="I254" i="5" s="1"/>
  <c r="M252" i="5"/>
  <c r="M254" i="5" s="1"/>
  <c r="Q252" i="5"/>
  <c r="Q254" i="5" s="1"/>
  <c r="U252" i="5"/>
  <c r="U254" i="5" s="1"/>
  <c r="Y252" i="5"/>
  <c r="Y254" i="5" s="1"/>
  <c r="AC252" i="5"/>
  <c r="AC254" i="5" s="1"/>
  <c r="B32" i="3"/>
  <c r="B69" i="3"/>
  <c r="D23" i="2"/>
  <c r="I190" i="5" l="1"/>
  <c r="I202" i="5" s="1"/>
  <c r="I218" i="5" s="1"/>
  <c r="I220" i="5" s="1"/>
  <c r="I81" i="5"/>
  <c r="I83" i="5" s="1"/>
  <c r="I86" i="5" s="1"/>
  <c r="D4" i="11"/>
  <c r="D4" i="8"/>
  <c r="D20" i="8" s="1"/>
  <c r="D4" i="6"/>
  <c r="C4" i="3"/>
  <c r="D4" i="7"/>
  <c r="D23" i="7" s="1"/>
  <c r="L9" i="11"/>
  <c r="L6" i="6"/>
  <c r="F76" i="3"/>
  <c r="G9" i="11"/>
  <c r="G11" i="11" s="1"/>
  <c r="G6" i="6"/>
  <c r="C8" i="11"/>
  <c r="C11" i="11" s="1"/>
  <c r="B87" i="3"/>
  <c r="C8" i="7"/>
  <c r="C27" i="7"/>
  <c r="C32" i="7" s="1"/>
  <c r="C10" i="6"/>
  <c r="C12" i="8"/>
  <c r="D24" i="2"/>
  <c r="D25" i="2" s="1"/>
  <c r="D9" i="11"/>
  <c r="D6" i="6"/>
  <c r="I9" i="7"/>
  <c r="I9" i="11"/>
  <c r="I6" i="6"/>
  <c r="K9" i="7"/>
  <c r="K9" i="11"/>
  <c r="K6" i="6"/>
  <c r="C9" i="11"/>
  <c r="C6" i="6"/>
  <c r="O190" i="5"/>
  <c r="O202" i="5" s="1"/>
  <c r="O218" i="5" s="1"/>
  <c r="O220" i="5" s="1"/>
  <c r="F21" i="9"/>
  <c r="F9" i="11"/>
  <c r="F11" i="11" s="1"/>
  <c r="F6" i="6"/>
  <c r="E9" i="11"/>
  <c r="E6" i="6"/>
  <c r="D190" i="5"/>
  <c r="D202" i="5" s="1"/>
  <c r="D218" i="5" s="1"/>
  <c r="D220" i="5" s="1"/>
  <c r="G76" i="3"/>
  <c r="H9" i="11"/>
  <c r="H6" i="6"/>
  <c r="J9" i="8"/>
  <c r="J9" i="11"/>
  <c r="J11" i="11" s="1"/>
  <c r="J6" i="6"/>
  <c r="N7" i="9"/>
  <c r="C20" i="6"/>
  <c r="M43" i="9"/>
  <c r="AM184" i="5"/>
  <c r="Q5" i="11"/>
  <c r="P86" i="3"/>
  <c r="P89" i="3" s="1"/>
  <c r="AK184" i="5"/>
  <c r="AB286" i="5"/>
  <c r="AB288" i="5" s="1"/>
  <c r="L286" i="5"/>
  <c r="L288" i="5" s="1"/>
  <c r="E45" i="8"/>
  <c r="AH285" i="5"/>
  <c r="AH286" i="5" s="1"/>
  <c r="AH288" i="5" s="1"/>
  <c r="AN14" i="8"/>
  <c r="AN29" i="7"/>
  <c r="AK15" i="8"/>
  <c r="T5" i="11"/>
  <c r="S86" i="3"/>
  <c r="S89" i="3" s="1"/>
  <c r="AO5" i="11"/>
  <c r="AO8" i="6"/>
  <c r="AO7" i="8"/>
  <c r="AO8" i="8" s="1"/>
  <c r="AO15" i="8" s="1"/>
  <c r="AO5" i="7"/>
  <c r="AO24" i="7"/>
  <c r="AN86" i="3"/>
  <c r="AN89" i="3" s="1"/>
  <c r="AO184" i="5"/>
  <c r="AL14" i="8"/>
  <c r="AL29" i="7"/>
  <c r="AM14" i="8"/>
  <c r="AM15" i="8" s="1"/>
  <c r="AM29" i="7"/>
  <c r="AL285" i="5"/>
  <c r="AL286" i="5" s="1"/>
  <c r="AL288" i="5" s="1"/>
  <c r="K29" i="9"/>
  <c r="K11" i="11"/>
  <c r="I11" i="11"/>
  <c r="J5" i="11"/>
  <c r="I86" i="3"/>
  <c r="I89" i="3" s="1"/>
  <c r="R5" i="11"/>
  <c r="Q86" i="3"/>
  <c r="Q89" i="3" s="1"/>
  <c r="Z5" i="11"/>
  <c r="Y86" i="3"/>
  <c r="Y89" i="3" s="1"/>
  <c r="AH5" i="11"/>
  <c r="AH7" i="8"/>
  <c r="AH8" i="8" s="1"/>
  <c r="AH8" i="6"/>
  <c r="AH5" i="7"/>
  <c r="AH24" i="7"/>
  <c r="AG86" i="3"/>
  <c r="AG89" i="3" s="1"/>
  <c r="AJ5" i="11"/>
  <c r="AJ8" i="6"/>
  <c r="AJ7" i="8"/>
  <c r="AJ8" i="8" s="1"/>
  <c r="AJ24" i="7"/>
  <c r="AJ5" i="7"/>
  <c r="AI86" i="3"/>
  <c r="AI89" i="3" s="1"/>
  <c r="W5" i="11"/>
  <c r="V86" i="3"/>
  <c r="V89" i="3" s="1"/>
  <c r="H11" i="11"/>
  <c r="O5" i="11"/>
  <c r="N86" i="3"/>
  <c r="N89" i="3" s="1"/>
  <c r="AA5" i="11"/>
  <c r="Z86" i="3"/>
  <c r="Z89" i="3" s="1"/>
  <c r="AI5" i="11"/>
  <c r="AI8" i="6"/>
  <c r="AI7" i="8"/>
  <c r="AI8" i="8" s="1"/>
  <c r="AI24" i="7"/>
  <c r="AH86" i="3"/>
  <c r="AH89" i="3" s="1"/>
  <c r="AI5" i="7"/>
  <c r="P5" i="11"/>
  <c r="O86" i="3"/>
  <c r="O89" i="3" s="1"/>
  <c r="AF5" i="11"/>
  <c r="AE86" i="3"/>
  <c r="AE89" i="3" s="1"/>
  <c r="D42" i="3"/>
  <c r="T42" i="3"/>
  <c r="AK5" i="11"/>
  <c r="AK8" i="6"/>
  <c r="AK7" i="8"/>
  <c r="AK8" i="8" s="1"/>
  <c r="AK5" i="7"/>
  <c r="AK24" i="7"/>
  <c r="AJ86" i="3"/>
  <c r="AJ89" i="3" s="1"/>
  <c r="T286" i="5"/>
  <c r="T288" i="5" s="1"/>
  <c r="AJ14" i="8"/>
  <c r="AJ29" i="7"/>
  <c r="B78" i="3"/>
  <c r="H42" i="3"/>
  <c r="G5" i="11"/>
  <c r="F86" i="3"/>
  <c r="F89" i="3" s="1"/>
  <c r="K89" i="3"/>
  <c r="AF286" i="5"/>
  <c r="AF288" i="5" s="1"/>
  <c r="P286" i="5"/>
  <c r="P288" i="5" s="1"/>
  <c r="AH14" i="8"/>
  <c r="AH15" i="8" s="1"/>
  <c r="AH29" i="7"/>
  <c r="AI14" i="8"/>
  <c r="AI29" i="7"/>
  <c r="L29" i="9"/>
  <c r="J29" i="9"/>
  <c r="E11" i="11"/>
  <c r="F5" i="11"/>
  <c r="E86" i="3"/>
  <c r="E89" i="3" s="1"/>
  <c r="N5" i="11"/>
  <c r="M86" i="3"/>
  <c r="M89" i="3" s="1"/>
  <c r="V5" i="11"/>
  <c r="U86" i="3"/>
  <c r="U89" i="3" s="1"/>
  <c r="AD5" i="11"/>
  <c r="AC86" i="3"/>
  <c r="AC89" i="3" s="1"/>
  <c r="AL5" i="11"/>
  <c r="AL7" i="8"/>
  <c r="AL8" i="8" s="1"/>
  <c r="AL8" i="6"/>
  <c r="AL5" i="7"/>
  <c r="AL24" i="7"/>
  <c r="AK86" i="3"/>
  <c r="AK89" i="3" s="1"/>
  <c r="D5" i="11"/>
  <c r="C86" i="3"/>
  <c r="C89" i="3" s="1"/>
  <c r="X42" i="3"/>
  <c r="AB5" i="11"/>
  <c r="AA86" i="3"/>
  <c r="AA89" i="3" s="1"/>
  <c r="D11" i="11"/>
  <c r="L11" i="11"/>
  <c r="K5" i="11"/>
  <c r="J86" i="3"/>
  <c r="J89" i="3" s="1"/>
  <c r="S5" i="11"/>
  <c r="R86" i="3"/>
  <c r="R89" i="3" s="1"/>
  <c r="AE5" i="11"/>
  <c r="AD86" i="3"/>
  <c r="AD89" i="3" s="1"/>
  <c r="H5" i="11"/>
  <c r="G86" i="3"/>
  <c r="G89" i="3" s="1"/>
  <c r="X5" i="11"/>
  <c r="W86" i="3"/>
  <c r="W89" i="3" s="1"/>
  <c r="AN5" i="11"/>
  <c r="AN8" i="6"/>
  <c r="AN7" i="8"/>
  <c r="AN8" i="8" s="1"/>
  <c r="AN15" i="8" s="1"/>
  <c r="AN24" i="7"/>
  <c r="AN5" i="7"/>
  <c r="AM86" i="3"/>
  <c r="AM89" i="3" s="1"/>
  <c r="L42" i="3"/>
  <c r="AB42" i="3"/>
  <c r="AE184" i="5"/>
  <c r="P81" i="3"/>
  <c r="P99" i="3" s="1"/>
  <c r="W81" i="3"/>
  <c r="X6" i="11" s="1"/>
  <c r="X7" i="11" s="1"/>
  <c r="AH81" i="3"/>
  <c r="AI25" i="7" s="1"/>
  <c r="AI26" i="7" s="1"/>
  <c r="AI33" i="7" s="1"/>
  <c r="H81" i="3"/>
  <c r="X81" i="3"/>
  <c r="X99" i="3" s="1"/>
  <c r="AN81" i="3"/>
  <c r="AO6" i="11" s="1"/>
  <c r="AO7" i="11" s="1"/>
  <c r="O81" i="3"/>
  <c r="O99" i="3" s="1"/>
  <c r="AE81" i="3"/>
  <c r="AE99" i="3" s="1"/>
  <c r="J81" i="3"/>
  <c r="J99" i="3" s="1"/>
  <c r="Z81" i="3"/>
  <c r="AA6" i="11" s="1"/>
  <c r="AA7" i="11" s="1"/>
  <c r="M81" i="3"/>
  <c r="N6" i="11" s="1"/>
  <c r="N7" i="11" s="1"/>
  <c r="AC81" i="3"/>
  <c r="AF81" i="3"/>
  <c r="AG6" i="7" s="1"/>
  <c r="AG7" i="7" s="1"/>
  <c r="AG12" i="7" s="1"/>
  <c r="AM81" i="3"/>
  <c r="AN25" i="7" s="1"/>
  <c r="AN26" i="7" s="1"/>
  <c r="AN33" i="7" s="1"/>
  <c r="E81" i="3"/>
  <c r="E99" i="3" s="1"/>
  <c r="U81" i="3"/>
  <c r="U99" i="3" s="1"/>
  <c r="AK81" i="3"/>
  <c r="AL6" i="11" s="1"/>
  <c r="AL7" i="11" s="1"/>
  <c r="G81" i="3"/>
  <c r="G99" i="3" s="1"/>
  <c r="R81" i="3"/>
  <c r="S6" i="11" s="1"/>
  <c r="S7" i="11" s="1"/>
  <c r="L81" i="3"/>
  <c r="C81" i="3"/>
  <c r="C99" i="3" s="1"/>
  <c r="S81" i="3"/>
  <c r="S99" i="3" s="1"/>
  <c r="AI81" i="3"/>
  <c r="AJ6" i="11" s="1"/>
  <c r="AJ7" i="11" s="1"/>
  <c r="N81" i="3"/>
  <c r="AD81" i="3"/>
  <c r="AD99" i="3" s="1"/>
  <c r="Q81" i="3"/>
  <c r="R6" i="11" s="1"/>
  <c r="R7" i="11" s="1"/>
  <c r="AG81" i="3"/>
  <c r="AH12" i="6" s="1"/>
  <c r="AO81" i="3"/>
  <c r="AO99" i="3" s="1"/>
  <c r="I6" i="11"/>
  <c r="H99" i="3"/>
  <c r="P6" i="11"/>
  <c r="P7" i="11" s="1"/>
  <c r="AF6" i="11"/>
  <c r="AF7" i="11" s="1"/>
  <c r="J6" i="11"/>
  <c r="J7" i="11" s="1"/>
  <c r="I99" i="3"/>
  <c r="Z6" i="11"/>
  <c r="Z7" i="11" s="1"/>
  <c r="Y99" i="3"/>
  <c r="C25" i="2"/>
  <c r="B90" i="3" s="1"/>
  <c r="C26" i="2"/>
  <c r="C18" i="11" s="1"/>
  <c r="C20" i="11" s="1"/>
  <c r="E6" i="11"/>
  <c r="D99" i="3"/>
  <c r="U6" i="11"/>
  <c r="T99" i="3"/>
  <c r="AK6" i="11"/>
  <c r="AK7" i="11" s="1"/>
  <c r="AK12" i="6"/>
  <c r="AK25" i="7"/>
  <c r="AK26" i="7" s="1"/>
  <c r="AK33" i="7" s="1"/>
  <c r="AK6" i="7"/>
  <c r="AK7" i="7" s="1"/>
  <c r="AK12" i="7" s="1"/>
  <c r="AJ99" i="3"/>
  <c r="L6" i="11"/>
  <c r="L7" i="11" s="1"/>
  <c r="K99" i="3"/>
  <c r="AB6" i="11"/>
  <c r="AB7" i="11" s="1"/>
  <c r="AA99" i="3"/>
  <c r="G6" i="11"/>
  <c r="G7" i="11" s="1"/>
  <c r="F99" i="3"/>
  <c r="W6" i="11"/>
  <c r="W7" i="11" s="1"/>
  <c r="V99" i="3"/>
  <c r="AM6" i="11"/>
  <c r="AM7" i="11" s="1"/>
  <c r="AM12" i="6"/>
  <c r="AM25" i="7"/>
  <c r="AM26" i="7" s="1"/>
  <c r="AM33" i="7" s="1"/>
  <c r="AM6" i="7"/>
  <c r="AM7" i="7" s="1"/>
  <c r="AM12" i="7" s="1"/>
  <c r="AL99" i="3"/>
  <c r="V6" i="11"/>
  <c r="H6" i="11"/>
  <c r="H7" i="11" s="1"/>
  <c r="D26" i="2"/>
  <c r="D18" i="11" s="1"/>
  <c r="M6" i="11"/>
  <c r="L99" i="3"/>
  <c r="O6" i="11"/>
  <c r="O7" i="11" s="1"/>
  <c r="N99" i="3"/>
  <c r="AD6" i="11"/>
  <c r="AD7" i="11" s="1"/>
  <c r="AC99" i="3"/>
  <c r="U45" i="8"/>
  <c r="D47" i="8"/>
  <c r="E46" i="8" s="1"/>
  <c r="P81" i="5"/>
  <c r="P83" i="5" s="1"/>
  <c r="P86" i="5" s="1"/>
  <c r="P190" i="5"/>
  <c r="P202" i="5" s="1"/>
  <c r="P218" i="5" s="1"/>
  <c r="P220" i="5" s="1"/>
  <c r="AF190" i="5"/>
  <c r="AF202" i="5" s="1"/>
  <c r="AF218" i="5" s="1"/>
  <c r="AF220" i="5" s="1"/>
  <c r="AF81" i="5"/>
  <c r="AF83" i="5" s="1"/>
  <c r="AF86" i="5" s="1"/>
  <c r="Q190" i="5"/>
  <c r="Q202" i="5" s="1"/>
  <c r="Q218" i="5" s="1"/>
  <c r="Q220" i="5" s="1"/>
  <c r="Q81" i="5"/>
  <c r="Q83" i="5" s="1"/>
  <c r="Q86" i="5" s="1"/>
  <c r="J190" i="5"/>
  <c r="J202" i="5" s="1"/>
  <c r="J218" i="5" s="1"/>
  <c r="J220" i="5" s="1"/>
  <c r="J81" i="5"/>
  <c r="J83" i="5" s="1"/>
  <c r="J86" i="5" s="1"/>
  <c r="Z81" i="5"/>
  <c r="Z83" i="5" s="1"/>
  <c r="Z86" i="5" s="1"/>
  <c r="Z190" i="5"/>
  <c r="Z202" i="5" s="1"/>
  <c r="Z218" i="5" s="1"/>
  <c r="Z220" i="5" s="1"/>
  <c r="AL81" i="5"/>
  <c r="AL83" i="5" s="1"/>
  <c r="AL86" i="5" s="1"/>
  <c r="AL190" i="5"/>
  <c r="AL202" i="5" s="1"/>
  <c r="AL218" i="5" s="1"/>
  <c r="AL220" i="5" s="1"/>
  <c r="AH81" i="5"/>
  <c r="AH83" i="5" s="1"/>
  <c r="AH86" i="5" s="1"/>
  <c r="AH190" i="5"/>
  <c r="AH202" i="5" s="1"/>
  <c r="AH218" i="5" s="1"/>
  <c r="AH220" i="5" s="1"/>
  <c r="AM81" i="5"/>
  <c r="AM83" i="5" s="1"/>
  <c r="AM86" i="5" s="1"/>
  <c r="AM190" i="5"/>
  <c r="AM202" i="5" s="1"/>
  <c r="AM218" i="5" s="1"/>
  <c r="AM220" i="5" s="1"/>
  <c r="AA81" i="5"/>
  <c r="AA83" i="5" s="1"/>
  <c r="AA86" i="5" s="1"/>
  <c r="AI184" i="5"/>
  <c r="AL184" i="5"/>
  <c r="AI81" i="5"/>
  <c r="AI83" i="5" s="1"/>
  <c r="AI86" i="5" s="1"/>
  <c r="AI190" i="5"/>
  <c r="AI202" i="5" s="1"/>
  <c r="AI218" i="5" s="1"/>
  <c r="AI220" i="5" s="1"/>
  <c r="AO81" i="5"/>
  <c r="AO83" i="5" s="1"/>
  <c r="AO86" i="5" s="1"/>
  <c r="AO190" i="5"/>
  <c r="AO202" i="5" s="1"/>
  <c r="AO218" i="5" s="1"/>
  <c r="AO220" i="5" s="1"/>
  <c r="AH184" i="5"/>
  <c r="V184" i="5"/>
  <c r="AN81" i="5"/>
  <c r="AN83" i="5" s="1"/>
  <c r="AN86" i="5" s="1"/>
  <c r="AN190" i="5"/>
  <c r="AN202" i="5" s="1"/>
  <c r="AN218" i="5" s="1"/>
  <c r="AN220" i="5" s="1"/>
  <c r="AK81" i="5"/>
  <c r="AK83" i="5" s="1"/>
  <c r="AK86" i="5" s="1"/>
  <c r="AK190" i="5"/>
  <c r="AK202" i="5" s="1"/>
  <c r="AK218" i="5" s="1"/>
  <c r="AK220" i="5" s="1"/>
  <c r="Z184" i="5"/>
  <c r="AJ81" i="5"/>
  <c r="AJ83" i="5" s="1"/>
  <c r="AJ86" i="5" s="1"/>
  <c r="AJ190" i="5"/>
  <c r="AJ202" i="5" s="1"/>
  <c r="AJ218" i="5" s="1"/>
  <c r="AJ220" i="5" s="1"/>
  <c r="AG81" i="5"/>
  <c r="AG83" i="5" s="1"/>
  <c r="AG86" i="5" s="1"/>
  <c r="AG190" i="5"/>
  <c r="AG202" i="5" s="1"/>
  <c r="AG218" i="5" s="1"/>
  <c r="AG220" i="5" s="1"/>
  <c r="X190" i="5"/>
  <c r="X202" i="5" s="1"/>
  <c r="X218" i="5" s="1"/>
  <c r="X220" i="5" s="1"/>
  <c r="Y190" i="5"/>
  <c r="Y202" i="5" s="1"/>
  <c r="Y218" i="5" s="1"/>
  <c r="Y220" i="5" s="1"/>
  <c r="K81" i="5"/>
  <c r="K83" i="5" s="1"/>
  <c r="K86" i="5" s="1"/>
  <c r="AE190" i="5"/>
  <c r="AE202" i="5" s="1"/>
  <c r="AE218" i="5" s="1"/>
  <c r="AE220" i="5" s="1"/>
  <c r="AD184" i="5"/>
  <c r="E190" i="5"/>
  <c r="E202" i="5" s="1"/>
  <c r="E218" i="5" s="1"/>
  <c r="E220" i="5" s="1"/>
  <c r="E81" i="5"/>
  <c r="E83" i="5" s="1"/>
  <c r="E86" i="5" s="1"/>
  <c r="U190" i="5"/>
  <c r="U202" i="5" s="1"/>
  <c r="U218" i="5" s="1"/>
  <c r="U220" i="5" s="1"/>
  <c r="U81" i="5"/>
  <c r="U83" i="5" s="1"/>
  <c r="U86" i="5" s="1"/>
  <c r="M190" i="5"/>
  <c r="M202" i="5" s="1"/>
  <c r="M218" i="5" s="1"/>
  <c r="M220" i="5" s="1"/>
  <c r="M81" i="5"/>
  <c r="M83" i="5" s="1"/>
  <c r="M86" i="5" s="1"/>
  <c r="AC81" i="5"/>
  <c r="AC83" i="5" s="1"/>
  <c r="AC86" i="5" s="1"/>
  <c r="AC190" i="5"/>
  <c r="AC202" i="5" s="1"/>
  <c r="AC218" i="5" s="1"/>
  <c r="AC220" i="5" s="1"/>
  <c r="O4" i="9"/>
  <c r="M29" i="9"/>
  <c r="F29" i="9"/>
  <c r="L9" i="8"/>
  <c r="H9" i="8"/>
  <c r="I9" i="8"/>
  <c r="I14" i="8" s="1"/>
  <c r="I21" i="9"/>
  <c r="H21" i="9"/>
  <c r="J9" i="7"/>
  <c r="H76" i="3"/>
  <c r="E76" i="3"/>
  <c r="N5" i="9"/>
  <c r="H9" i="7"/>
  <c r="L21" i="9"/>
  <c r="G21" i="9"/>
  <c r="L9" i="7"/>
  <c r="G9" i="8"/>
  <c r="G14" i="8" s="1"/>
  <c r="K9" i="8"/>
  <c r="K76" i="3"/>
  <c r="G9" i="7"/>
  <c r="N13" i="9"/>
  <c r="F9" i="7"/>
  <c r="F11" i="7" s="1"/>
  <c r="N11" i="9"/>
  <c r="I76" i="3"/>
  <c r="N8" i="9"/>
  <c r="AB8" i="7"/>
  <c r="AB11" i="7" s="1"/>
  <c r="AB10" i="6"/>
  <c r="AB27" i="7"/>
  <c r="AB32" i="7" s="1"/>
  <c r="AB12" i="8"/>
  <c r="AB14" i="8" s="1"/>
  <c r="L8" i="7"/>
  <c r="L10" i="6"/>
  <c r="L27" i="7"/>
  <c r="L32" i="7" s="1"/>
  <c r="L12" i="8"/>
  <c r="L14" i="8" s="1"/>
  <c r="Y10" i="6"/>
  <c r="Y27" i="7"/>
  <c r="Y32" i="7" s="1"/>
  <c r="Y12" i="8"/>
  <c r="Y14" i="8" s="1"/>
  <c r="Y8" i="7"/>
  <c r="Y11" i="7" s="1"/>
  <c r="I10" i="6"/>
  <c r="I27" i="7"/>
  <c r="I32" i="7" s="1"/>
  <c r="I12" i="8"/>
  <c r="I8" i="7"/>
  <c r="I11" i="7" s="1"/>
  <c r="V27" i="7"/>
  <c r="V32" i="7" s="1"/>
  <c r="V12" i="8"/>
  <c r="V14" i="8" s="1"/>
  <c r="V8" i="7"/>
  <c r="V11" i="7" s="1"/>
  <c r="V10" i="6"/>
  <c r="F27" i="7"/>
  <c r="F32" i="7" s="1"/>
  <c r="F12" i="8"/>
  <c r="F8" i="7"/>
  <c r="F10" i="6"/>
  <c r="S27" i="7"/>
  <c r="S32" i="7" s="1"/>
  <c r="S12" i="8"/>
  <c r="S14" i="8" s="1"/>
  <c r="S8" i="7"/>
  <c r="S11" i="7" s="1"/>
  <c r="S10" i="6"/>
  <c r="P8" i="7"/>
  <c r="P11" i="7" s="1"/>
  <c r="P10" i="6"/>
  <c r="P27" i="7"/>
  <c r="P32" i="7" s="1"/>
  <c r="P12" i="8"/>
  <c r="P14" i="8" s="1"/>
  <c r="AC10" i="6"/>
  <c r="AC27" i="7"/>
  <c r="AC32" i="7" s="1"/>
  <c r="AC12" i="8"/>
  <c r="AC14" i="8" s="1"/>
  <c r="AC8" i="7"/>
  <c r="AC11" i="7" s="1"/>
  <c r="M10" i="6"/>
  <c r="M27" i="7"/>
  <c r="M32" i="7" s="1"/>
  <c r="M12" i="8"/>
  <c r="M14" i="8" s="1"/>
  <c r="M8" i="7"/>
  <c r="M11" i="7" s="1"/>
  <c r="Z27" i="7"/>
  <c r="Z32" i="7" s="1"/>
  <c r="Z12" i="8"/>
  <c r="Z14" i="8" s="1"/>
  <c r="Z8" i="7"/>
  <c r="Z11" i="7" s="1"/>
  <c r="Z10" i="6"/>
  <c r="J27" i="7"/>
  <c r="J32" i="7" s="1"/>
  <c r="J12" i="8"/>
  <c r="J8" i="7"/>
  <c r="J10" i="6"/>
  <c r="W27" i="7"/>
  <c r="W32" i="7" s="1"/>
  <c r="W12" i="8"/>
  <c r="W14" i="8" s="1"/>
  <c r="W8" i="7"/>
  <c r="W11" i="7" s="1"/>
  <c r="W10" i="6"/>
  <c r="G27" i="7"/>
  <c r="G32" i="7" s="1"/>
  <c r="G12" i="8"/>
  <c r="G8" i="7"/>
  <c r="G11" i="7" s="1"/>
  <c r="G10" i="6"/>
  <c r="L11" i="7"/>
  <c r="AF8" i="7"/>
  <c r="AF11" i="7" s="1"/>
  <c r="AF10" i="6"/>
  <c r="AF27" i="7"/>
  <c r="AF32" i="7" s="1"/>
  <c r="AF12" i="8"/>
  <c r="AF14" i="8" s="1"/>
  <c r="T8" i="7"/>
  <c r="T11" i="7" s="1"/>
  <c r="T10" i="6"/>
  <c r="T27" i="7"/>
  <c r="T32" i="7" s="1"/>
  <c r="T12" i="8"/>
  <c r="T14" i="8" s="1"/>
  <c r="D8" i="7"/>
  <c r="D10" i="6"/>
  <c r="D27" i="7"/>
  <c r="D32" i="7" s="1"/>
  <c r="D12" i="8"/>
  <c r="Q10" i="6"/>
  <c r="Q27" i="7"/>
  <c r="Q32" i="7" s="1"/>
  <c r="Q12" i="8"/>
  <c r="Q14" i="8" s="1"/>
  <c r="Q8" i="7"/>
  <c r="Q11" i="7" s="1"/>
  <c r="AD27" i="7"/>
  <c r="AD32" i="7" s="1"/>
  <c r="AD12" i="8"/>
  <c r="AD14" i="8" s="1"/>
  <c r="AD8" i="7"/>
  <c r="AD11" i="7" s="1"/>
  <c r="AD10" i="6"/>
  <c r="N27" i="7"/>
  <c r="N32" i="7" s="1"/>
  <c r="N12" i="8"/>
  <c r="N14" i="8" s="1"/>
  <c r="N8" i="7"/>
  <c r="N11" i="7" s="1"/>
  <c r="N10" i="6"/>
  <c r="AA27" i="7"/>
  <c r="AA32" i="7" s="1"/>
  <c r="AA12" i="8"/>
  <c r="AA14" i="8" s="1"/>
  <c r="AA8" i="7"/>
  <c r="AA11" i="7" s="1"/>
  <c r="AA10" i="6"/>
  <c r="K27" i="7"/>
  <c r="K32" i="7" s="1"/>
  <c r="K12" i="8"/>
  <c r="K8" i="7"/>
  <c r="K11" i="7" s="1"/>
  <c r="K10" i="6"/>
  <c r="X8" i="7"/>
  <c r="X11" i="7" s="1"/>
  <c r="X10" i="6"/>
  <c r="X27" i="7"/>
  <c r="X32" i="7" s="1"/>
  <c r="X12" i="8"/>
  <c r="X14" i="8" s="1"/>
  <c r="H8" i="7"/>
  <c r="H11" i="7" s="1"/>
  <c r="H10" i="6"/>
  <c r="H27" i="7"/>
  <c r="H32" i="7" s="1"/>
  <c r="H12" i="8"/>
  <c r="U10" i="6"/>
  <c r="U27" i="7"/>
  <c r="U32" i="7" s="1"/>
  <c r="U12" i="8"/>
  <c r="U14" i="8" s="1"/>
  <c r="U8" i="7"/>
  <c r="U11" i="7" s="1"/>
  <c r="E10" i="6"/>
  <c r="E27" i="7"/>
  <c r="E32" i="7" s="1"/>
  <c r="E12" i="8"/>
  <c r="E8" i="7"/>
  <c r="R27" i="7"/>
  <c r="R32" i="7" s="1"/>
  <c r="R12" i="8"/>
  <c r="R14" i="8" s="1"/>
  <c r="R8" i="7"/>
  <c r="R11" i="7" s="1"/>
  <c r="R10" i="6"/>
  <c r="AE27" i="7"/>
  <c r="AE32" i="7" s="1"/>
  <c r="AE12" i="8"/>
  <c r="AE14" i="8" s="1"/>
  <c r="AE8" i="7"/>
  <c r="AE11" i="7" s="1"/>
  <c r="AE10" i="6"/>
  <c r="O27" i="7"/>
  <c r="O32" i="7" s="1"/>
  <c r="O12" i="8"/>
  <c r="O14" i="8" s="1"/>
  <c r="O8" i="7"/>
  <c r="O11" i="7" s="1"/>
  <c r="O10" i="6"/>
  <c r="J11" i="7"/>
  <c r="J14" i="8"/>
  <c r="F9" i="8"/>
  <c r="J21" i="9"/>
  <c r="D21" i="9"/>
  <c r="D9" i="8"/>
  <c r="C76" i="3"/>
  <c r="D9" i="7"/>
  <c r="D11" i="7" s="1"/>
  <c r="E21" i="9"/>
  <c r="E9" i="8"/>
  <c r="D76" i="3"/>
  <c r="E9" i="7"/>
  <c r="E11" i="7" s="1"/>
  <c r="C21" i="9"/>
  <c r="C9" i="8"/>
  <c r="C14" i="8" s="1"/>
  <c r="B76" i="3"/>
  <c r="C9" i="7"/>
  <c r="C11" i="7" s="1"/>
  <c r="B99" i="3"/>
  <c r="C12" i="6"/>
  <c r="C25" i="7"/>
  <c r="C6" i="7"/>
  <c r="E12" i="6"/>
  <c r="E25" i="7"/>
  <c r="E6" i="7"/>
  <c r="B100" i="3"/>
  <c r="C286" i="5"/>
  <c r="C288" i="5" s="1"/>
  <c r="D288" i="5" s="1"/>
  <c r="C81" i="5"/>
  <c r="C83" i="5" s="1"/>
  <c r="C86" i="5" s="1"/>
  <c r="B70" i="3"/>
  <c r="B37" i="3"/>
  <c r="B42" i="3" s="1"/>
  <c r="B40" i="3"/>
  <c r="E23" i="2"/>
  <c r="Z99" i="3" l="1"/>
  <c r="C22" i="9"/>
  <c r="AN12" i="6"/>
  <c r="AH25" i="7"/>
  <c r="AH26" i="7" s="1"/>
  <c r="AH33" i="7" s="1"/>
  <c r="AI12" i="6"/>
  <c r="M99" i="3"/>
  <c r="AJ6" i="7"/>
  <c r="AJ7" i="7" s="1"/>
  <c r="AJ12" i="7" s="1"/>
  <c r="AH6" i="11"/>
  <c r="AH7" i="11" s="1"/>
  <c r="AH17" i="11" s="1"/>
  <c r="R99" i="3"/>
  <c r="F6" i="11"/>
  <c r="AJ12" i="6"/>
  <c r="AH99" i="3"/>
  <c r="AG99" i="3"/>
  <c r="AI6" i="7"/>
  <c r="AJ25" i="7"/>
  <c r="AJ26" i="7" s="1"/>
  <c r="AJ33" i="7" s="1"/>
  <c r="AH6" i="7"/>
  <c r="AH7" i="7" s="1"/>
  <c r="AH12" i="7" s="1"/>
  <c r="AI6" i="11"/>
  <c r="AI7" i="11" s="1"/>
  <c r="AI99" i="3"/>
  <c r="Q99" i="3"/>
  <c r="AN6" i="11"/>
  <c r="AN7" i="11" s="1"/>
  <c r="AN17" i="11" s="1"/>
  <c r="AO6" i="7"/>
  <c r="AO7" i="7" s="1"/>
  <c r="AO12" i="7" s="1"/>
  <c r="AM99" i="3"/>
  <c r="W99" i="3"/>
  <c r="AO25" i="7"/>
  <c r="AO26" i="7" s="1"/>
  <c r="AO33" i="7" s="1"/>
  <c r="T6" i="11"/>
  <c r="T7" i="11" s="1"/>
  <c r="T17" i="11" s="1"/>
  <c r="AN6" i="7"/>
  <c r="AN7" i="7" s="1"/>
  <c r="AN12" i="7" s="1"/>
  <c r="AO12" i="6"/>
  <c r="C5" i="11"/>
  <c r="C7" i="11" s="1"/>
  <c r="B86" i="3"/>
  <c r="AF99" i="3"/>
  <c r="AL12" i="6"/>
  <c r="F7" i="11"/>
  <c r="F17" i="11" s="1"/>
  <c r="E4" i="11"/>
  <c r="E4" i="6"/>
  <c r="E4" i="8"/>
  <c r="E20" i="8" s="1"/>
  <c r="E4" i="7"/>
  <c r="E23" i="7" s="1"/>
  <c r="D4" i="3"/>
  <c r="E24" i="2"/>
  <c r="C34" i="7"/>
  <c r="B80" i="3"/>
  <c r="C78" i="3" s="1"/>
  <c r="F14" i="8"/>
  <c r="H14" i="8"/>
  <c r="AI7" i="7"/>
  <c r="AI12" i="7" s="1"/>
  <c r="AG6" i="11"/>
  <c r="AG7" i="11" s="1"/>
  <c r="AG17" i="11" s="1"/>
  <c r="AN99" i="3"/>
  <c r="AC5" i="11"/>
  <c r="AB86" i="3"/>
  <c r="AB89" i="3" s="1"/>
  <c r="AI15" i="8"/>
  <c r="AJ15" i="8"/>
  <c r="U5" i="11"/>
  <c r="U7" i="11" s="1"/>
  <c r="T86" i="3"/>
  <c r="T89" i="3" s="1"/>
  <c r="AL15" i="8"/>
  <c r="C46" i="3"/>
  <c r="C62" i="3"/>
  <c r="C97" i="3"/>
  <c r="D4" i="5"/>
  <c r="C18" i="3"/>
  <c r="C33" i="3"/>
  <c r="C54" i="3"/>
  <c r="C85" i="3"/>
  <c r="C11" i="3"/>
  <c r="C28" i="3"/>
  <c r="C38" i="3"/>
  <c r="I7" i="11"/>
  <c r="I17" i="11" s="1"/>
  <c r="Y5" i="11"/>
  <c r="X86" i="3"/>
  <c r="X89" i="3" s="1"/>
  <c r="C5" i="6"/>
  <c r="C13" i="6" s="1"/>
  <c r="C13" i="7"/>
  <c r="E47" i="8"/>
  <c r="F46" i="8" s="1"/>
  <c r="F47" i="8" s="1"/>
  <c r="G46" i="8" s="1"/>
  <c r="G47" i="8" s="1"/>
  <c r="H46" i="8" s="1"/>
  <c r="H47" i="8" s="1"/>
  <c r="I46" i="8" s="1"/>
  <c r="I47" i="8" s="1"/>
  <c r="J46" i="8" s="1"/>
  <c r="J47" i="8" s="1"/>
  <c r="K46" i="8" s="1"/>
  <c r="K47" i="8" s="1"/>
  <c r="L46" i="8" s="1"/>
  <c r="L47" i="8" s="1"/>
  <c r="M46" i="8" s="1"/>
  <c r="M47" i="8" s="1"/>
  <c r="N46" i="8" s="1"/>
  <c r="N47" i="8" s="1"/>
  <c r="O46" i="8" s="1"/>
  <c r="O47" i="8" s="1"/>
  <c r="P46" i="8" s="1"/>
  <c r="P47" i="8" s="1"/>
  <c r="Q46" i="8" s="1"/>
  <c r="Q47" i="8" s="1"/>
  <c r="R46" i="8" s="1"/>
  <c r="R47" i="8" s="1"/>
  <c r="S46" i="8" s="1"/>
  <c r="S47" i="8" s="1"/>
  <c r="T46" i="8" s="1"/>
  <c r="T47" i="8" s="1"/>
  <c r="U46" i="8" s="1"/>
  <c r="U47" i="8" s="1"/>
  <c r="V46" i="8" s="1"/>
  <c r="V47" i="8" s="1"/>
  <c r="W46" i="8" s="1"/>
  <c r="W47" i="8" s="1"/>
  <c r="X46" i="8" s="1"/>
  <c r="X47" i="8" s="1"/>
  <c r="Y46" i="8" s="1"/>
  <c r="Y47" i="8" s="1"/>
  <c r="Z46" i="8" s="1"/>
  <c r="Z47" i="8" s="1"/>
  <c r="AA46" i="8" s="1"/>
  <c r="AA47" i="8" s="1"/>
  <c r="AB46" i="8" s="1"/>
  <c r="AB47" i="8" s="1"/>
  <c r="AC46" i="8" s="1"/>
  <c r="AC47" i="8" s="1"/>
  <c r="AD46" i="8" s="1"/>
  <c r="AD47" i="8" s="1"/>
  <c r="AE46" i="8" s="1"/>
  <c r="AE47" i="8" s="1"/>
  <c r="AF46" i="8" s="1"/>
  <c r="AF47" i="8" s="1"/>
  <c r="AG46" i="8" s="1"/>
  <c r="AG47" i="8" s="1"/>
  <c r="AH46" i="8" s="1"/>
  <c r="AH47" i="8" s="1"/>
  <c r="AI46" i="8" s="1"/>
  <c r="AI47" i="8" s="1"/>
  <c r="AJ46" i="8" s="1"/>
  <c r="AJ47" i="8" s="1"/>
  <c r="AK46" i="8" s="1"/>
  <c r="AK47" i="8" s="1"/>
  <c r="AL46" i="8" s="1"/>
  <c r="AL47" i="8" s="1"/>
  <c r="AM46" i="8" s="1"/>
  <c r="AM47" i="8" s="1"/>
  <c r="AN46" i="8" s="1"/>
  <c r="AN47" i="8" s="1"/>
  <c r="AO46" i="8" s="1"/>
  <c r="AO47" i="8" s="1"/>
  <c r="V7" i="11"/>
  <c r="M5" i="11"/>
  <c r="M7" i="11" s="1"/>
  <c r="L86" i="3"/>
  <c r="L89" i="3" s="1"/>
  <c r="I5" i="11"/>
  <c r="H86" i="3"/>
  <c r="H89" i="3" s="1"/>
  <c r="E5" i="11"/>
  <c r="E7" i="11" s="1"/>
  <c r="D86" i="3"/>
  <c r="D89" i="3" s="1"/>
  <c r="AE6" i="11"/>
  <c r="AE7" i="11" s="1"/>
  <c r="AE17" i="11" s="1"/>
  <c r="AG12" i="6"/>
  <c r="AL25" i="7"/>
  <c r="AL26" i="7" s="1"/>
  <c r="AL33" i="7" s="1"/>
  <c r="K6" i="11"/>
  <c r="K7" i="11" s="1"/>
  <c r="K17" i="11" s="1"/>
  <c r="D6" i="11"/>
  <c r="D7" i="11" s="1"/>
  <c r="D17" i="11" s="1"/>
  <c r="AG25" i="7"/>
  <c r="AG26" i="7" s="1"/>
  <c r="AG33" i="7" s="1"/>
  <c r="Q6" i="11"/>
  <c r="Q7" i="11" s="1"/>
  <c r="Q17" i="11" s="1"/>
  <c r="AL6" i="7"/>
  <c r="AL7" i="7" s="1"/>
  <c r="AL12" i="7" s="1"/>
  <c r="Y6" i="11"/>
  <c r="Y7" i="11" s="1"/>
  <c r="AK99" i="3"/>
  <c r="N17" i="11"/>
  <c r="O17" i="11"/>
  <c r="X17" i="11"/>
  <c r="AL17" i="11"/>
  <c r="AO17" i="11"/>
  <c r="C100" i="3"/>
  <c r="C101" i="3" s="1"/>
  <c r="C90" i="3"/>
  <c r="C91" i="3" s="1"/>
  <c r="AI17" i="11"/>
  <c r="W17" i="11"/>
  <c r="AB17" i="11"/>
  <c r="J17" i="11"/>
  <c r="P17" i="11"/>
  <c r="AD17" i="11"/>
  <c r="D20" i="11"/>
  <c r="R17" i="11"/>
  <c r="H17" i="11"/>
  <c r="V17" i="11"/>
  <c r="AK17" i="11"/>
  <c r="AJ17" i="11"/>
  <c r="S17" i="11"/>
  <c r="AM17" i="11"/>
  <c r="G17" i="11"/>
  <c r="L17" i="11"/>
  <c r="Z17" i="11"/>
  <c r="AA17" i="11"/>
  <c r="AF17" i="11"/>
  <c r="K14" i="8"/>
  <c r="E14" i="8"/>
  <c r="D14" i="8"/>
  <c r="C80" i="3"/>
  <c r="C23" i="9"/>
  <c r="C8" i="6"/>
  <c r="C24" i="7"/>
  <c r="C26" i="7" s="1"/>
  <c r="C33" i="7" s="1"/>
  <c r="C5" i="7"/>
  <c r="C7" i="7" s="1"/>
  <c r="C12" i="7" s="1"/>
  <c r="C7" i="8"/>
  <c r="C8" i="8" s="1"/>
  <c r="C15" i="8" s="1"/>
  <c r="C16" i="8" s="1"/>
  <c r="D25" i="7"/>
  <c r="D6" i="7"/>
  <c r="D12" i="6"/>
  <c r="F12" i="6"/>
  <c r="F25" i="7"/>
  <c r="F6" i="7"/>
  <c r="D5" i="6"/>
  <c r="D22" i="9"/>
  <c r="D23" i="9" s="1"/>
  <c r="D13" i="7"/>
  <c r="D34" i="7"/>
  <c r="B101" i="3"/>
  <c r="B89" i="3"/>
  <c r="B91" i="3" s="1"/>
  <c r="F23" i="2"/>
  <c r="C14" i="7" l="1"/>
  <c r="C11" i="6"/>
  <c r="C9" i="6"/>
  <c r="C7" i="6"/>
  <c r="C35" i="7"/>
  <c r="E17" i="11"/>
  <c r="U17" i="11"/>
  <c r="M17" i="11"/>
  <c r="F4" i="11"/>
  <c r="F4" i="6"/>
  <c r="F4" i="8"/>
  <c r="F20" i="8" s="1"/>
  <c r="E4" i="3"/>
  <c r="F4" i="7"/>
  <c r="F23" i="7" s="1"/>
  <c r="F24" i="2"/>
  <c r="E25" i="2"/>
  <c r="E34" i="7" s="1"/>
  <c r="E26" i="2"/>
  <c r="E18" i="11" s="1"/>
  <c r="D60" i="5"/>
  <c r="D256" i="5"/>
  <c r="D188" i="5"/>
  <c r="D222" i="5"/>
  <c r="D154" i="5"/>
  <c r="D90" i="5"/>
  <c r="D122" i="5"/>
  <c r="D32" i="5"/>
  <c r="D97" i="3"/>
  <c r="E4" i="5"/>
  <c r="D11" i="3"/>
  <c r="D28" i="3"/>
  <c r="D38" i="3"/>
  <c r="D46" i="3"/>
  <c r="D62" i="3"/>
  <c r="D85" i="3"/>
  <c r="D18" i="3"/>
  <c r="D33" i="3"/>
  <c r="D54" i="3"/>
  <c r="C17" i="11"/>
  <c r="C21" i="11" s="1"/>
  <c r="C19" i="11"/>
  <c r="D19" i="11"/>
  <c r="Y17" i="11"/>
  <c r="D78" i="3"/>
  <c r="D80" i="3" s="1"/>
  <c r="D21" i="11"/>
  <c r="D7" i="8"/>
  <c r="D8" i="8" s="1"/>
  <c r="D15" i="8" s="1"/>
  <c r="D16" i="8" s="1"/>
  <c r="D8" i="6"/>
  <c r="D9" i="6" s="1"/>
  <c r="D24" i="7"/>
  <c r="D26" i="7" s="1"/>
  <c r="D33" i="7" s="1"/>
  <c r="D35" i="7" s="1"/>
  <c r="D5" i="7"/>
  <c r="D7" i="7" s="1"/>
  <c r="D12" i="7" s="1"/>
  <c r="D14" i="7" s="1"/>
  <c r="G12" i="6"/>
  <c r="G25" i="7"/>
  <c r="G6" i="7"/>
  <c r="D11" i="6"/>
  <c r="D13" i="6"/>
  <c r="D7" i="6"/>
  <c r="G23" i="2"/>
  <c r="E13" i="7" l="1"/>
  <c r="E5" i="6"/>
  <c r="F25" i="2"/>
  <c r="F5" i="6" s="1"/>
  <c r="F26" i="2"/>
  <c r="F18" i="11" s="1"/>
  <c r="E60" i="5"/>
  <c r="E188" i="5"/>
  <c r="E154" i="5"/>
  <c r="E90" i="5"/>
  <c r="E32" i="5"/>
  <c r="E122" i="5"/>
  <c r="E256" i="5"/>
  <c r="E222" i="5"/>
  <c r="E21" i="11"/>
  <c r="E20" i="11"/>
  <c r="D100" i="3"/>
  <c r="D101" i="3" s="1"/>
  <c r="D90" i="3"/>
  <c r="D91" i="3" s="1"/>
  <c r="E18" i="3"/>
  <c r="E33" i="3"/>
  <c r="E54" i="3"/>
  <c r="E97" i="3"/>
  <c r="F4" i="5"/>
  <c r="E11" i="3"/>
  <c r="E28" i="3"/>
  <c r="E38" i="3"/>
  <c r="E85" i="3"/>
  <c r="E46" i="3"/>
  <c r="E62" i="3"/>
  <c r="G4" i="11"/>
  <c r="G4" i="6"/>
  <c r="G4" i="8"/>
  <c r="G20" i="8" s="1"/>
  <c r="F4" i="3"/>
  <c r="G4" i="7"/>
  <c r="G23" i="7" s="1"/>
  <c r="G24" i="2"/>
  <c r="E22" i="9"/>
  <c r="E23" i="9" s="1"/>
  <c r="E19" i="11"/>
  <c r="E78" i="3"/>
  <c r="E80" i="3" s="1"/>
  <c r="E8" i="6"/>
  <c r="E9" i="6" s="1"/>
  <c r="E24" i="7"/>
  <c r="E26" i="7" s="1"/>
  <c r="E33" i="7" s="1"/>
  <c r="E35" i="7" s="1"/>
  <c r="E5" i="7"/>
  <c r="E7" i="7" s="1"/>
  <c r="E12" i="7" s="1"/>
  <c r="E14" i="7" s="1"/>
  <c r="E7" i="8"/>
  <c r="E8" i="8" s="1"/>
  <c r="E15" i="8" s="1"/>
  <c r="E16" i="8" s="1"/>
  <c r="H25" i="7"/>
  <c r="H6" i="7"/>
  <c r="H12" i="6"/>
  <c r="F34" i="7"/>
  <c r="E11" i="6"/>
  <c r="E7" i="6"/>
  <c r="E13" i="6"/>
  <c r="H23" i="2"/>
  <c r="G25" i="2" l="1"/>
  <c r="G5" i="6" s="1"/>
  <c r="G26" i="2"/>
  <c r="G18" i="11" s="1"/>
  <c r="E100" i="3"/>
  <c r="E101" i="3" s="1"/>
  <c r="E90" i="3"/>
  <c r="E91" i="3" s="1"/>
  <c r="H4" i="11"/>
  <c r="H4" i="8"/>
  <c r="H20" i="8" s="1"/>
  <c r="H4" i="6"/>
  <c r="G4" i="3"/>
  <c r="H4" i="7"/>
  <c r="H23" i="7" s="1"/>
  <c r="H24" i="2"/>
  <c r="F13" i="7"/>
  <c r="F85" i="3"/>
  <c r="F54" i="3"/>
  <c r="F97" i="3"/>
  <c r="F28" i="3"/>
  <c r="F62" i="3"/>
  <c r="F33" i="3"/>
  <c r="F11" i="3"/>
  <c r="F38" i="3"/>
  <c r="F46" i="3"/>
  <c r="G4" i="5"/>
  <c r="F18" i="3"/>
  <c r="F90" i="5"/>
  <c r="F188" i="5"/>
  <c r="F222" i="5"/>
  <c r="F256" i="5"/>
  <c r="F154" i="5"/>
  <c r="F32" i="5"/>
  <c r="F122" i="5"/>
  <c r="F60" i="5"/>
  <c r="F22" i="9"/>
  <c r="F23" i="9" s="1"/>
  <c r="F20" i="11"/>
  <c r="F19" i="11"/>
  <c r="F21" i="11"/>
  <c r="F80" i="3"/>
  <c r="F78" i="3"/>
  <c r="F8" i="6"/>
  <c r="F9" i="6" s="1"/>
  <c r="F24" i="7"/>
  <c r="F26" i="7" s="1"/>
  <c r="F33" i="7" s="1"/>
  <c r="F35" i="7" s="1"/>
  <c r="F5" i="7"/>
  <c r="F7" i="7" s="1"/>
  <c r="F12" i="7" s="1"/>
  <c r="F14" i="7" s="1"/>
  <c r="F7" i="8"/>
  <c r="F8" i="8" s="1"/>
  <c r="F15" i="8" s="1"/>
  <c r="F16" i="8" s="1"/>
  <c r="I12" i="6"/>
  <c r="I25" i="7"/>
  <c r="I6" i="7"/>
  <c r="G13" i="7"/>
  <c r="F11" i="6"/>
  <c r="F7" i="6"/>
  <c r="F13" i="6"/>
  <c r="I23" i="2"/>
  <c r="G90" i="5" l="1"/>
  <c r="G222" i="5"/>
  <c r="G256" i="5"/>
  <c r="G122" i="5"/>
  <c r="G188" i="5"/>
  <c r="G154" i="5"/>
  <c r="G32" i="5"/>
  <c r="G60" i="5"/>
  <c r="F90" i="3"/>
  <c r="F91" i="3" s="1"/>
  <c r="F100" i="3"/>
  <c r="F101" i="3" s="1"/>
  <c r="G34" i="7"/>
  <c r="G18" i="3"/>
  <c r="G33" i="3"/>
  <c r="G54" i="3"/>
  <c r="G85" i="3"/>
  <c r="G11" i="3"/>
  <c r="G28" i="3"/>
  <c r="G38" i="3"/>
  <c r="G46" i="3"/>
  <c r="G62" i="3"/>
  <c r="G97" i="3"/>
  <c r="H4" i="5"/>
  <c r="I4" i="11"/>
  <c r="I4" i="8"/>
  <c r="I20" i="8" s="1"/>
  <c r="I4" i="6"/>
  <c r="I4" i="7"/>
  <c r="I23" i="7" s="1"/>
  <c r="H4" i="3"/>
  <c r="I24" i="2"/>
  <c r="G22" i="9"/>
  <c r="G23" i="9" s="1"/>
  <c r="H25" i="2"/>
  <c r="H26" i="2"/>
  <c r="H18" i="11" s="1"/>
  <c r="G20" i="11"/>
  <c r="G19" i="11"/>
  <c r="G21" i="11"/>
  <c r="G78" i="3"/>
  <c r="G80" i="3" s="1"/>
  <c r="G24" i="7"/>
  <c r="G26" i="7" s="1"/>
  <c r="G33" i="7" s="1"/>
  <c r="G5" i="7"/>
  <c r="G7" i="7" s="1"/>
  <c r="G12" i="7" s="1"/>
  <c r="G14" i="7" s="1"/>
  <c r="G7" i="8"/>
  <c r="G8" i="8" s="1"/>
  <c r="G15" i="8" s="1"/>
  <c r="G16" i="8" s="1"/>
  <c r="G8" i="6"/>
  <c r="G9" i="6" s="1"/>
  <c r="J12" i="6"/>
  <c r="J25" i="7"/>
  <c r="J6" i="7"/>
  <c r="G7" i="6"/>
  <c r="G13" i="6"/>
  <c r="G11" i="6"/>
  <c r="H5" i="6"/>
  <c r="H22" i="9"/>
  <c r="H23" i="9" s="1"/>
  <c r="H13" i="7"/>
  <c r="H34" i="7"/>
  <c r="J23" i="2"/>
  <c r="J4" i="11" l="1"/>
  <c r="J4" i="6"/>
  <c r="J4" i="8"/>
  <c r="J20" i="8" s="1"/>
  <c r="I4" i="3"/>
  <c r="J4" i="7"/>
  <c r="J23" i="7" s="1"/>
  <c r="J24" i="2"/>
  <c r="G35" i="7"/>
  <c r="I25" i="2"/>
  <c r="I13" i="7" s="1"/>
  <c r="I26" i="2"/>
  <c r="I18" i="11" s="1"/>
  <c r="H20" i="11"/>
  <c r="H19" i="11"/>
  <c r="H21" i="11"/>
  <c r="H11" i="3"/>
  <c r="H28" i="3"/>
  <c r="H38" i="3"/>
  <c r="H46" i="3"/>
  <c r="H62" i="3"/>
  <c r="H85" i="3"/>
  <c r="H18" i="3"/>
  <c r="H33" i="3"/>
  <c r="H54" i="3"/>
  <c r="H97" i="3"/>
  <c r="I4" i="5"/>
  <c r="G100" i="3"/>
  <c r="G101" i="3" s="1"/>
  <c r="G90" i="3"/>
  <c r="G91" i="3" s="1"/>
  <c r="H60" i="5"/>
  <c r="H222" i="5"/>
  <c r="H256" i="5"/>
  <c r="H188" i="5"/>
  <c r="H154" i="5"/>
  <c r="H90" i="5"/>
  <c r="H122" i="5"/>
  <c r="H32" i="5"/>
  <c r="H78" i="3"/>
  <c r="H80" i="3" s="1"/>
  <c r="I78" i="3" s="1"/>
  <c r="I80" i="3" s="1"/>
  <c r="J78" i="3" s="1"/>
  <c r="J80" i="3" s="1"/>
  <c r="K78" i="3" s="1"/>
  <c r="K80" i="3" s="1"/>
  <c r="L78" i="3" s="1"/>
  <c r="L80" i="3" s="1"/>
  <c r="M78" i="3" s="1"/>
  <c r="M80" i="3" s="1"/>
  <c r="H7" i="8"/>
  <c r="H8" i="8" s="1"/>
  <c r="H15" i="8" s="1"/>
  <c r="H16" i="8" s="1"/>
  <c r="H8" i="6"/>
  <c r="H9" i="6" s="1"/>
  <c r="H24" i="7"/>
  <c r="H26" i="7" s="1"/>
  <c r="H33" i="7" s="1"/>
  <c r="H35" i="7" s="1"/>
  <c r="H5" i="7"/>
  <c r="H7" i="7" s="1"/>
  <c r="H12" i="7" s="1"/>
  <c r="H14" i="7" s="1"/>
  <c r="K12" i="6"/>
  <c r="K25" i="7"/>
  <c r="K6" i="7"/>
  <c r="H11" i="6"/>
  <c r="H7" i="6"/>
  <c r="H13" i="6"/>
  <c r="K23" i="2"/>
  <c r="I22" i="9" l="1"/>
  <c r="I23" i="9" s="1"/>
  <c r="I34" i="7"/>
  <c r="I5" i="6"/>
  <c r="I13" i="6" s="1"/>
  <c r="I20" i="11"/>
  <c r="I21" i="11"/>
  <c r="I19" i="11"/>
  <c r="H100" i="3"/>
  <c r="H101" i="3" s="1"/>
  <c r="H90" i="3"/>
  <c r="H91" i="3" s="1"/>
  <c r="I54" i="3"/>
  <c r="I97" i="3"/>
  <c r="J4" i="5"/>
  <c r="I11" i="3"/>
  <c r="I28" i="3"/>
  <c r="I38" i="3"/>
  <c r="I85" i="3"/>
  <c r="I46" i="3"/>
  <c r="I62" i="3"/>
  <c r="I18" i="3"/>
  <c r="I33" i="3"/>
  <c r="I60" i="5"/>
  <c r="I222" i="5"/>
  <c r="I256" i="5"/>
  <c r="I188" i="5"/>
  <c r="I154" i="5"/>
  <c r="I90" i="5"/>
  <c r="I32" i="5"/>
  <c r="I122" i="5"/>
  <c r="K4" i="11"/>
  <c r="K4" i="6"/>
  <c r="K4" i="8"/>
  <c r="K20" i="8" s="1"/>
  <c r="J4" i="3"/>
  <c r="K4" i="7"/>
  <c r="K23" i="7" s="1"/>
  <c r="K24" i="2"/>
  <c r="J25" i="2"/>
  <c r="J13" i="7" s="1"/>
  <c r="J26" i="2"/>
  <c r="J18" i="11" s="1"/>
  <c r="N78" i="3"/>
  <c r="N80" i="3" s="1"/>
  <c r="I8" i="6"/>
  <c r="I24" i="7"/>
  <c r="I26" i="7" s="1"/>
  <c r="I33" i="7" s="1"/>
  <c r="I35" i="7" s="1"/>
  <c r="I5" i="7"/>
  <c r="I7" i="7" s="1"/>
  <c r="I12" i="7" s="1"/>
  <c r="I14" i="7" s="1"/>
  <c r="I7" i="8"/>
  <c r="I8" i="8" s="1"/>
  <c r="I15" i="8" s="1"/>
  <c r="I16" i="8" s="1"/>
  <c r="L25" i="7"/>
  <c r="L6" i="7"/>
  <c r="L12" i="6"/>
  <c r="I11" i="6"/>
  <c r="L23" i="2"/>
  <c r="I7" i="6" l="1"/>
  <c r="I9" i="6"/>
  <c r="J5" i="6"/>
  <c r="J11" i="6" s="1"/>
  <c r="J22" i="9"/>
  <c r="J23" i="9" s="1"/>
  <c r="L4" i="11"/>
  <c r="L4" i="8"/>
  <c r="L20" i="8" s="1"/>
  <c r="L4" i="6"/>
  <c r="K4" i="3"/>
  <c r="L4" i="7"/>
  <c r="L23" i="7" s="1"/>
  <c r="L24" i="2"/>
  <c r="J20" i="11"/>
  <c r="J19" i="11"/>
  <c r="J21" i="11"/>
  <c r="J62" i="3"/>
  <c r="J33" i="3"/>
  <c r="J11" i="3"/>
  <c r="J38" i="3"/>
  <c r="J46" i="3"/>
  <c r="K4" i="5"/>
  <c r="J18" i="3"/>
  <c r="J85" i="3"/>
  <c r="J54" i="3"/>
  <c r="J97" i="3"/>
  <c r="J28" i="3"/>
  <c r="J90" i="5"/>
  <c r="J222" i="5"/>
  <c r="J256" i="5"/>
  <c r="J188" i="5"/>
  <c r="J154" i="5"/>
  <c r="J32" i="5"/>
  <c r="J122" i="5"/>
  <c r="J60" i="5"/>
  <c r="I100" i="3"/>
  <c r="I101" i="3" s="1"/>
  <c r="I90" i="3"/>
  <c r="I91" i="3" s="1"/>
  <c r="J34" i="7"/>
  <c r="K26" i="2"/>
  <c r="K18" i="11" s="1"/>
  <c r="K25" i="2"/>
  <c r="K22" i="9" s="1"/>
  <c r="K23" i="9" s="1"/>
  <c r="O78" i="3"/>
  <c r="O80" i="3" s="1"/>
  <c r="J8" i="6"/>
  <c r="J9" i="6" s="1"/>
  <c r="J24" i="7"/>
  <c r="J26" i="7" s="1"/>
  <c r="J33" i="7" s="1"/>
  <c r="J5" i="7"/>
  <c r="J7" i="7" s="1"/>
  <c r="J12" i="7" s="1"/>
  <c r="J14" i="7" s="1"/>
  <c r="J7" i="8"/>
  <c r="J8" i="8" s="1"/>
  <c r="J15" i="8" s="1"/>
  <c r="J16" i="8" s="1"/>
  <c r="M12" i="6"/>
  <c r="M25" i="7"/>
  <c r="M6" i="7"/>
  <c r="J7" i="6"/>
  <c r="J13" i="6"/>
  <c r="K34" i="7"/>
  <c r="M23" i="2"/>
  <c r="K13" i="7" l="1"/>
  <c r="J35" i="7"/>
  <c r="K20" i="11"/>
  <c r="K19" i="11"/>
  <c r="K21" i="11"/>
  <c r="K54" i="3"/>
  <c r="K85" i="3"/>
  <c r="K11" i="3"/>
  <c r="K28" i="3"/>
  <c r="K38" i="3"/>
  <c r="K46" i="3"/>
  <c r="K62" i="3"/>
  <c r="K97" i="3"/>
  <c r="L4" i="5"/>
  <c r="K18" i="3"/>
  <c r="K33" i="3"/>
  <c r="K90" i="5"/>
  <c r="K188" i="5"/>
  <c r="K222" i="5"/>
  <c r="K256" i="5"/>
  <c r="K122" i="5"/>
  <c r="K154" i="5"/>
  <c r="K32" i="5"/>
  <c r="K60" i="5"/>
  <c r="M4" i="11"/>
  <c r="M4" i="8"/>
  <c r="M20" i="8" s="1"/>
  <c r="M4" i="6"/>
  <c r="M4" i="7"/>
  <c r="M23" i="7" s="1"/>
  <c r="L4" i="3"/>
  <c r="M24" i="2"/>
  <c r="J100" i="3"/>
  <c r="J101" i="3" s="1"/>
  <c r="J90" i="3"/>
  <c r="J91" i="3" s="1"/>
  <c r="K5" i="6"/>
  <c r="L26" i="2"/>
  <c r="L18" i="11" s="1"/>
  <c r="L25" i="2"/>
  <c r="L13" i="7" s="1"/>
  <c r="P78" i="3"/>
  <c r="P80" i="3" s="1"/>
  <c r="K24" i="7"/>
  <c r="K26" i="7" s="1"/>
  <c r="K33" i="7" s="1"/>
  <c r="K35" i="7" s="1"/>
  <c r="K5" i="7"/>
  <c r="K7" i="7" s="1"/>
  <c r="K12" i="7" s="1"/>
  <c r="K14" i="7" s="1"/>
  <c r="K7" i="8"/>
  <c r="K8" i="8" s="1"/>
  <c r="K15" i="8" s="1"/>
  <c r="K16" i="8" s="1"/>
  <c r="K8" i="6"/>
  <c r="K9" i="6" s="1"/>
  <c r="N12" i="6"/>
  <c r="N25" i="7"/>
  <c r="N6" i="7"/>
  <c r="K13" i="6"/>
  <c r="K11" i="6"/>
  <c r="K7" i="6"/>
  <c r="L22" i="9"/>
  <c r="L23" i="9" s="1"/>
  <c r="N23" i="2"/>
  <c r="L5" i="6" l="1"/>
  <c r="L34" i="7"/>
  <c r="N4" i="11"/>
  <c r="N4" i="6"/>
  <c r="N4" i="8"/>
  <c r="N20" i="8" s="1"/>
  <c r="M4" i="3"/>
  <c r="N4" i="7"/>
  <c r="N23" i="7" s="1"/>
  <c r="N24" i="2"/>
  <c r="K100" i="3"/>
  <c r="K101" i="3" s="1"/>
  <c r="K90" i="3"/>
  <c r="K91" i="3" s="1"/>
  <c r="L20" i="11"/>
  <c r="L19" i="11"/>
  <c r="L21" i="11"/>
  <c r="M25" i="2"/>
  <c r="M13" i="7" s="1"/>
  <c r="M26" i="2"/>
  <c r="M18" i="11" s="1"/>
  <c r="L60" i="5"/>
  <c r="L222" i="5"/>
  <c r="L256" i="5"/>
  <c r="L188" i="5"/>
  <c r="L122" i="5"/>
  <c r="L32" i="5"/>
  <c r="L154" i="5"/>
  <c r="L90" i="5"/>
  <c r="L85" i="3"/>
  <c r="L18" i="3"/>
  <c r="L33" i="3"/>
  <c r="L54" i="3"/>
  <c r="L97" i="3"/>
  <c r="M4" i="5"/>
  <c r="L11" i="3"/>
  <c r="L28" i="3"/>
  <c r="L38" i="3"/>
  <c r="L46" i="3"/>
  <c r="L62" i="3"/>
  <c r="Q78" i="3"/>
  <c r="Q80" i="3" s="1"/>
  <c r="L7" i="8"/>
  <c r="L8" i="8" s="1"/>
  <c r="L15" i="8" s="1"/>
  <c r="L16" i="8" s="1"/>
  <c r="L8" i="6"/>
  <c r="L24" i="7"/>
  <c r="L26" i="7" s="1"/>
  <c r="L33" i="7" s="1"/>
  <c r="L35" i="7" s="1"/>
  <c r="L5" i="7"/>
  <c r="L7" i="7" s="1"/>
  <c r="L12" i="7" s="1"/>
  <c r="L14" i="7" s="1"/>
  <c r="O12" i="6"/>
  <c r="O25" i="7"/>
  <c r="O6" i="7"/>
  <c r="L11" i="6"/>
  <c r="L9" i="6"/>
  <c r="L13" i="6"/>
  <c r="L7" i="6"/>
  <c r="O23" i="2"/>
  <c r="M22" i="9" l="1"/>
  <c r="M23" i="9" s="1"/>
  <c r="M34" i="7"/>
  <c r="L100" i="3"/>
  <c r="L101" i="3" s="1"/>
  <c r="L90" i="3"/>
  <c r="L91" i="3" s="1"/>
  <c r="M97" i="3"/>
  <c r="N4" i="5"/>
  <c r="M11" i="3"/>
  <c r="M28" i="3"/>
  <c r="M38" i="3"/>
  <c r="M85" i="3"/>
  <c r="M46" i="3"/>
  <c r="M62" i="3"/>
  <c r="M18" i="3"/>
  <c r="M33" i="3"/>
  <c r="M54" i="3"/>
  <c r="M5" i="6"/>
  <c r="M11" i="6" s="1"/>
  <c r="M60" i="5"/>
  <c r="M222" i="5"/>
  <c r="M256" i="5"/>
  <c r="M188" i="5"/>
  <c r="M122" i="5"/>
  <c r="M154" i="5"/>
  <c r="M90" i="5"/>
  <c r="M32" i="5"/>
  <c r="N26" i="2"/>
  <c r="N18" i="11" s="1"/>
  <c r="N25" i="2"/>
  <c r="O4" i="11"/>
  <c r="O4" i="6"/>
  <c r="O4" i="8"/>
  <c r="O20" i="8" s="1"/>
  <c r="N4" i="3"/>
  <c r="O4" i="7"/>
  <c r="O23" i="7" s="1"/>
  <c r="O24" i="2"/>
  <c r="M20" i="11"/>
  <c r="M19" i="11"/>
  <c r="M21" i="11"/>
  <c r="R78" i="3"/>
  <c r="R80" i="3" s="1"/>
  <c r="M8" i="6"/>
  <c r="M24" i="7"/>
  <c r="M26" i="7" s="1"/>
  <c r="M33" i="7" s="1"/>
  <c r="M35" i="7" s="1"/>
  <c r="M5" i="7"/>
  <c r="M7" i="7" s="1"/>
  <c r="M12" i="7" s="1"/>
  <c r="M14" i="7" s="1"/>
  <c r="M7" i="8"/>
  <c r="M8" i="8" s="1"/>
  <c r="M15" i="8" s="1"/>
  <c r="M16" i="8" s="1"/>
  <c r="P25" i="7"/>
  <c r="P6" i="7"/>
  <c r="P12" i="6"/>
  <c r="N5" i="6"/>
  <c r="P23" i="2"/>
  <c r="M7" i="6" l="1"/>
  <c r="M13" i="6"/>
  <c r="M9" i="6"/>
  <c r="M100" i="3"/>
  <c r="M101" i="3" s="1"/>
  <c r="M90" i="3"/>
  <c r="M91" i="3" s="1"/>
  <c r="N90" i="5"/>
  <c r="N256" i="5"/>
  <c r="N188" i="5"/>
  <c r="N222" i="5"/>
  <c r="N122" i="5"/>
  <c r="N60" i="5"/>
  <c r="N154" i="5"/>
  <c r="N32" i="5"/>
  <c r="N22" i="9"/>
  <c r="N23" i="9" s="1"/>
  <c r="N20" i="11"/>
  <c r="N19" i="11"/>
  <c r="N21" i="11"/>
  <c r="N34" i="7"/>
  <c r="O26" i="2"/>
  <c r="O18" i="11" s="1"/>
  <c r="O25" i="2"/>
  <c r="O22" i="9" s="1"/>
  <c r="O23" i="9" s="1"/>
  <c r="N11" i="3"/>
  <c r="N38" i="3"/>
  <c r="N46" i="3"/>
  <c r="O4" i="5"/>
  <c r="N18" i="3"/>
  <c r="N85" i="3"/>
  <c r="N54" i="3"/>
  <c r="N97" i="3"/>
  <c r="N28" i="3"/>
  <c r="N62" i="3"/>
  <c r="N33" i="3"/>
  <c r="P4" i="11"/>
  <c r="P4" i="8"/>
  <c r="P20" i="8" s="1"/>
  <c r="P4" i="6"/>
  <c r="O4" i="3"/>
  <c r="P4" i="7"/>
  <c r="P23" i="7" s="1"/>
  <c r="P24" i="2"/>
  <c r="N13" i="7"/>
  <c r="S78" i="3"/>
  <c r="S80" i="3" s="1"/>
  <c r="N8" i="6"/>
  <c r="N24" i="7"/>
  <c r="N26" i="7" s="1"/>
  <c r="N33" i="7" s="1"/>
  <c r="N35" i="7" s="1"/>
  <c r="N5" i="7"/>
  <c r="N7" i="7" s="1"/>
  <c r="N12" i="7" s="1"/>
  <c r="N14" i="7" s="1"/>
  <c r="N7" i="8"/>
  <c r="N8" i="8" s="1"/>
  <c r="N15" i="8" s="1"/>
  <c r="N16" i="8" s="1"/>
  <c r="Q12" i="6"/>
  <c r="Q25" i="7"/>
  <c r="Q6" i="7"/>
  <c r="N11" i="6"/>
  <c r="N7" i="6"/>
  <c r="N13" i="6"/>
  <c r="N9" i="6"/>
  <c r="Q23" i="2"/>
  <c r="O5" i="6" l="1"/>
  <c r="O34" i="7"/>
  <c r="O13" i="7"/>
  <c r="O19" i="11"/>
  <c r="O20" i="11"/>
  <c r="O21" i="11"/>
  <c r="Q4" i="11"/>
  <c r="Q4" i="6"/>
  <c r="Q4" i="8"/>
  <c r="Q20" i="8" s="1"/>
  <c r="Q4" i="7"/>
  <c r="Q23" i="7" s="1"/>
  <c r="P4" i="3"/>
  <c r="Q24" i="2"/>
  <c r="O85" i="3"/>
  <c r="O11" i="3"/>
  <c r="O28" i="3"/>
  <c r="O38" i="3"/>
  <c r="O46" i="3"/>
  <c r="O62" i="3"/>
  <c r="O97" i="3"/>
  <c r="P4" i="5"/>
  <c r="O18" i="3"/>
  <c r="O33" i="3"/>
  <c r="O54" i="3"/>
  <c r="P26" i="2"/>
  <c r="P18" i="11" s="1"/>
  <c r="P25" i="2"/>
  <c r="P34" i="7" s="1"/>
  <c r="O90" i="5"/>
  <c r="O188" i="5"/>
  <c r="O222" i="5"/>
  <c r="O256" i="5"/>
  <c r="O122" i="5"/>
  <c r="O154" i="5"/>
  <c r="O32" i="5"/>
  <c r="O60" i="5"/>
  <c r="N90" i="3"/>
  <c r="N91" i="3" s="1"/>
  <c r="N100" i="3"/>
  <c r="N101" i="3" s="1"/>
  <c r="T78" i="3"/>
  <c r="T80" i="3" s="1"/>
  <c r="O24" i="7"/>
  <c r="O26" i="7" s="1"/>
  <c r="O33" i="7" s="1"/>
  <c r="O35" i="7" s="1"/>
  <c r="O5" i="7"/>
  <c r="O7" i="7" s="1"/>
  <c r="O12" i="7" s="1"/>
  <c r="O7" i="8"/>
  <c r="O8" i="8" s="1"/>
  <c r="O15" i="8" s="1"/>
  <c r="O16" i="8" s="1"/>
  <c r="O8" i="6"/>
  <c r="O9" i="6" s="1"/>
  <c r="R12" i="6"/>
  <c r="R25" i="7"/>
  <c r="R6" i="7"/>
  <c r="O7" i="6"/>
  <c r="O13" i="6"/>
  <c r="O11" i="6"/>
  <c r="P13" i="7"/>
  <c r="R23" i="2"/>
  <c r="O14" i="7" l="1"/>
  <c r="P22" i="9"/>
  <c r="P23" i="9" s="1"/>
  <c r="P5" i="6"/>
  <c r="P18" i="3"/>
  <c r="P33" i="3"/>
  <c r="P54" i="3"/>
  <c r="P97" i="3"/>
  <c r="Q4" i="5"/>
  <c r="P11" i="3"/>
  <c r="P28" i="3"/>
  <c r="P38" i="3"/>
  <c r="P46" i="3"/>
  <c r="P62" i="3"/>
  <c r="P85" i="3"/>
  <c r="O100" i="3"/>
  <c r="O101" i="3" s="1"/>
  <c r="O90" i="3"/>
  <c r="O91" i="3" s="1"/>
  <c r="R4" i="11"/>
  <c r="R4" i="6"/>
  <c r="R4" i="8"/>
  <c r="R20" i="8" s="1"/>
  <c r="Q4" i="3"/>
  <c r="R4" i="7"/>
  <c r="R23" i="7" s="1"/>
  <c r="R24" i="2"/>
  <c r="P20" i="11"/>
  <c r="P19" i="11"/>
  <c r="P21" i="11"/>
  <c r="P60" i="5"/>
  <c r="P256" i="5"/>
  <c r="P188" i="5"/>
  <c r="P222" i="5"/>
  <c r="P122" i="5"/>
  <c r="P32" i="5"/>
  <c r="P154" i="5"/>
  <c r="P90" i="5"/>
  <c r="Q25" i="2"/>
  <c r="Q34" i="7" s="1"/>
  <c r="Q26" i="2"/>
  <c r="Q18" i="11" s="1"/>
  <c r="U78" i="3"/>
  <c r="U80" i="3" s="1"/>
  <c r="P7" i="8"/>
  <c r="P8" i="8" s="1"/>
  <c r="P15" i="8" s="1"/>
  <c r="P16" i="8" s="1"/>
  <c r="P8" i="6"/>
  <c r="P9" i="6" s="1"/>
  <c r="P24" i="7"/>
  <c r="P26" i="7" s="1"/>
  <c r="P33" i="7" s="1"/>
  <c r="P35" i="7" s="1"/>
  <c r="P5" i="7"/>
  <c r="P7" i="7" s="1"/>
  <c r="P12" i="7" s="1"/>
  <c r="P14" i="7" s="1"/>
  <c r="S12" i="6"/>
  <c r="S25" i="7"/>
  <c r="S6" i="7"/>
  <c r="Q13" i="7"/>
  <c r="Q5" i="6"/>
  <c r="Q22" i="9"/>
  <c r="Q23" i="9" s="1"/>
  <c r="P11" i="6"/>
  <c r="P13" i="6"/>
  <c r="P7" i="6"/>
  <c r="S23" i="2"/>
  <c r="S4" i="11" l="1"/>
  <c r="S4" i="6"/>
  <c r="S4" i="8"/>
  <c r="S20" i="8" s="1"/>
  <c r="R4" i="3"/>
  <c r="S4" i="7"/>
  <c r="S23" i="7" s="1"/>
  <c r="S24" i="2"/>
  <c r="Q20" i="11"/>
  <c r="Q19" i="11"/>
  <c r="Q21" i="11"/>
  <c r="P100" i="3"/>
  <c r="P101" i="3" s="1"/>
  <c r="P90" i="3"/>
  <c r="P91" i="3" s="1"/>
  <c r="R26" i="2"/>
  <c r="R18" i="11" s="1"/>
  <c r="R25" i="2"/>
  <c r="Q46" i="3"/>
  <c r="Q62" i="3"/>
  <c r="Q18" i="3"/>
  <c r="Q33" i="3"/>
  <c r="Q54" i="3"/>
  <c r="Q97" i="3"/>
  <c r="R4" i="5"/>
  <c r="Q11" i="3"/>
  <c r="Q28" i="3"/>
  <c r="Q38" i="3"/>
  <c r="Q85" i="3"/>
  <c r="Q60" i="5"/>
  <c r="Q256" i="5"/>
  <c r="Q188" i="5"/>
  <c r="Q122" i="5"/>
  <c r="Q154" i="5"/>
  <c r="Q90" i="5"/>
  <c r="Q32" i="5"/>
  <c r="Q222" i="5"/>
  <c r="V78" i="3"/>
  <c r="V80" i="3" s="1"/>
  <c r="Q8" i="6"/>
  <c r="Q9" i="6" s="1"/>
  <c r="Q24" i="7"/>
  <c r="Q26" i="7" s="1"/>
  <c r="Q33" i="7" s="1"/>
  <c r="Q35" i="7" s="1"/>
  <c r="Q5" i="7"/>
  <c r="Q7" i="7" s="1"/>
  <c r="Q12" i="7" s="1"/>
  <c r="Q14" i="7" s="1"/>
  <c r="Q7" i="8"/>
  <c r="Q8" i="8" s="1"/>
  <c r="Q15" i="8" s="1"/>
  <c r="Q16" i="8" s="1"/>
  <c r="T25" i="7"/>
  <c r="T6" i="7"/>
  <c r="T12" i="6"/>
  <c r="R22" i="9"/>
  <c r="R23" i="9" s="1"/>
  <c r="R34" i="7"/>
  <c r="R5" i="6"/>
  <c r="R13" i="7"/>
  <c r="Q11" i="6"/>
  <c r="Q13" i="6"/>
  <c r="Q7" i="6"/>
  <c r="T23" i="2"/>
  <c r="R90" i="5" l="1"/>
  <c r="R188" i="5"/>
  <c r="R222" i="5"/>
  <c r="R256" i="5"/>
  <c r="R122" i="5"/>
  <c r="R60" i="5"/>
  <c r="R154" i="5"/>
  <c r="R32" i="5"/>
  <c r="R20" i="11"/>
  <c r="R19" i="11"/>
  <c r="R21" i="11"/>
  <c r="R46" i="3"/>
  <c r="S4" i="5"/>
  <c r="R18" i="3"/>
  <c r="R85" i="3"/>
  <c r="R54" i="3"/>
  <c r="R97" i="3"/>
  <c r="R28" i="3"/>
  <c r="R62" i="3"/>
  <c r="R33" i="3"/>
  <c r="R11" i="3"/>
  <c r="R38" i="3"/>
  <c r="S26" i="2"/>
  <c r="S18" i="11" s="1"/>
  <c r="S25" i="2"/>
  <c r="S13" i="7" s="1"/>
  <c r="T4" i="11"/>
  <c r="T4" i="6"/>
  <c r="T4" i="8"/>
  <c r="T20" i="8" s="1"/>
  <c r="S4" i="3"/>
  <c r="T4" i="7"/>
  <c r="T23" i="7" s="1"/>
  <c r="T24" i="2"/>
  <c r="Q100" i="3"/>
  <c r="Q101" i="3" s="1"/>
  <c r="Q90" i="3"/>
  <c r="Q91" i="3" s="1"/>
  <c r="W78" i="3"/>
  <c r="W80" i="3" s="1"/>
  <c r="R8" i="6"/>
  <c r="R9" i="6" s="1"/>
  <c r="R24" i="7"/>
  <c r="R26" i="7" s="1"/>
  <c r="R33" i="7" s="1"/>
  <c r="R35" i="7" s="1"/>
  <c r="R5" i="7"/>
  <c r="R7" i="7" s="1"/>
  <c r="R12" i="7" s="1"/>
  <c r="R14" i="7" s="1"/>
  <c r="R7" i="8"/>
  <c r="R8" i="8" s="1"/>
  <c r="R15" i="8" s="1"/>
  <c r="R16" i="8" s="1"/>
  <c r="U12" i="6"/>
  <c r="U25" i="7"/>
  <c r="U6" i="7"/>
  <c r="R11" i="6"/>
  <c r="R7" i="6"/>
  <c r="R13" i="6"/>
  <c r="S34" i="7"/>
  <c r="U23" i="2"/>
  <c r="S5" i="6" l="1"/>
  <c r="U4" i="11"/>
  <c r="U4" i="8"/>
  <c r="U20" i="8" s="1"/>
  <c r="U4" i="6"/>
  <c r="U4" i="7"/>
  <c r="U23" i="7" s="1"/>
  <c r="T4" i="3"/>
  <c r="U24" i="2"/>
  <c r="S46" i="3"/>
  <c r="S62" i="3"/>
  <c r="S97" i="3"/>
  <c r="T4" i="5"/>
  <c r="S18" i="3"/>
  <c r="S33" i="3"/>
  <c r="S54" i="3"/>
  <c r="S85" i="3"/>
  <c r="S11" i="3"/>
  <c r="S28" i="3"/>
  <c r="S38" i="3"/>
  <c r="S20" i="11"/>
  <c r="S19" i="11"/>
  <c r="S21" i="11"/>
  <c r="R90" i="3"/>
  <c r="R91" i="3" s="1"/>
  <c r="R100" i="3"/>
  <c r="R101" i="3" s="1"/>
  <c r="S22" i="9"/>
  <c r="S23" i="9" s="1"/>
  <c r="T26" i="2"/>
  <c r="T18" i="11" s="1"/>
  <c r="T25" i="2"/>
  <c r="S90" i="5"/>
  <c r="S188" i="5"/>
  <c r="S222" i="5"/>
  <c r="S154" i="5"/>
  <c r="S256" i="5"/>
  <c r="S60" i="5"/>
  <c r="S122" i="5"/>
  <c r="S32" i="5"/>
  <c r="X78" i="3"/>
  <c r="X80" i="3" s="1"/>
  <c r="S24" i="7"/>
  <c r="S26" i="7" s="1"/>
  <c r="S33" i="7" s="1"/>
  <c r="S35" i="7" s="1"/>
  <c r="S5" i="7"/>
  <c r="S7" i="7" s="1"/>
  <c r="S12" i="7" s="1"/>
  <c r="S14" i="7" s="1"/>
  <c r="S7" i="8"/>
  <c r="S8" i="8" s="1"/>
  <c r="S15" i="8" s="1"/>
  <c r="S16" i="8" s="1"/>
  <c r="S8" i="6"/>
  <c r="S9" i="6" s="1"/>
  <c r="V12" i="6"/>
  <c r="V25" i="7"/>
  <c r="V6" i="7"/>
  <c r="T5" i="6"/>
  <c r="T22" i="9"/>
  <c r="T23" i="9" s="1"/>
  <c r="T13" i="7"/>
  <c r="T34" i="7"/>
  <c r="S13" i="6"/>
  <c r="S7" i="6"/>
  <c r="S11" i="6"/>
  <c r="V23" i="2"/>
  <c r="T60" i="5" l="1"/>
  <c r="T256" i="5"/>
  <c r="T188" i="5"/>
  <c r="T222" i="5"/>
  <c r="T122" i="5"/>
  <c r="T154" i="5"/>
  <c r="T90" i="5"/>
  <c r="T32" i="5"/>
  <c r="U26" i="2"/>
  <c r="U18" i="11" s="1"/>
  <c r="U25" i="2"/>
  <c r="T20" i="11"/>
  <c r="T19" i="11"/>
  <c r="T21" i="11"/>
  <c r="V4" i="11"/>
  <c r="V4" i="6"/>
  <c r="V4" i="8"/>
  <c r="V20" i="8" s="1"/>
  <c r="U4" i="3"/>
  <c r="V4" i="7"/>
  <c r="V23" i="7" s="1"/>
  <c r="V24" i="2"/>
  <c r="S100" i="3"/>
  <c r="S101" i="3" s="1"/>
  <c r="S90" i="3"/>
  <c r="S91" i="3" s="1"/>
  <c r="T97" i="3"/>
  <c r="U4" i="5"/>
  <c r="T11" i="3"/>
  <c r="T28" i="3"/>
  <c r="T38" i="3"/>
  <c r="T46" i="3"/>
  <c r="T62" i="3"/>
  <c r="T85" i="3"/>
  <c r="T18" i="3"/>
  <c r="T33" i="3"/>
  <c r="T54" i="3"/>
  <c r="Y78" i="3"/>
  <c r="Y80" i="3" s="1"/>
  <c r="T7" i="8"/>
  <c r="T8" i="8" s="1"/>
  <c r="T15" i="8" s="1"/>
  <c r="T16" i="8" s="1"/>
  <c r="T8" i="6"/>
  <c r="T9" i="6" s="1"/>
  <c r="T24" i="7"/>
  <c r="T26" i="7" s="1"/>
  <c r="T33" i="7" s="1"/>
  <c r="T35" i="7" s="1"/>
  <c r="T5" i="7"/>
  <c r="T7" i="7" s="1"/>
  <c r="T12" i="7" s="1"/>
  <c r="T14" i="7" s="1"/>
  <c r="W12" i="6"/>
  <c r="W25" i="7"/>
  <c r="W6" i="7"/>
  <c r="U13" i="7"/>
  <c r="U34" i="7"/>
  <c r="U5" i="6"/>
  <c r="U22" i="9"/>
  <c r="U23" i="9" s="1"/>
  <c r="T11" i="6"/>
  <c r="T13" i="6"/>
  <c r="T7" i="6"/>
  <c r="W23" i="2"/>
  <c r="U60" i="5" l="1"/>
  <c r="U188" i="5"/>
  <c r="U154" i="5"/>
  <c r="U90" i="5"/>
  <c r="U32" i="5"/>
  <c r="U122" i="5"/>
  <c r="U222" i="5"/>
  <c r="U256" i="5"/>
  <c r="V26" i="2"/>
  <c r="V18" i="11" s="1"/>
  <c r="V25" i="2"/>
  <c r="T90" i="3"/>
  <c r="T91" i="3" s="1"/>
  <c r="T100" i="3"/>
  <c r="T101" i="3" s="1"/>
  <c r="W4" i="11"/>
  <c r="W4" i="6"/>
  <c r="W4" i="8"/>
  <c r="W20" i="8" s="1"/>
  <c r="V4" i="3"/>
  <c r="W4" i="7"/>
  <c r="W23" i="7" s="1"/>
  <c r="W24" i="2"/>
  <c r="U18" i="3"/>
  <c r="U33" i="3"/>
  <c r="U54" i="3"/>
  <c r="U97" i="3"/>
  <c r="V4" i="5"/>
  <c r="U11" i="3"/>
  <c r="U28" i="3"/>
  <c r="U38" i="3"/>
  <c r="U85" i="3"/>
  <c r="U46" i="3"/>
  <c r="U62" i="3"/>
  <c r="U20" i="11"/>
  <c r="U19" i="11"/>
  <c r="U21" i="11"/>
  <c r="Z78" i="3"/>
  <c r="Z80" i="3" s="1"/>
  <c r="U8" i="6"/>
  <c r="U9" i="6" s="1"/>
  <c r="U24" i="7"/>
  <c r="U26" i="7" s="1"/>
  <c r="U33" i="7" s="1"/>
  <c r="U35" i="7" s="1"/>
  <c r="U5" i="7"/>
  <c r="U7" i="7" s="1"/>
  <c r="U12" i="7" s="1"/>
  <c r="U14" i="7" s="1"/>
  <c r="U7" i="8"/>
  <c r="U8" i="8" s="1"/>
  <c r="U15" i="8" s="1"/>
  <c r="U16" i="8" s="1"/>
  <c r="X25" i="7"/>
  <c r="X6" i="7"/>
  <c r="X12" i="6"/>
  <c r="V34" i="7"/>
  <c r="V22" i="9"/>
  <c r="V23" i="9" s="1"/>
  <c r="V5" i="6"/>
  <c r="V13" i="7"/>
  <c r="U11" i="6"/>
  <c r="U7" i="6"/>
  <c r="U13" i="6"/>
  <c r="X23" i="2"/>
  <c r="V85" i="3" l="1"/>
  <c r="V54" i="3"/>
  <c r="V97" i="3"/>
  <c r="V28" i="3"/>
  <c r="V62" i="3"/>
  <c r="V33" i="3"/>
  <c r="V11" i="3"/>
  <c r="V38" i="3"/>
  <c r="V46" i="3"/>
  <c r="W4" i="5"/>
  <c r="V18" i="3"/>
  <c r="V90" i="5"/>
  <c r="V188" i="5"/>
  <c r="V222" i="5"/>
  <c r="V256" i="5"/>
  <c r="V154" i="5"/>
  <c r="V32" i="5"/>
  <c r="V122" i="5"/>
  <c r="V60" i="5"/>
  <c r="X4" i="11"/>
  <c r="X4" i="8"/>
  <c r="X20" i="8" s="1"/>
  <c r="X4" i="6"/>
  <c r="W4" i="3"/>
  <c r="X4" i="7"/>
  <c r="X23" i="7" s="1"/>
  <c r="X24" i="2"/>
  <c r="W25" i="2"/>
  <c r="W26" i="2"/>
  <c r="W18" i="11" s="1"/>
  <c r="U100" i="3"/>
  <c r="U101" i="3" s="1"/>
  <c r="U90" i="3"/>
  <c r="U91" i="3" s="1"/>
  <c r="V20" i="11"/>
  <c r="V19" i="11"/>
  <c r="V21" i="11"/>
  <c r="AA78" i="3"/>
  <c r="AA80" i="3" s="1"/>
  <c r="V8" i="6"/>
  <c r="V9" i="6" s="1"/>
  <c r="V24" i="7"/>
  <c r="V26" i="7" s="1"/>
  <c r="V33" i="7" s="1"/>
  <c r="V35" i="7" s="1"/>
  <c r="V5" i="7"/>
  <c r="V7" i="7" s="1"/>
  <c r="V12" i="7" s="1"/>
  <c r="V14" i="7" s="1"/>
  <c r="V7" i="8"/>
  <c r="V8" i="8" s="1"/>
  <c r="V15" i="8" s="1"/>
  <c r="V16" i="8" s="1"/>
  <c r="Y12" i="6"/>
  <c r="Y25" i="7"/>
  <c r="Y6" i="7"/>
  <c r="W34" i="7"/>
  <c r="W5" i="6"/>
  <c r="W22" i="9"/>
  <c r="W23" i="9" s="1"/>
  <c r="W13" i="7"/>
  <c r="V11" i="6"/>
  <c r="V7" i="6"/>
  <c r="V13" i="6"/>
  <c r="Y23" i="2"/>
  <c r="W20" i="11" l="1"/>
  <c r="W19" i="11"/>
  <c r="W21" i="11"/>
  <c r="W18" i="3"/>
  <c r="W33" i="3"/>
  <c r="W54" i="3"/>
  <c r="W85" i="3"/>
  <c r="W11" i="3"/>
  <c r="W28" i="3"/>
  <c r="W38" i="3"/>
  <c r="W46" i="3"/>
  <c r="W62" i="3"/>
  <c r="W97" i="3"/>
  <c r="X4" i="5"/>
  <c r="V100" i="3"/>
  <c r="V101" i="3" s="1"/>
  <c r="V90" i="3"/>
  <c r="V91" i="3" s="1"/>
  <c r="W90" i="5"/>
  <c r="W222" i="5"/>
  <c r="W256" i="5"/>
  <c r="W122" i="5"/>
  <c r="W188" i="5"/>
  <c r="W32" i="5"/>
  <c r="W154" i="5"/>
  <c r="W60" i="5"/>
  <c r="Y4" i="11"/>
  <c r="Y4" i="6"/>
  <c r="Y4" i="8"/>
  <c r="Y20" i="8" s="1"/>
  <c r="Y4" i="7"/>
  <c r="Y23" i="7" s="1"/>
  <c r="X4" i="3"/>
  <c r="Y24" i="2"/>
  <c r="X25" i="2"/>
  <c r="X22" i="9" s="1"/>
  <c r="X23" i="9" s="1"/>
  <c r="X26" i="2"/>
  <c r="X18" i="11" s="1"/>
  <c r="AB78" i="3"/>
  <c r="AB80" i="3" s="1"/>
  <c r="W24" i="7"/>
  <c r="W26" i="7" s="1"/>
  <c r="W33" i="7" s="1"/>
  <c r="W35" i="7" s="1"/>
  <c r="W5" i="7"/>
  <c r="W7" i="7" s="1"/>
  <c r="W12" i="7" s="1"/>
  <c r="W14" i="7" s="1"/>
  <c r="W7" i="8"/>
  <c r="W8" i="8" s="1"/>
  <c r="W15" i="8" s="1"/>
  <c r="W16" i="8" s="1"/>
  <c r="W8" i="6"/>
  <c r="W9" i="6" s="1"/>
  <c r="Z12" i="6"/>
  <c r="Z25" i="7"/>
  <c r="Z6" i="7"/>
  <c r="W7" i="6"/>
  <c r="W13" i="6"/>
  <c r="W11" i="6"/>
  <c r="X5" i="6"/>
  <c r="Z23" i="2"/>
  <c r="X34" i="7" l="1"/>
  <c r="X13" i="7"/>
  <c r="W100" i="3"/>
  <c r="W101" i="3" s="1"/>
  <c r="W90" i="3"/>
  <c r="W91" i="3" s="1"/>
  <c r="X20" i="11"/>
  <c r="X19" i="11"/>
  <c r="X21" i="11"/>
  <c r="Y26" i="2"/>
  <c r="Y18" i="11" s="1"/>
  <c r="Y25" i="2"/>
  <c r="Y5" i="6" s="1"/>
  <c r="X60" i="5"/>
  <c r="X222" i="5"/>
  <c r="X122" i="5"/>
  <c r="X256" i="5"/>
  <c r="X188" i="5"/>
  <c r="X154" i="5"/>
  <c r="X90" i="5"/>
  <c r="X32" i="5"/>
  <c r="Z4" i="11"/>
  <c r="Z4" i="6"/>
  <c r="Z4" i="8"/>
  <c r="Z20" i="8" s="1"/>
  <c r="Y4" i="3"/>
  <c r="Z4" i="7"/>
  <c r="Z23" i="7" s="1"/>
  <c r="Z24" i="2"/>
  <c r="X11" i="3"/>
  <c r="X28" i="3"/>
  <c r="X38" i="3"/>
  <c r="X46" i="3"/>
  <c r="X62" i="3"/>
  <c r="X85" i="3"/>
  <c r="X18" i="3"/>
  <c r="X33" i="3"/>
  <c r="X54" i="3"/>
  <c r="X97" i="3"/>
  <c r="Y4" i="5"/>
  <c r="AC78" i="3"/>
  <c r="AC80" i="3" s="1"/>
  <c r="AB81" i="3"/>
  <c r="X7" i="8"/>
  <c r="X8" i="8" s="1"/>
  <c r="X15" i="8" s="1"/>
  <c r="X16" i="8" s="1"/>
  <c r="X8" i="6"/>
  <c r="X9" i="6" s="1"/>
  <c r="X24" i="7"/>
  <c r="X26" i="7" s="1"/>
  <c r="X33" i="7" s="1"/>
  <c r="X35" i="7" s="1"/>
  <c r="X5" i="7"/>
  <c r="X7" i="7" s="1"/>
  <c r="X12" i="7" s="1"/>
  <c r="X14" i="7" s="1"/>
  <c r="AA12" i="6"/>
  <c r="AA25" i="7"/>
  <c r="AA6" i="7"/>
  <c r="Y34" i="7"/>
  <c r="X11" i="6"/>
  <c r="X7" i="6"/>
  <c r="X13" i="6"/>
  <c r="AA23" i="2"/>
  <c r="Y13" i="7" l="1"/>
  <c r="Y22" i="9"/>
  <c r="Y23" i="9" s="1"/>
  <c r="Y60" i="5"/>
  <c r="Y222" i="5"/>
  <c r="Y256" i="5"/>
  <c r="Y188" i="5"/>
  <c r="Y154" i="5"/>
  <c r="Y90" i="5"/>
  <c r="Y32" i="5"/>
  <c r="Y122" i="5"/>
  <c r="Y54" i="3"/>
  <c r="Y97" i="3"/>
  <c r="Z4" i="5"/>
  <c r="Y11" i="3"/>
  <c r="Y28" i="3"/>
  <c r="Y38" i="3"/>
  <c r="Y85" i="3"/>
  <c r="Y46" i="3"/>
  <c r="Y62" i="3"/>
  <c r="Y18" i="3"/>
  <c r="Y33" i="3"/>
  <c r="X100" i="3"/>
  <c r="X101" i="3" s="1"/>
  <c r="X90" i="3"/>
  <c r="X91" i="3" s="1"/>
  <c r="Y20" i="11"/>
  <c r="Y19" i="11"/>
  <c r="Y21" i="11"/>
  <c r="AA4" i="11"/>
  <c r="AA4" i="6"/>
  <c r="AA4" i="8"/>
  <c r="AA20" i="8" s="1"/>
  <c r="Z4" i="3"/>
  <c r="AA4" i="7"/>
  <c r="AA23" i="7" s="1"/>
  <c r="AA24" i="2"/>
  <c r="Z25" i="2"/>
  <c r="Z26" i="2"/>
  <c r="Z18" i="11" s="1"/>
  <c r="AC6" i="11"/>
  <c r="AC7" i="11" s="1"/>
  <c r="AB99" i="3"/>
  <c r="AD78" i="3"/>
  <c r="AD80" i="3" s="1"/>
  <c r="Y8" i="6"/>
  <c r="Y9" i="6" s="1"/>
  <c r="Y24" i="7"/>
  <c r="Y26" i="7" s="1"/>
  <c r="Y33" i="7" s="1"/>
  <c r="Y35" i="7" s="1"/>
  <c r="Y5" i="7"/>
  <c r="Y7" i="7" s="1"/>
  <c r="Y12" i="7" s="1"/>
  <c r="Y14" i="7" s="1"/>
  <c r="Y7" i="8"/>
  <c r="Y8" i="8" s="1"/>
  <c r="Y15" i="8" s="1"/>
  <c r="Y16" i="8" s="1"/>
  <c r="AB25" i="7"/>
  <c r="AB6" i="7"/>
  <c r="AB12" i="6"/>
  <c r="Z22" i="9"/>
  <c r="Z23" i="9" s="1"/>
  <c r="Z34" i="7"/>
  <c r="Z5" i="6"/>
  <c r="Z13" i="7"/>
  <c r="Y11" i="6"/>
  <c r="Y13" i="6"/>
  <c r="Y7" i="6"/>
  <c r="AB23" i="2"/>
  <c r="Y100" i="3" l="1"/>
  <c r="Y101" i="3" s="1"/>
  <c r="Y90" i="3"/>
  <c r="Y91" i="3" s="1"/>
  <c r="Z90" i="5"/>
  <c r="Z222" i="5"/>
  <c r="Z256" i="5"/>
  <c r="Z188" i="5"/>
  <c r="Z154" i="5"/>
  <c r="Z32" i="5"/>
  <c r="Z122" i="5"/>
  <c r="Z60" i="5"/>
  <c r="Z62" i="3"/>
  <c r="Z33" i="3"/>
  <c r="Z11" i="3"/>
  <c r="Z38" i="3"/>
  <c r="Z46" i="3"/>
  <c r="AA4" i="5"/>
  <c r="Z18" i="3"/>
  <c r="Z85" i="3"/>
  <c r="Z54" i="3"/>
  <c r="Z97" i="3"/>
  <c r="Z28" i="3"/>
  <c r="AA25" i="2"/>
  <c r="AA5" i="6" s="1"/>
  <c r="AA26" i="2"/>
  <c r="AA18" i="11" s="1"/>
  <c r="Z20" i="11"/>
  <c r="Z19" i="11"/>
  <c r="Z21" i="11"/>
  <c r="AB4" i="11"/>
  <c r="AB4" i="8"/>
  <c r="AB20" i="8" s="1"/>
  <c r="AB4" i="6"/>
  <c r="AA4" i="3"/>
  <c r="AB4" i="7"/>
  <c r="AB23" i="7" s="1"/>
  <c r="AB24" i="2"/>
  <c r="AC17" i="11"/>
  <c r="AE78" i="3"/>
  <c r="AE80" i="3" s="1"/>
  <c r="Z8" i="6"/>
  <c r="Z24" i="7"/>
  <c r="Z26" i="7" s="1"/>
  <c r="Z33" i="7" s="1"/>
  <c r="Z35" i="7" s="1"/>
  <c r="Z5" i="7"/>
  <c r="Z7" i="7" s="1"/>
  <c r="Z12" i="7" s="1"/>
  <c r="Z14" i="7" s="1"/>
  <c r="Z7" i="8"/>
  <c r="Z8" i="8" s="1"/>
  <c r="Z15" i="8" s="1"/>
  <c r="Z16" i="8" s="1"/>
  <c r="AC12" i="6"/>
  <c r="AC25" i="7"/>
  <c r="AC6" i="7"/>
  <c r="Z11" i="6"/>
  <c r="Z7" i="6"/>
  <c r="Z13" i="6"/>
  <c r="Z9" i="6"/>
  <c r="AA34" i="7"/>
  <c r="AA22" i="9"/>
  <c r="AA23" i="9" s="1"/>
  <c r="AA13" i="7"/>
  <c r="AC23" i="2"/>
  <c r="AC4" i="11" l="1"/>
  <c r="AC4" i="6"/>
  <c r="AC4" i="8"/>
  <c r="AC20" i="8" s="1"/>
  <c r="AC4" i="7"/>
  <c r="AC23" i="7" s="1"/>
  <c r="AB4" i="3"/>
  <c r="AC24" i="2"/>
  <c r="AA20" i="11"/>
  <c r="AA19" i="11"/>
  <c r="AA21" i="11"/>
  <c r="AA90" i="5"/>
  <c r="AA154" i="5"/>
  <c r="AA188" i="5"/>
  <c r="AA222" i="5"/>
  <c r="AA256" i="5"/>
  <c r="AA122" i="5"/>
  <c r="AA32" i="5"/>
  <c r="AA60" i="5"/>
  <c r="AA54" i="3"/>
  <c r="AA85" i="3"/>
  <c r="AA11" i="3"/>
  <c r="AA28" i="3"/>
  <c r="AA38" i="3"/>
  <c r="AA46" i="3"/>
  <c r="AA62" i="3"/>
  <c r="AA97" i="3"/>
  <c r="AB4" i="5"/>
  <c r="AA18" i="3"/>
  <c r="AA33" i="3"/>
  <c r="Z90" i="3"/>
  <c r="Z91" i="3" s="1"/>
  <c r="Z100" i="3"/>
  <c r="Z101" i="3" s="1"/>
  <c r="AB25" i="2"/>
  <c r="AB5" i="6" s="1"/>
  <c r="AB26" i="2"/>
  <c r="AB18" i="11" s="1"/>
  <c r="C23" i="11"/>
  <c r="AF78" i="3"/>
  <c r="AF80" i="3" s="1"/>
  <c r="AA24" i="7"/>
  <c r="AA26" i="7" s="1"/>
  <c r="AA33" i="7" s="1"/>
  <c r="AA35" i="7" s="1"/>
  <c r="AA5" i="7"/>
  <c r="AA7" i="7" s="1"/>
  <c r="AA12" i="7" s="1"/>
  <c r="AA14" i="7" s="1"/>
  <c r="AA7" i="8"/>
  <c r="AA8" i="8" s="1"/>
  <c r="AA15" i="8" s="1"/>
  <c r="AA16" i="8" s="1"/>
  <c r="AA8" i="6"/>
  <c r="AA9" i="6" s="1"/>
  <c r="AD12" i="6"/>
  <c r="AD25" i="7"/>
  <c r="AD6" i="7"/>
  <c r="AB13" i="7"/>
  <c r="AB34" i="7"/>
  <c r="AA13" i="6"/>
  <c r="AA11" i="6"/>
  <c r="AA7" i="6"/>
  <c r="AD23" i="2"/>
  <c r="AB22" i="9" l="1"/>
  <c r="AB23" i="9" s="1"/>
  <c r="AA100" i="3"/>
  <c r="AA101" i="3" s="1"/>
  <c r="AA90" i="3"/>
  <c r="AA91" i="3" s="1"/>
  <c r="AB60" i="5"/>
  <c r="AB222" i="5"/>
  <c r="AB256" i="5"/>
  <c r="AB188" i="5"/>
  <c r="AB32" i="5"/>
  <c r="AB122" i="5"/>
  <c r="AB154" i="5"/>
  <c r="AB90" i="5"/>
  <c r="AC26" i="2"/>
  <c r="AC18" i="11" s="1"/>
  <c r="AC25" i="2"/>
  <c r="AC13" i="7" s="1"/>
  <c r="AB20" i="11"/>
  <c r="AB19" i="11"/>
  <c r="AB21" i="11"/>
  <c r="AD4" i="11"/>
  <c r="AD4" i="6"/>
  <c r="AD4" i="8"/>
  <c r="AD20" i="8" s="1"/>
  <c r="AC4" i="3"/>
  <c r="AD4" i="7"/>
  <c r="AD23" i="7" s="1"/>
  <c r="AD24" i="2"/>
  <c r="AB85" i="3"/>
  <c r="AB18" i="3"/>
  <c r="AB33" i="3"/>
  <c r="AB54" i="3"/>
  <c r="AB97" i="3"/>
  <c r="AC4" i="5"/>
  <c r="AB11" i="3"/>
  <c r="AB28" i="3"/>
  <c r="AB38" i="3"/>
  <c r="AB46" i="3"/>
  <c r="AB62" i="3"/>
  <c r="AG78" i="3"/>
  <c r="AG80" i="3" s="1"/>
  <c r="AB7" i="8"/>
  <c r="AB8" i="8" s="1"/>
  <c r="AB15" i="8" s="1"/>
  <c r="AB16" i="8" s="1"/>
  <c r="AB8" i="6"/>
  <c r="AB24" i="7"/>
  <c r="AB26" i="7" s="1"/>
  <c r="AB33" i="7" s="1"/>
  <c r="AB35" i="7" s="1"/>
  <c r="AB5" i="7"/>
  <c r="AB7" i="7" s="1"/>
  <c r="AB12" i="7" s="1"/>
  <c r="AB14" i="7" s="1"/>
  <c r="AE12" i="6"/>
  <c r="AE25" i="7"/>
  <c r="AE6" i="7"/>
  <c r="AB11" i="6"/>
  <c r="AB13" i="6"/>
  <c r="AB9" i="6"/>
  <c r="AB7" i="6"/>
  <c r="AC34" i="7"/>
  <c r="AC22" i="9"/>
  <c r="AC23" i="9" s="1"/>
  <c r="AE23" i="2"/>
  <c r="AC5" i="6" l="1"/>
  <c r="AD25" i="2"/>
  <c r="AD5" i="6" s="1"/>
  <c r="AD26" i="2"/>
  <c r="AD18" i="11" s="1"/>
  <c r="AB100" i="3"/>
  <c r="AB101" i="3" s="1"/>
  <c r="AB90" i="3"/>
  <c r="AB91" i="3" s="1"/>
  <c r="AE4" i="11"/>
  <c r="AE4" i="6"/>
  <c r="AE4" i="8"/>
  <c r="AE20" i="8" s="1"/>
  <c r="AD4" i="3"/>
  <c r="AE4" i="7"/>
  <c r="AE23" i="7" s="1"/>
  <c r="AE24" i="2"/>
  <c r="AC20" i="11"/>
  <c r="AC19" i="11"/>
  <c r="AC21" i="11"/>
  <c r="AC60" i="5"/>
  <c r="AC256" i="5"/>
  <c r="AC188" i="5"/>
  <c r="AC222" i="5"/>
  <c r="AC122" i="5"/>
  <c r="AC154" i="5"/>
  <c r="AC90" i="5"/>
  <c r="AC32" i="5"/>
  <c r="AC97" i="3"/>
  <c r="AD4" i="5"/>
  <c r="AC11" i="3"/>
  <c r="AC28" i="3"/>
  <c r="AC38" i="3"/>
  <c r="AC85" i="3"/>
  <c r="AC46" i="3"/>
  <c r="AC62" i="3"/>
  <c r="AC18" i="3"/>
  <c r="AC33" i="3"/>
  <c r="AC54" i="3"/>
  <c r="AH78" i="3"/>
  <c r="AH80" i="3" s="1"/>
  <c r="AC8" i="6"/>
  <c r="AC9" i="6" s="1"/>
  <c r="AC24" i="7"/>
  <c r="AC26" i="7" s="1"/>
  <c r="AC33" i="7" s="1"/>
  <c r="AC35" i="7" s="1"/>
  <c r="AC5" i="7"/>
  <c r="AC7" i="7" s="1"/>
  <c r="AC12" i="7" s="1"/>
  <c r="AC14" i="7" s="1"/>
  <c r="AC7" i="8"/>
  <c r="AC8" i="8" s="1"/>
  <c r="AC15" i="8" s="1"/>
  <c r="AC16" i="8" s="1"/>
  <c r="AF25" i="7"/>
  <c r="AF6" i="7"/>
  <c r="AF12" i="6"/>
  <c r="AC11" i="6"/>
  <c r="AC7" i="6"/>
  <c r="AC13" i="6"/>
  <c r="AD22" i="9"/>
  <c r="AD23" i="9" s="1"/>
  <c r="AD13" i="7"/>
  <c r="AF23" i="2"/>
  <c r="AF4" i="11" l="1"/>
  <c r="AF4" i="8"/>
  <c r="AF20" i="8" s="1"/>
  <c r="AF4" i="6"/>
  <c r="AE4" i="3"/>
  <c r="AF4" i="7"/>
  <c r="AF23" i="7" s="1"/>
  <c r="AG23" i="2"/>
  <c r="AF24" i="2"/>
  <c r="AD34" i="7"/>
  <c r="AD11" i="3"/>
  <c r="AD38" i="3"/>
  <c r="AD46" i="3"/>
  <c r="AE4" i="5"/>
  <c r="AD18" i="3"/>
  <c r="AD85" i="3"/>
  <c r="AD54" i="3"/>
  <c r="AD97" i="3"/>
  <c r="AD28" i="3"/>
  <c r="AD62" i="3"/>
  <c r="AD33" i="3"/>
  <c r="AD90" i="5"/>
  <c r="AD256" i="5"/>
  <c r="AD188" i="5"/>
  <c r="AD222" i="5"/>
  <c r="AD122" i="5"/>
  <c r="AD60" i="5"/>
  <c r="AD154" i="5"/>
  <c r="AD32" i="5"/>
  <c r="AE26" i="2"/>
  <c r="AE18" i="11" s="1"/>
  <c r="AE25" i="2"/>
  <c r="AE5" i="6" s="1"/>
  <c r="AD19" i="11"/>
  <c r="AD20" i="11"/>
  <c r="AD21" i="11"/>
  <c r="AC100" i="3"/>
  <c r="AC101" i="3" s="1"/>
  <c r="AC90" i="3"/>
  <c r="AC91" i="3" s="1"/>
  <c r="AI80" i="3"/>
  <c r="AI78" i="3"/>
  <c r="AD8" i="6"/>
  <c r="AD9" i="6" s="1"/>
  <c r="AD24" i="7"/>
  <c r="AD26" i="7" s="1"/>
  <c r="AD33" i="7" s="1"/>
  <c r="AD5" i="7"/>
  <c r="AD7" i="7" s="1"/>
  <c r="AD12" i="7" s="1"/>
  <c r="AD14" i="7" s="1"/>
  <c r="AD7" i="8"/>
  <c r="AD8" i="8" s="1"/>
  <c r="AD15" i="8" s="1"/>
  <c r="AD16" i="8" s="1"/>
  <c r="AD11" i="6"/>
  <c r="AD7" i="6"/>
  <c r="AD13" i="6"/>
  <c r="AE34" i="7"/>
  <c r="AD35" i="7" l="1"/>
  <c r="AE22" i="9"/>
  <c r="AE23" i="9" s="1"/>
  <c r="AE85" i="3"/>
  <c r="AE11" i="3"/>
  <c r="AE28" i="3"/>
  <c r="AE38" i="3"/>
  <c r="AE46" i="3"/>
  <c r="AE62" i="3"/>
  <c r="AE97" i="3"/>
  <c r="AF4" i="5"/>
  <c r="AE18" i="3"/>
  <c r="AE33" i="3"/>
  <c r="AE54" i="3"/>
  <c r="AF25" i="2"/>
  <c r="AF26" i="2"/>
  <c r="AF18" i="11" s="1"/>
  <c r="AD100" i="3"/>
  <c r="AD101" i="3" s="1"/>
  <c r="AD90" i="3"/>
  <c r="AD91" i="3" s="1"/>
  <c r="AH23" i="2"/>
  <c r="AG4" i="11"/>
  <c r="AG4" i="8"/>
  <c r="AG20" i="8" s="1"/>
  <c r="AG4" i="6"/>
  <c r="AG4" i="7"/>
  <c r="AG23" i="7" s="1"/>
  <c r="AF4" i="3"/>
  <c r="AG24" i="2"/>
  <c r="AE13" i="7"/>
  <c r="AE20" i="11"/>
  <c r="AE19" i="11"/>
  <c r="AE21" i="11"/>
  <c r="AE90" i="5"/>
  <c r="AE188" i="5"/>
  <c r="AE222" i="5"/>
  <c r="AE256" i="5"/>
  <c r="AE122" i="5"/>
  <c r="AE154" i="5"/>
  <c r="AE32" i="5"/>
  <c r="AE60" i="5"/>
  <c r="AJ78" i="3"/>
  <c r="AJ80" i="3" s="1"/>
  <c r="AF13" i="7"/>
  <c r="AF34" i="7"/>
  <c r="AF22" i="9"/>
  <c r="AF23" i="9" s="1"/>
  <c r="AE24" i="7"/>
  <c r="AE26" i="7" s="1"/>
  <c r="AE33" i="7" s="1"/>
  <c r="AE35" i="7" s="1"/>
  <c r="AE5" i="7"/>
  <c r="AE7" i="7" s="1"/>
  <c r="AE12" i="7" s="1"/>
  <c r="AE7" i="8"/>
  <c r="AE8" i="8" s="1"/>
  <c r="AE15" i="8" s="1"/>
  <c r="AE16" i="8" s="1"/>
  <c r="AE8" i="6"/>
  <c r="AE9" i="6" s="1"/>
  <c r="AE7" i="6"/>
  <c r="AE13" i="6"/>
  <c r="AE11" i="6"/>
  <c r="AG25" i="2" l="1"/>
  <c r="AG26" i="2"/>
  <c r="AG18" i="11" s="1"/>
  <c r="AF18" i="3"/>
  <c r="AF33" i="3"/>
  <c r="AF54" i="3"/>
  <c r="AF97" i="3"/>
  <c r="AG4" i="5"/>
  <c r="AF11" i="3"/>
  <c r="AF28" i="3"/>
  <c r="AF38" i="3"/>
  <c r="AF46" i="3"/>
  <c r="AF62" i="3"/>
  <c r="AF85" i="3"/>
  <c r="AF20" i="11"/>
  <c r="AF19" i="11"/>
  <c r="AF21" i="11"/>
  <c r="C22" i="11" s="1"/>
  <c r="C25" i="11" s="1"/>
  <c r="AE14" i="7"/>
  <c r="AI23" i="2"/>
  <c r="AH4" i="11"/>
  <c r="AH4" i="6"/>
  <c r="AH4" i="8"/>
  <c r="AH20" i="8" s="1"/>
  <c r="AG4" i="3"/>
  <c r="AH4" i="7"/>
  <c r="AH23" i="7" s="1"/>
  <c r="AH24" i="2"/>
  <c r="AE100" i="3"/>
  <c r="AE101" i="3" s="1"/>
  <c r="AE90" i="3"/>
  <c r="AE91" i="3" s="1"/>
  <c r="AF5" i="6"/>
  <c r="AF60" i="5"/>
  <c r="AF256" i="5"/>
  <c r="AF188" i="5"/>
  <c r="AF222" i="5"/>
  <c r="AF32" i="5"/>
  <c r="AF122" i="5"/>
  <c r="AF154" i="5"/>
  <c r="AF90" i="5"/>
  <c r="AK78" i="3"/>
  <c r="AK80" i="3" s="1"/>
  <c r="AF7" i="8"/>
  <c r="AF8" i="8" s="1"/>
  <c r="AF15" i="8" s="1"/>
  <c r="AF16" i="8" s="1"/>
  <c r="AG16" i="8" s="1"/>
  <c r="AH16" i="8" s="1"/>
  <c r="AI16" i="8" s="1"/>
  <c r="AJ16" i="8" s="1"/>
  <c r="AK16" i="8" s="1"/>
  <c r="AL16" i="8" s="1"/>
  <c r="AM16" i="8" s="1"/>
  <c r="AN16" i="8" s="1"/>
  <c r="AO16" i="8" s="1"/>
  <c r="AF8" i="6"/>
  <c r="AF9" i="6" s="1"/>
  <c r="AF24" i="7"/>
  <c r="AF26" i="7" s="1"/>
  <c r="AF33" i="7" s="1"/>
  <c r="AF5" i="7"/>
  <c r="AF7" i="7" s="1"/>
  <c r="AF12" i="7" s="1"/>
  <c r="AG46" i="3" l="1"/>
  <c r="AG62" i="3"/>
  <c r="AG18" i="3"/>
  <c r="AG33" i="3"/>
  <c r="AG54" i="3"/>
  <c r="AG97" i="3"/>
  <c r="AH4" i="5"/>
  <c r="AG11" i="3"/>
  <c r="AG28" i="3"/>
  <c r="AG38" i="3"/>
  <c r="AG85" i="3"/>
  <c r="AG20" i="11"/>
  <c r="AG19" i="11"/>
  <c r="AG21" i="11"/>
  <c r="AG5" i="6"/>
  <c r="AG22" i="9"/>
  <c r="AG23" i="9" s="1"/>
  <c r="AG34" i="7"/>
  <c r="AG35" i="7" s="1"/>
  <c r="AF90" i="3"/>
  <c r="AF91" i="3" s="1"/>
  <c r="B92" i="3" s="1"/>
  <c r="AG13" i="7"/>
  <c r="AG14" i="7" s="1"/>
  <c r="AF100" i="3"/>
  <c r="AF101" i="3" s="1"/>
  <c r="AH26" i="2"/>
  <c r="AH18" i="11" s="1"/>
  <c r="AH25" i="2"/>
  <c r="AF7" i="6"/>
  <c r="C16" i="6" s="1"/>
  <c r="AF13" i="6"/>
  <c r="C18" i="6" s="1"/>
  <c r="C19" i="6" s="1"/>
  <c r="C21" i="6" s="1"/>
  <c r="C22" i="6" s="1"/>
  <c r="AF11" i="6"/>
  <c r="AG60" i="5"/>
  <c r="AG256" i="5"/>
  <c r="AG188" i="5"/>
  <c r="AG122" i="5"/>
  <c r="AG154" i="5"/>
  <c r="AG90" i="5"/>
  <c r="AG32" i="5"/>
  <c r="AG222" i="5"/>
  <c r="AJ23" i="2"/>
  <c r="AI4" i="11"/>
  <c r="AI4" i="6"/>
  <c r="AI4" i="8"/>
  <c r="AI20" i="8" s="1"/>
  <c r="AH4" i="3"/>
  <c r="AI4" i="7"/>
  <c r="AI23" i="7" s="1"/>
  <c r="AI24" i="2"/>
  <c r="AL78" i="3"/>
  <c r="AL80" i="3" s="1"/>
  <c r="C17" i="6"/>
  <c r="C37" i="7"/>
  <c r="AF35" i="7"/>
  <c r="C36" i="7" s="1"/>
  <c r="C39" i="7" s="1"/>
  <c r="C16" i="7"/>
  <c r="AF14" i="7"/>
  <c r="C15" i="7" s="1"/>
  <c r="C18" i="7" s="1"/>
  <c r="B93" i="3" l="1"/>
  <c r="B98" i="3"/>
  <c r="B102" i="3" s="1"/>
  <c r="AH46" i="3"/>
  <c r="AH18" i="3"/>
  <c r="AH85" i="3"/>
  <c r="AH54" i="3"/>
  <c r="AH97" i="3"/>
  <c r="AH28" i="3"/>
  <c r="AH62" i="3"/>
  <c r="AH33" i="3"/>
  <c r="AI4" i="5"/>
  <c r="AH11" i="3"/>
  <c r="AH38" i="3"/>
  <c r="AK23" i="2"/>
  <c r="AJ4" i="11"/>
  <c r="AJ4" i="6"/>
  <c r="AJ4" i="8"/>
  <c r="AJ20" i="8" s="1"/>
  <c r="AI4" i="3"/>
  <c r="AJ4" i="7"/>
  <c r="AJ23" i="7" s="1"/>
  <c r="AJ24" i="2"/>
  <c r="AG9" i="6"/>
  <c r="AG13" i="6"/>
  <c r="AG11" i="6"/>
  <c r="AG7" i="6"/>
  <c r="AH90" i="5"/>
  <c r="AH188" i="5"/>
  <c r="AH222" i="5"/>
  <c r="AH256" i="5"/>
  <c r="AH122" i="5"/>
  <c r="AH60" i="5"/>
  <c r="AH154" i="5"/>
  <c r="AH32" i="5"/>
  <c r="AH22" i="9"/>
  <c r="AH23" i="9" s="1"/>
  <c r="AG90" i="3"/>
  <c r="AG91" i="3" s="1"/>
  <c r="AH5" i="6"/>
  <c r="AH34" i="7"/>
  <c r="AH35" i="7" s="1"/>
  <c r="AG100" i="3"/>
  <c r="AG101" i="3" s="1"/>
  <c r="AH13" i="7"/>
  <c r="AH14" i="7" s="1"/>
  <c r="AI25" i="2"/>
  <c r="AI26" i="2"/>
  <c r="AI18" i="11" s="1"/>
  <c r="AH20" i="11"/>
  <c r="AH19" i="11"/>
  <c r="AH21" i="11"/>
  <c r="AM78" i="3"/>
  <c r="AM80" i="3" s="1"/>
  <c r="AI20" i="11" l="1"/>
  <c r="AI19" i="11"/>
  <c r="AI21" i="11"/>
  <c r="AJ25" i="2"/>
  <c r="AJ26" i="2"/>
  <c r="AJ18" i="11" s="1"/>
  <c r="AI34" i="7"/>
  <c r="AI35" i="7" s="1"/>
  <c r="AI13" i="7"/>
  <c r="AI14" i="7" s="1"/>
  <c r="AI5" i="6"/>
  <c r="AH100" i="3"/>
  <c r="AH101" i="3" s="1"/>
  <c r="AH90" i="3"/>
  <c r="AH91" i="3" s="1"/>
  <c r="AI22" i="9"/>
  <c r="AI23" i="9" s="1"/>
  <c r="AH7" i="6"/>
  <c r="AH9" i="6"/>
  <c r="AH11" i="6"/>
  <c r="AH13" i="6"/>
  <c r="AI90" i="5"/>
  <c r="AI188" i="5"/>
  <c r="AI222" i="5"/>
  <c r="AI256" i="5"/>
  <c r="AI154" i="5"/>
  <c r="AI122" i="5"/>
  <c r="AI60" i="5"/>
  <c r="AI32" i="5"/>
  <c r="AJ4" i="5"/>
  <c r="AI46" i="3"/>
  <c r="AI62" i="3"/>
  <c r="AI97" i="3"/>
  <c r="AI18" i="3"/>
  <c r="AI33" i="3"/>
  <c r="AI54" i="3"/>
  <c r="AI85" i="3"/>
  <c r="AI11" i="3"/>
  <c r="AI28" i="3"/>
  <c r="AI38" i="3"/>
  <c r="AL23" i="2"/>
  <c r="AK4" i="11"/>
  <c r="AK4" i="8"/>
  <c r="AK20" i="8" s="1"/>
  <c r="AK4" i="6"/>
  <c r="AK4" i="7"/>
  <c r="AK23" i="7" s="1"/>
  <c r="AJ4" i="3"/>
  <c r="AK24" i="2"/>
  <c r="AN78" i="3"/>
  <c r="AN80" i="3" s="1"/>
  <c r="AM23" i="2" l="1"/>
  <c r="AL4" i="11"/>
  <c r="AL4" i="6"/>
  <c r="AL4" i="8"/>
  <c r="AL20" i="8" s="1"/>
  <c r="AK4" i="3"/>
  <c r="AL4" i="7"/>
  <c r="AL23" i="7" s="1"/>
  <c r="AL24" i="2"/>
  <c r="AK25" i="2"/>
  <c r="AK26" i="2"/>
  <c r="AK18" i="11" s="1"/>
  <c r="AJ97" i="3"/>
  <c r="AJ11" i="3"/>
  <c r="AJ28" i="3"/>
  <c r="AJ38" i="3"/>
  <c r="AK4" i="5"/>
  <c r="AJ46" i="3"/>
  <c r="AJ62" i="3"/>
  <c r="AJ85" i="3"/>
  <c r="AJ18" i="3"/>
  <c r="AJ33" i="3"/>
  <c r="AJ54" i="3"/>
  <c r="AJ60" i="5"/>
  <c r="AJ256" i="5"/>
  <c r="AJ188" i="5"/>
  <c r="AJ222" i="5"/>
  <c r="AJ122" i="5"/>
  <c r="AJ154" i="5"/>
  <c r="AJ90" i="5"/>
  <c r="AJ32" i="5"/>
  <c r="AI13" i="6"/>
  <c r="AI11" i="6"/>
  <c r="AI7" i="6"/>
  <c r="AI9" i="6"/>
  <c r="AJ5" i="6"/>
  <c r="AJ22" i="9"/>
  <c r="AJ23" i="9" s="1"/>
  <c r="AJ34" i="7"/>
  <c r="AJ35" i="7" s="1"/>
  <c r="AI90" i="3"/>
  <c r="AI91" i="3" s="1"/>
  <c r="AJ13" i="7"/>
  <c r="AJ14" i="7" s="1"/>
  <c r="AI100" i="3"/>
  <c r="AI101" i="3" s="1"/>
  <c r="AJ20" i="11"/>
  <c r="AJ19" i="11"/>
  <c r="AJ21" i="11"/>
  <c r="AO78" i="3"/>
  <c r="AO80" i="3" s="1"/>
  <c r="AK13" i="7" l="1"/>
  <c r="AK14" i="7" s="1"/>
  <c r="AJ100" i="3"/>
  <c r="AJ101" i="3" s="1"/>
  <c r="AK5" i="6"/>
  <c r="AK22" i="9"/>
  <c r="AK23" i="9" s="1"/>
  <c r="AK34" i="7"/>
  <c r="AK35" i="7" s="1"/>
  <c r="AJ90" i="3"/>
  <c r="AJ91" i="3" s="1"/>
  <c r="AL25" i="2"/>
  <c r="AL26" i="2"/>
  <c r="AL18" i="11" s="1"/>
  <c r="AK60" i="5"/>
  <c r="AK256" i="5"/>
  <c r="AK188" i="5"/>
  <c r="AK222" i="5"/>
  <c r="AK154" i="5"/>
  <c r="AK90" i="5"/>
  <c r="AK32" i="5"/>
  <c r="AK122" i="5"/>
  <c r="AJ11" i="6"/>
  <c r="AJ7" i="6"/>
  <c r="AJ9" i="6"/>
  <c r="AJ13" i="6"/>
  <c r="AK19" i="11"/>
  <c r="AK20" i="11"/>
  <c r="AK21" i="11"/>
  <c r="AK18" i="3"/>
  <c r="AK33" i="3"/>
  <c r="AK54" i="3"/>
  <c r="AL4" i="5"/>
  <c r="AK97" i="3"/>
  <c r="AK11" i="3"/>
  <c r="AK28" i="3"/>
  <c r="AK38" i="3"/>
  <c r="AK85" i="3"/>
  <c r="AK46" i="3"/>
  <c r="AK62" i="3"/>
  <c r="AN23" i="2"/>
  <c r="AM4" i="11"/>
  <c r="AM4" i="6"/>
  <c r="AM4" i="8"/>
  <c r="AM20" i="8" s="1"/>
  <c r="AL4" i="3"/>
  <c r="AM4" i="7"/>
  <c r="AM23" i="7" s="1"/>
  <c r="AM24" i="2"/>
  <c r="AL20" i="11" l="1"/>
  <c r="AL19" i="11"/>
  <c r="AL21" i="11"/>
  <c r="AL85" i="3"/>
  <c r="AL54" i="3"/>
  <c r="AL97" i="3"/>
  <c r="AL28" i="3"/>
  <c r="AL62" i="3"/>
  <c r="AL33" i="3"/>
  <c r="AM4" i="5"/>
  <c r="AL11" i="3"/>
  <c r="AL38" i="3"/>
  <c r="AL46" i="3"/>
  <c r="AL18" i="3"/>
  <c r="AO23" i="2"/>
  <c r="AN4" i="11"/>
  <c r="AN4" i="8"/>
  <c r="AN20" i="8" s="1"/>
  <c r="AN4" i="6"/>
  <c r="AM4" i="3"/>
  <c r="AN4" i="7"/>
  <c r="AN23" i="7" s="1"/>
  <c r="AN24" i="2"/>
  <c r="AL90" i="5"/>
  <c r="AL188" i="5"/>
  <c r="AL222" i="5"/>
  <c r="AL256" i="5"/>
  <c r="AL154" i="5"/>
  <c r="AL32" i="5"/>
  <c r="AL122" i="5"/>
  <c r="AL60" i="5"/>
  <c r="AK90" i="3"/>
  <c r="AK91" i="3" s="1"/>
  <c r="AL5" i="6"/>
  <c r="AL34" i="7"/>
  <c r="AL35" i="7" s="1"/>
  <c r="AK100" i="3"/>
  <c r="AK101" i="3" s="1"/>
  <c r="AL13" i="7"/>
  <c r="AL14" i="7" s="1"/>
  <c r="AL22" i="9"/>
  <c r="AL23" i="9" s="1"/>
  <c r="AK13" i="6"/>
  <c r="AK7" i="6"/>
  <c r="AK11" i="6"/>
  <c r="AK9" i="6"/>
  <c r="AM25" i="2"/>
  <c r="AM26" i="2"/>
  <c r="AM18" i="11" s="1"/>
  <c r="AM20" i="11" l="1"/>
  <c r="AM19" i="11"/>
  <c r="AM21" i="11"/>
  <c r="AM5" i="6"/>
  <c r="AL100" i="3"/>
  <c r="AL101" i="3" s="1"/>
  <c r="AL90" i="3"/>
  <c r="AL91" i="3" s="1"/>
  <c r="AM22" i="9"/>
  <c r="AM23" i="9" s="1"/>
  <c r="AM34" i="7"/>
  <c r="AM35" i="7" s="1"/>
  <c r="AM13" i="7"/>
  <c r="AM14" i="7" s="1"/>
  <c r="AL13" i="6"/>
  <c r="AL9" i="6"/>
  <c r="AL11" i="6"/>
  <c r="AL7" i="6"/>
  <c r="AM18" i="3"/>
  <c r="AM33" i="3"/>
  <c r="AM54" i="3"/>
  <c r="AM85" i="3"/>
  <c r="AM11" i="3"/>
  <c r="AM28" i="3"/>
  <c r="AM38" i="3"/>
  <c r="AN4" i="5"/>
  <c r="AM46" i="3"/>
  <c r="AM62" i="3"/>
  <c r="AM97" i="3"/>
  <c r="AP23" i="2"/>
  <c r="AO4" i="11"/>
  <c r="AO4" i="6"/>
  <c r="AO4" i="8"/>
  <c r="AO20" i="8" s="1"/>
  <c r="AO4" i="7"/>
  <c r="AO23" i="7" s="1"/>
  <c r="AN4" i="3"/>
  <c r="AO24" i="2"/>
  <c r="AM90" i="5"/>
  <c r="AM256" i="5"/>
  <c r="AM122" i="5"/>
  <c r="AM154" i="5"/>
  <c r="AM32" i="5"/>
  <c r="AM60" i="5"/>
  <c r="AM188" i="5"/>
  <c r="AM222" i="5"/>
  <c r="AN25" i="2"/>
  <c r="AN26" i="2"/>
  <c r="AN18" i="11" s="1"/>
  <c r="AN13" i="7" l="1"/>
  <c r="AN14" i="7" s="1"/>
  <c r="AM100" i="3"/>
  <c r="AM101" i="3" s="1"/>
  <c r="AN5" i="6"/>
  <c r="AN22" i="9"/>
  <c r="AN23" i="9" s="1"/>
  <c r="AN34" i="7"/>
  <c r="AN35" i="7" s="1"/>
  <c r="AM90" i="3"/>
  <c r="AM91" i="3" s="1"/>
  <c r="AM13" i="6"/>
  <c r="AM9" i="6"/>
  <c r="AM7" i="6"/>
  <c r="AM11" i="6"/>
  <c r="AO25" i="2"/>
  <c r="AO26" i="2"/>
  <c r="AO18" i="11" s="1"/>
  <c r="AN11" i="3"/>
  <c r="AN28" i="3"/>
  <c r="AN38" i="3"/>
  <c r="AO4" i="5"/>
  <c r="AN46" i="3"/>
  <c r="AN62" i="3"/>
  <c r="AN85" i="3"/>
  <c r="AN18" i="3"/>
  <c r="AN33" i="3"/>
  <c r="AN54" i="3"/>
  <c r="AN97" i="3"/>
  <c r="AN20" i="11"/>
  <c r="AN19" i="11"/>
  <c r="AN21" i="11"/>
  <c r="AO4" i="3"/>
  <c r="AP24" i="2"/>
  <c r="AN60" i="5"/>
  <c r="AN222" i="5"/>
  <c r="AN122" i="5"/>
  <c r="AN256" i="5"/>
  <c r="AN188" i="5"/>
  <c r="AN154" i="5"/>
  <c r="AN90" i="5"/>
  <c r="AN32" i="5"/>
  <c r="AO60" i="5" l="1"/>
  <c r="AO222" i="5"/>
  <c r="AO256" i="5"/>
  <c r="AO188" i="5"/>
  <c r="AO154" i="5"/>
  <c r="AO90" i="5"/>
  <c r="AO32" i="5"/>
  <c r="AO122" i="5"/>
  <c r="AO20" i="11"/>
  <c r="AO21" i="11"/>
  <c r="AO19" i="11"/>
  <c r="C24" i="11" s="1"/>
  <c r="AO54" i="3"/>
  <c r="AO97" i="3"/>
  <c r="AO11" i="3"/>
  <c r="AO28" i="3"/>
  <c r="AO38" i="3"/>
  <c r="AO46" i="3"/>
  <c r="AO62" i="3"/>
  <c r="AO85" i="3"/>
  <c r="AO18" i="3"/>
  <c r="AO33" i="3"/>
  <c r="AO5" i="6"/>
  <c r="AO22" i="9"/>
  <c r="AO23" i="9" s="1"/>
  <c r="AO34" i="7"/>
  <c r="AO35" i="7" s="1"/>
  <c r="AN90" i="3"/>
  <c r="AN91" i="3" s="1"/>
  <c r="AO13" i="7"/>
  <c r="AO14" i="7" s="1"/>
  <c r="AN100" i="3"/>
  <c r="AN101" i="3" s="1"/>
  <c r="AN9" i="6"/>
  <c r="AN7" i="6"/>
  <c r="AN13" i="6"/>
  <c r="AN11" i="6"/>
  <c r="AP25" i="2"/>
  <c r="AP26" i="2"/>
  <c r="AO90" i="3" l="1"/>
  <c r="AO91" i="3" s="1"/>
  <c r="AO100" i="3"/>
  <c r="AO101" i="3" s="1"/>
  <c r="AP22" i="9"/>
  <c r="AP23" i="9" s="1"/>
  <c r="C24" i="9" s="1"/>
  <c r="AO13" i="6"/>
  <c r="AO7" i="6"/>
  <c r="AO9" i="6"/>
  <c r="AO11" i="6"/>
</calcChain>
</file>

<file path=xl/comments1.xml><?xml version="1.0" encoding="utf-8"?>
<comments xmlns="http://schemas.openxmlformats.org/spreadsheetml/2006/main">
  <authors>
    <author>Dariusz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>Tutaj wpisz rok złożenia wniosku aplikacyjnego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Tutaj wpisz rok rozpoczęcia realizacji projektu (rok poniesienia pierwszych wydatków w ramach projektu)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38"/>
          </rPr>
          <t>Tutaj wpisz rok zakończenia realizacji projektu (rok poniesienia ostatnich wydatków w ramach projektu)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38"/>
          </rPr>
          <t>Tutaj wpisz maksymalny poziom dofinansowanai dla działania, zgodnie z ogłoszeniem o konkursie (decyzją Instytucji Zarządzającej)</t>
        </r>
      </text>
    </comment>
  </commentList>
</comments>
</file>

<file path=xl/sharedStrings.xml><?xml version="1.0" encoding="utf-8"?>
<sst xmlns="http://schemas.openxmlformats.org/spreadsheetml/2006/main" count="891" uniqueCount="377">
  <si>
    <t xml:space="preserve">Analiza finansowa na potrzeby aplikacji o środki finansowe w ramach RPO WK-P 2014-2020 </t>
  </si>
  <si>
    <t>aktualizacja</t>
  </si>
  <si>
    <t>Rok</t>
  </si>
  <si>
    <t>Okres dyskonta</t>
  </si>
  <si>
    <t>Stopa wzrostu PKB</t>
  </si>
  <si>
    <t>Stopa inflacji</t>
  </si>
  <si>
    <t>Stopa bezrobocia</t>
  </si>
  <si>
    <t>Dynamika realnego wzrostu płac</t>
  </si>
  <si>
    <t>Kurs EUR/PLN</t>
  </si>
  <si>
    <t>1-roczna stopa WIBOR</t>
  </si>
  <si>
    <t>Tytuł projektu</t>
  </si>
  <si>
    <t>Wnioskodawca</t>
  </si>
  <si>
    <t>Wybierz wersję analizy:</t>
  </si>
  <si>
    <t>Pozostałe - zakup wyposażenia</t>
  </si>
  <si>
    <t>Pozostałe - projekty kubaturowe</t>
  </si>
  <si>
    <t>Infrastruktura biznesu</t>
  </si>
  <si>
    <t>Sieci szerokopasmowe</t>
  </si>
  <si>
    <t>Badania i innowacje</t>
  </si>
  <si>
    <t>Energetyka</t>
  </si>
  <si>
    <t>Transport miejski</t>
  </si>
  <si>
    <t>Porty morskie i lotnicze</t>
  </si>
  <si>
    <t>Gospodarowanie odpadami</t>
  </si>
  <si>
    <t>Drogi</t>
  </si>
  <si>
    <t>Koleje</t>
  </si>
  <si>
    <t>Podaj rok złożenia wniosku aplikacyjnego:</t>
  </si>
  <si>
    <t>Wydatki kwalifikowane</t>
  </si>
  <si>
    <t>Razem</t>
  </si>
  <si>
    <t>%</t>
  </si>
  <si>
    <t>Dofinansowanie UE</t>
  </si>
  <si>
    <t>Budżet JST</t>
  </si>
  <si>
    <t>Środki prywatne</t>
  </si>
  <si>
    <t>Inne</t>
  </si>
  <si>
    <t>Wydatki niekwalifikowane</t>
  </si>
  <si>
    <t>Wydatki kwalifikowane razem</t>
  </si>
  <si>
    <t>Wydatki niekwalifikowane razem</t>
  </si>
  <si>
    <t>Wydatki całkowite brutto</t>
  </si>
  <si>
    <t>Nakłady inwestycyjne - netto</t>
  </si>
  <si>
    <t>Wydatki całkowite netto</t>
  </si>
  <si>
    <t>Nakłady inwestycyjne - VAT</t>
  </si>
  <si>
    <t>VAT całkowity</t>
  </si>
  <si>
    <t>Scenariusz bez projektu</t>
  </si>
  <si>
    <t>Scenariusz z projektem</t>
  </si>
  <si>
    <t>Projekt - zmiany w wyniku realizacji projektu UE</t>
  </si>
  <si>
    <t>Zużycie materiałów i energii</t>
  </si>
  <si>
    <t>Usługi obce</t>
  </si>
  <si>
    <t>Podatki i opłaty</t>
  </si>
  <si>
    <t>Wynagrodzenia</t>
  </si>
  <si>
    <t>Ubezpieczenia i inne świadczenia</t>
  </si>
  <si>
    <t>Pozostałe koszty rodzajowe</t>
  </si>
  <si>
    <t>Nakłady inwestycyjne</t>
  </si>
  <si>
    <t>Nakłady odtworzeniowe</t>
  </si>
  <si>
    <t>Amortyzacja od nakładów inwestycyjnych</t>
  </si>
  <si>
    <t>Amortyzacja od nakładów odtworzeniowych</t>
  </si>
  <si>
    <t>Wartość netto</t>
  </si>
  <si>
    <t>Wartość rezydualna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</si>
  <si>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</si>
  <si>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</si>
  <si>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</si>
  <si>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</si>
  <si>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</si>
  <si>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</si>
  <si>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</si>
  <si>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</si>
  <si>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</si>
  <si>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</si>
  <si>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</si>
  <si>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</si>
  <si>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</si>
  <si>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V</t>
  </si>
  <si>
    <t>VI</t>
  </si>
  <si>
    <t>Ubezpieczenia społeczne i inne świadczenia na rzecz pracowników</t>
  </si>
  <si>
    <t>VII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</si>
  <si>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</si>
  <si>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</si>
  <si>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</si>
  <si>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</si>
  <si>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</si>
  <si>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</si>
  <si>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</si>
  <si>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</si>
  <si>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</si>
  <si>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Zysk/Strata na działalności operacyjnej (C+D-E)</t>
  </si>
  <si>
    <t>G</t>
  </si>
  <si>
    <t>Przychody finansowe</t>
  </si>
  <si>
    <t>H</t>
  </si>
  <si>
    <t>Koszty finansowe</t>
  </si>
  <si>
    <t>Zysk/Strata z działalności gospodarczej (F+G-H)</t>
  </si>
  <si>
    <t>J.</t>
  </si>
  <si>
    <t>Wynik zdarzeń nadzwyczajnych (+/-)</t>
  </si>
  <si>
    <t>K.</t>
  </si>
  <si>
    <t>Zysk/Strata brutto (I+J)</t>
  </si>
  <si>
    <t>L.</t>
  </si>
  <si>
    <t xml:space="preserve">Podatek dochodowy </t>
  </si>
  <si>
    <t>M.</t>
  </si>
  <si>
    <t>Pozostałe obowiązkowe obciążenia</t>
  </si>
  <si>
    <t>N.</t>
  </si>
  <si>
    <t>Zysk/Strata netto (K-L-M)</t>
  </si>
  <si>
    <t>A.</t>
  </si>
  <si>
    <t>Aktywa trwałe</t>
  </si>
  <si>
    <t>I.</t>
  </si>
  <si>
    <t>Wartości niematerialne i prawne</t>
  </si>
  <si>
    <t>II.</t>
  </si>
  <si>
    <t>Rzeczowe aktywa trwałe w tym:</t>
  </si>
  <si>
    <t>1.</t>
  </si>
  <si>
    <t>Środki trwałe</t>
  </si>
  <si>
    <t>2.</t>
  </si>
  <si>
    <t>Środki trwałe w budowie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</si>
  <si>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</si>
  <si>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</si>
  <si>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</si>
  <si>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</si>
  <si>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</si>
  <si>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</si>
  <si>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B.</t>
  </si>
  <si>
    <t>Aktywa obrotowe</t>
  </si>
  <si>
    <t>Zapasy</t>
  </si>
  <si>
    <t>Należności krótkoterminowe</t>
  </si>
  <si>
    <t>Inwestycje krótkoterminowe w tym:</t>
  </si>
  <si>
    <t xml:space="preserve">Środki pieniężne w kasie i na rachunkach 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</si>
  <si>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</si>
  <si>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</si>
  <si>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</si>
  <si>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</si>
  <si>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</si>
  <si>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</si>
  <si>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</si>
  <si>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</si>
  <si>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</si>
  <si>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VI.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</si>
  <si>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</si>
  <si>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</si>
  <si>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</si>
  <si>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</si>
  <si>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</si>
  <si>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 xml:space="preserve">Rozliczenia międzyokresowe </t>
  </si>
  <si>
    <t>PASYWA RAZEM</t>
  </si>
  <si>
    <t>Przepływy środków pieniężnych z działalności operacyjnej</t>
  </si>
  <si>
    <t>Zysk/Strata netto</t>
  </si>
  <si>
    <t>Korekty razem</t>
  </si>
  <si>
    <t xml:space="preserve">Amortyzacja </t>
  </si>
  <si>
    <t xml:space="preserve">Zyski/Straty z tyt. różnic kursowych 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</si>
  <si>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</si>
  <si>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</si>
  <si>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</si>
  <si>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</si>
  <si>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</si>
  <si>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</si>
  <si>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</si>
  <si>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</si>
  <si>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</si>
  <si>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</si>
  <si>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</si>
  <si>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</si>
  <si>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</si>
  <si>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</si>
  <si>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</si>
  <si>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</si>
  <si>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</si>
  <si>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</si>
  <si>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</si>
  <si>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</si>
  <si>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</si>
  <si>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</si>
  <si>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</si>
  <si>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</si>
  <si>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</si>
  <si>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>Współczynnik dyskontowy</t>
  </si>
  <si>
    <t>Nakłady inwestycyjne - zdyskontowane</t>
  </si>
  <si>
    <t>Przychody projektu</t>
  </si>
  <si>
    <t>Przychody projektu - zdyskontowane</t>
  </si>
  <si>
    <t>Koszty operacyjne projektu</t>
  </si>
  <si>
    <t>Koszty operacyjne projektu - zdyskontowane</t>
  </si>
  <si>
    <t>Wartość rezydualna - zdyskontowana</t>
  </si>
  <si>
    <t>Suma zdyskontowanych nakładów inwestycyjnych na realizację projektu (DIC)</t>
  </si>
  <si>
    <t>Suma zdyskontowanych dochodów bez wartości rezydualnej</t>
  </si>
  <si>
    <t>Suma zdyskontowanych dochodów powiększonych o wartość rezydualną (DNR)</t>
  </si>
  <si>
    <t>Wskaźnik luki w finansowaniu</t>
  </si>
  <si>
    <t>Maksymalne dofinansowanie UE</t>
  </si>
  <si>
    <t>Efektywna stopa dofinansowania projektu</t>
  </si>
  <si>
    <t>Przychody</t>
  </si>
  <si>
    <t>Wpływy razem</t>
  </si>
  <si>
    <t>Koszty operacyjne</t>
  </si>
  <si>
    <t>Wydatki razem</t>
  </si>
  <si>
    <t>Przepływy netto</t>
  </si>
  <si>
    <t>Zdyskontowane przepływy netto</t>
  </si>
  <si>
    <t>FNPV/C</t>
  </si>
  <si>
    <t>FRR/C</t>
  </si>
  <si>
    <t>Wkład własny</t>
  </si>
  <si>
    <t>Spłata pożyczek (wraz z odsetkami)</t>
  </si>
  <si>
    <t>Podatki</t>
  </si>
  <si>
    <t>Przepływy pieniężne netto</t>
  </si>
  <si>
    <t>Skumulowane przepływy pieniężne netto</t>
  </si>
  <si>
    <t>A. Przepływy z działalności operacyjnej</t>
  </si>
  <si>
    <t>I. Zysk (strata) netto</t>
  </si>
  <si>
    <t>II. Korekty razem</t>
  </si>
  <si>
    <t>1. Amortyzacja</t>
  </si>
  <si>
    <t>2. Zmiana stanu zapasów</t>
  </si>
  <si>
    <t>3. Zmiana stanu należności</t>
  </si>
  <si>
    <t>4. Zmiana stanu zobowiązań krótkoterminowych z wyjątkiem pożyczek i kredytów</t>
  </si>
  <si>
    <t>5. Inne korekty</t>
  </si>
  <si>
    <t>III. Przepływy netto z działalności operacyjnej (I+/-II)</t>
  </si>
  <si>
    <t>B. Przepływy z działalności inwestycyjnej</t>
  </si>
  <si>
    <t>I. Wpływy</t>
  </si>
  <si>
    <t>II. Wydatki</t>
  </si>
  <si>
    <t>III. Przepływy netto z działalności inwestycyjnej (I-II)</t>
  </si>
  <si>
    <t>C. Przepływy z działalności finansowej</t>
  </si>
  <si>
    <t>1. Wpływy z wydania udziałów (emisji akcji) i dopłat do kapitału</t>
  </si>
  <si>
    <t>2. Kredyty i pożyczki</t>
  </si>
  <si>
    <t>3. Emisja dłużnych papierów wartościowych</t>
  </si>
  <si>
    <t>4. Inne wpływy finansowe</t>
  </si>
  <si>
    <t>III. Przepływy netto z działalności finansowej (I-II)</t>
  </si>
  <si>
    <t>D. Przepływy pieniężne netto razem (A.III +/- B.III +/- C.III)</t>
  </si>
  <si>
    <t>E. Środki pieniężne na początek okresu</t>
  </si>
  <si>
    <t>F. Środki pieniężne na koniec okresu (E+/-D)</t>
  </si>
  <si>
    <t>Zmiany w kapitale obrotowym netto</t>
  </si>
  <si>
    <t>Razem nakłady inwestycyjne [1+2]</t>
  </si>
  <si>
    <t>Suma zdyskontowanych nakładów inwestycyjnych - DIC</t>
  </si>
  <si>
    <t>Koszty operacyjne (bez amortyzacji)</t>
  </si>
  <si>
    <t>Suma zdyskontowanych dochodów - DNR</t>
  </si>
  <si>
    <t xml:space="preserve">Wartośc rezydualna </t>
  </si>
  <si>
    <t>Zdyskontowany dochód po uwzględnieniu wartości rezydualnej</t>
  </si>
  <si>
    <t>ceny stałe (realne)</t>
  </si>
  <si>
    <t>ceny bieżące (nominalne)</t>
  </si>
  <si>
    <t>Tabela 1. Dyskontowanie</t>
  </si>
  <si>
    <t>Współczynnik dyskonta</t>
  </si>
  <si>
    <t>ROK</t>
  </si>
  <si>
    <t>Tabela 2. Warianty rozwoju gospodarczego Polski</t>
  </si>
  <si>
    <t>Tabela 3. Źródła finansowania projektu</t>
  </si>
  <si>
    <t xml:space="preserve">Tabela 4. Obliczenia zdyskontowanych nakładów inwestycyjnych </t>
  </si>
  <si>
    <r>
      <t>Współczynnik dyskontowy dt=1/(1+r)</t>
    </r>
    <r>
      <rPr>
        <i/>
        <vertAlign val="superscript"/>
        <sz val="10"/>
        <rFont val="Calibri"/>
        <family val="2"/>
        <charset val="238"/>
        <scheme val="minor"/>
      </rPr>
      <t>t</t>
    </r>
    <r>
      <rPr>
        <i/>
        <sz val="10"/>
        <rFont val="Calibri"/>
        <family val="2"/>
        <charset val="238"/>
        <scheme val="minor"/>
      </rPr>
      <t xml:space="preserve"> gdzie (r= 4% lub r= 6%) </t>
    </r>
  </si>
  <si>
    <t>Zdyskontowane nakłady</t>
  </si>
  <si>
    <t>Czy projekt generuje dochód?</t>
  </si>
  <si>
    <t>Tabela 5. Nakłady inwestycyjne na realizację projektu</t>
  </si>
  <si>
    <t>Nakłady inwestycyjne brutto</t>
  </si>
  <si>
    <t>Nakłady inwestycyjne netto</t>
  </si>
  <si>
    <t>Nakłady inwestycyjne VAT</t>
  </si>
  <si>
    <t>Sprzedaż produktu 1</t>
  </si>
  <si>
    <t>Sprzedaż produktu 2</t>
  </si>
  <si>
    <t>Cena jednostkowa 1</t>
  </si>
  <si>
    <t>Cena jednostkowa 2</t>
  </si>
  <si>
    <t>Tabela 6. Kalkulacja popytu i cen jednostkowych</t>
  </si>
  <si>
    <t>Tabela 7. Przychody operacyjne wnioskodawcy</t>
  </si>
  <si>
    <t>Przychody ze sprzedaży produktu 1</t>
  </si>
  <si>
    <t>Przychody ze sprzedaży produktu 2</t>
  </si>
  <si>
    <t>Przychody ze sprzedaży RAZEM</t>
  </si>
  <si>
    <t>Tabela 8. Koszty operacyjne wnioskodawcy</t>
  </si>
  <si>
    <t>Czy projekt generuje oszczędności kosztów?</t>
  </si>
  <si>
    <t>Tabela 9. Plan amortyzacji projektu - określenie wartości rezydualnej</t>
  </si>
  <si>
    <t>Przychody operacyjne</t>
  </si>
  <si>
    <t>Tabela 10. Kalkulacja zdyskontowanego dochodu</t>
  </si>
  <si>
    <r>
      <t>Współczynnik dyskontowy dt=1/(1+r)</t>
    </r>
    <r>
      <rPr>
        <vertAlign val="superscript"/>
        <sz val="10"/>
        <rFont val="Calibri"/>
        <family val="2"/>
        <charset val="238"/>
        <scheme val="minor"/>
      </rPr>
      <t>t</t>
    </r>
    <r>
      <rPr>
        <sz val="10"/>
        <rFont val="Calibri"/>
        <family val="2"/>
        <charset val="238"/>
        <scheme val="minor"/>
      </rPr>
      <t xml:space="preserve"> gdzie (r= 4% lub r= 6%) </t>
    </r>
  </si>
  <si>
    <t>Suma zdyskontowanych dochodów DNR</t>
  </si>
  <si>
    <t>Dochód w projekcie</t>
  </si>
  <si>
    <t>Zdyskontowany dochód</t>
  </si>
  <si>
    <r>
      <t xml:space="preserve">Zdyskontowana wartość rezydualna </t>
    </r>
    <r>
      <rPr>
        <b/>
        <sz val="10"/>
        <rFont val="Calibri"/>
        <family val="2"/>
        <charset val="238"/>
        <scheme val="minor"/>
      </rPr>
      <t>[2x3]</t>
    </r>
  </si>
  <si>
    <r>
      <t xml:space="preserve">Tabela 11. Ustalenie dochodu </t>
    </r>
    <r>
      <rPr>
        <b/>
        <sz val="10"/>
        <color indexed="8"/>
        <rFont val="Arial"/>
        <family val="2"/>
        <charset val="238"/>
      </rPr>
      <t>na potrzeby kalkulacji luki w finansowaniu</t>
    </r>
  </si>
  <si>
    <t>Tabela 12. Rachunek zysków i strat wnioskodawcy</t>
  </si>
  <si>
    <t>Tabela 13. Bilans wnioskodawcy</t>
  </si>
  <si>
    <t>Tabela 14. Rachunek przepływów pieniężnych wnioskodawcy</t>
  </si>
  <si>
    <t>Poziom dofinansowania dla osi priorytetowej</t>
  </si>
  <si>
    <t>Tabela 15. Ocena finansowej opłacalności inwestycji (finansowy zwrot z inwestycji) - FNPV/C i FRR/C</t>
  </si>
  <si>
    <t>Tabela 16. Ocena finansowej opłacalności dofinansowania (finansowy zwrot z kapitału krajowego) - FNPV/K i FRR/K</t>
  </si>
  <si>
    <t>Tabela 17. Określenie wartości dofinansowania</t>
  </si>
  <si>
    <t>Tabela 18. Trwałość finansowa projektu</t>
  </si>
  <si>
    <t>Tabela 19. Trwałość finansowa wnioskodawcy</t>
  </si>
  <si>
    <t>Czy projekt jest efektywny?</t>
  </si>
  <si>
    <t>Koszty finansowania, w tym odsetki</t>
  </si>
  <si>
    <t>Spłaty kredytów</t>
  </si>
  <si>
    <t>Wkład krajowy</t>
  </si>
  <si>
    <t>12.2 Skuteczna informacja i promocja, w tym wzmocnienie potencjału beneficjentów Programu</t>
  </si>
  <si>
    <t>12.1 Wsparcie procesu zarządzania i wdrażania RPO</t>
  </si>
  <si>
    <t>11.1 Włączenie społeczne na obszarach objętych LSR</t>
  </si>
  <si>
    <t>10.4 Edukacja dorosłych</t>
  </si>
  <si>
    <t>10.3 Pomoc stypendialna</t>
  </si>
  <si>
    <t>10.2 Kształcenie ogólne i zawodowe</t>
  </si>
  <si>
    <t>10.1 Kształcenie ogólne i zawodowe w ramach ZIT</t>
  </si>
  <si>
    <t>9.4 Wzmocnienie sektora ekonomii społecznej</t>
  </si>
  <si>
    <t>9.3 Rozwój usług zdrowotnych i społecznych</t>
  </si>
  <si>
    <t>9.2 Włączenie społeczne</t>
  </si>
  <si>
    <t>9.1 Włączenie społeczne i rozwój usług opiekuńczych w ramach ZIT</t>
  </si>
  <si>
    <t>8.6 Zdrowy i aktywny region</t>
  </si>
  <si>
    <t>8.5 Rozwój pracowników i przedsiębiorstw MŚP w regionie</t>
  </si>
  <si>
    <t>8.4 Godzenie życia zawodowego i rodzinnego</t>
  </si>
  <si>
    <t>8.3 Wsparcie przedsiębiorczości i samozatrudnienia w regionie</t>
  </si>
  <si>
    <t>8.2 Wspieranie aktywności zawodowej w regionie</t>
  </si>
  <si>
    <t>8.1 Podniesienie aktywności zawodowej osób bezrobotnych poprzez działania powiatowych urzędów pracy</t>
  </si>
  <si>
    <t>7.1 Rozwój lokalny kierowany przez społeczność</t>
  </si>
  <si>
    <t>6.4 Rewitalizacja oraz inwestycje w infrastrukturę edukacyjną w ramach ZIT</t>
  </si>
  <si>
    <t>6.3 Inwestycje w infrastrukturę edukacyjną</t>
  </si>
  <si>
    <t>6.2 Rewitalizacja obszarów miejskich i ich obszarów funkcjonalnych</t>
  </si>
  <si>
    <t>6.1 Inwestycje w infrastrukturę zdrowotną</t>
  </si>
  <si>
    <t>5.3 Infrastruktura kolejowa</t>
  </si>
  <si>
    <t>5.2 Rozwój pozamiejskiego transportu publicznego</t>
  </si>
  <si>
    <t>5.1 Infrastruktura drogowa</t>
  </si>
  <si>
    <t>4.6 Ochrona środowiska naturalnego i zasobów kulturowych na obszarze ZIT</t>
  </si>
  <si>
    <t>4.5 Ochrona przyrody</t>
  </si>
  <si>
    <t>4.4 Ochrona i rozwój zasobów kultury</t>
  </si>
  <si>
    <t>4.3 Rozwój infrastruktury wodno-ściekowej</t>
  </si>
  <si>
    <t>4.2 Gospodarka odpadami</t>
  </si>
  <si>
    <t>4.1 Przeciwdziałanie zagrożeniom</t>
  </si>
  <si>
    <t>3.5 Efektywność energetyczna i gospodarka niskoemisyjna w ramach ZIT</t>
  </si>
  <si>
    <t>3.4 Zrównoważona mobilność miejsca i promowanie strategii niskoemisyjnych</t>
  </si>
  <si>
    <t>3.3 Efektywność energetyczna w sektorze publicznym i mieszkaniowym</t>
  </si>
  <si>
    <t>3.2 Efektywność energetyczna w przedsiębiorstwach</t>
  </si>
  <si>
    <t>3.1 Wspieranie wytwarzania i dystrybucji energii pochodzącej ze źródeł odnawialnych</t>
  </si>
  <si>
    <t>2.2 Cyfrowa dostępność i użyteczność informacji sektora publicznego oraz zasobów nauki, kultury i dziedzictwa regionalnego</t>
  </si>
  <si>
    <t>2.1 Wysoka dostępność i jakość e-usług publicznych</t>
  </si>
  <si>
    <t>1.6 Wspieranie tworzenia i rozszerzania zaawansowanych zdolności w zakresie rozwoju produktów i usług</t>
  </si>
  <si>
    <t>1.5 Opracowywanie i wdrażanie nowych modeli biznesowych dla MŚP</t>
  </si>
  <si>
    <t>1.4 Wsparcie rozwoju przedsiębiorczości</t>
  </si>
  <si>
    <t>1.3 Wsparcie przedsiębiorczości akademickiej</t>
  </si>
  <si>
    <t>1.2 Promowanie inwestycji przedsiębiorstw w badania i innowacje</t>
  </si>
  <si>
    <t>1.1 Publiczna infrastruktura na rzecz badań i innowacji</t>
  </si>
  <si>
    <t>Sektor</t>
  </si>
  <si>
    <t>rodzaj cen</t>
  </si>
  <si>
    <t>brak</t>
  </si>
  <si>
    <t>wybierz</t>
  </si>
  <si>
    <t>działanie</t>
  </si>
  <si>
    <t>Wybierz działanie:</t>
  </si>
  <si>
    <t>pierwotna</t>
  </si>
  <si>
    <t>INSTRUKCJA WYPEŁNIANIA TABEL</t>
  </si>
  <si>
    <r>
      <rPr>
        <b/>
        <sz val="12"/>
        <color theme="1"/>
        <rFont val="Czcionka tekstu podstawowego"/>
        <charset val="238"/>
      </rPr>
      <t>UWAGA!</t>
    </r>
    <r>
      <rPr>
        <sz val="12"/>
        <color theme="1"/>
        <rFont val="Czcionka tekstu podstawowego"/>
        <charset val="238"/>
      </rPr>
      <t xml:space="preserve"> W formularzu nie należy usuwać żadnych wierszy, kolumn, komórek, ani formuł. W razie potrzeby w odpowiednich tabelach należy dodać wiersze. Wnioskodawca powinien wypełniać wartościami liczbowymi jedynie te komórki, które zaznaczone są kolorem niebieskim.</t>
    </r>
  </si>
  <si>
    <r>
      <rPr>
        <b/>
        <sz val="12"/>
        <color theme="1"/>
        <rFont val="Czcionka tekstu podstawowego"/>
        <charset val="238"/>
      </rPr>
      <t>Podstawa</t>
    </r>
    <r>
      <rPr>
        <sz val="12"/>
        <color theme="1"/>
        <rFont val="Czcionka tekstu podstawowego"/>
        <charset val="238"/>
      </rPr>
      <t xml:space="preserve">: Formularz oparty jest o </t>
    </r>
    <r>
      <rPr>
        <i/>
        <sz val="12"/>
        <color theme="1"/>
        <rFont val="Czcionka tekstu podstawowego"/>
        <charset val="238"/>
      </rPr>
      <t>Wytyczne w zakresie zagadnień związanych z przygotowaniem projektów inwestycyjnych, w tym projektów generujących dochód i projektów hybrydowych na lata 2014-2020</t>
    </r>
    <r>
      <rPr>
        <sz val="12"/>
        <color theme="1"/>
        <rFont val="Czcionka tekstu podstawowego"/>
        <charset val="238"/>
      </rPr>
      <t xml:space="preserve"> z dnia 18.03.2015 r.</t>
    </r>
  </si>
  <si>
    <r>
      <rPr>
        <b/>
        <sz val="12"/>
        <color theme="1"/>
        <rFont val="Czcionka tekstu podstawowego"/>
        <charset val="238"/>
      </rPr>
      <t>Przeznaczenie</t>
    </r>
    <r>
      <rPr>
        <sz val="12"/>
        <color theme="1"/>
        <rFont val="Czcionka tekstu podstawowego"/>
        <charset val="238"/>
      </rPr>
      <t xml:space="preserve">: Formularz jest własnością </t>
    </r>
    <r>
      <rPr>
        <i/>
        <sz val="12"/>
        <color theme="1"/>
        <rFont val="Czcionka tekstu podstawowego"/>
        <charset val="238"/>
      </rPr>
      <t>Urzędu Marszałkowskiego Województwa Kujawsko-Pomorskiego</t>
    </r>
    <r>
      <rPr>
        <sz val="12"/>
        <color theme="1"/>
        <rFont val="Czcionka tekstu podstawowego"/>
        <charset val="238"/>
      </rPr>
      <t xml:space="preserve"> i służy sporządzeniu analizy finansowo-ekonomicznej dla projektów współfinansowanych w ramach RPO WK-P jako załącznik do studium wykonalności.</t>
    </r>
  </si>
  <si>
    <t>Podaj rok rozpoczęcia realizacji projektu:</t>
  </si>
  <si>
    <t>Wybierz z listy rodzaj cen stosowanych do analizy:</t>
  </si>
  <si>
    <t>Stopa dyskontowa</t>
  </si>
  <si>
    <t>Wybierz z listy sektor działalności odnoszący się do projektu:</t>
  </si>
  <si>
    <r>
      <rPr>
        <b/>
        <sz val="12"/>
        <color rgb="FFFF0000"/>
        <rFont val="Czcionka tekstu podstawowego"/>
        <charset val="238"/>
      </rPr>
      <t>UWAGA!</t>
    </r>
    <r>
      <rPr>
        <sz val="12"/>
        <color rgb="FFFF0000"/>
        <rFont val="Czcionka tekstu podstawowego"/>
        <charset val="238"/>
      </rPr>
      <t xml:space="preserve"> Dla przedziałowego okresu odniesienia, w analizie stosować należy górną granicę - w przypadku stosowania innego okresu odniesienia z przedziału, należy uzasadnić taki wybór.</t>
    </r>
  </si>
  <si>
    <t>25-30</t>
  </si>
  <si>
    <t>15-25</t>
  </si>
  <si>
    <t>15-20</t>
  </si>
  <si>
    <t>10-15</t>
  </si>
  <si>
    <t>Długość okresu odniesienia - lata</t>
  </si>
  <si>
    <t>Początek okresu odniesienia (rok bazowy)</t>
  </si>
  <si>
    <t>Koniec okresu odniesienia      (rok ostatni)</t>
  </si>
  <si>
    <t>Maksymalny poziom dofinansowania dla działania:</t>
  </si>
  <si>
    <t>RAZEM</t>
  </si>
  <si>
    <t>Nazwa 1</t>
  </si>
  <si>
    <t>Nazwa 2</t>
  </si>
  <si>
    <t>Nazwa 3</t>
  </si>
  <si>
    <t>Nazwa 4</t>
  </si>
  <si>
    <t>…</t>
  </si>
  <si>
    <t>Podaj stawkę amortyzacji składnika w % (jeśli składnik nie podlega amortyzacji, należy wpisać 0).</t>
  </si>
  <si>
    <t>Podaj rok zakończenia realizacji projektu:</t>
  </si>
  <si>
    <t>STAWKA</t>
  </si>
  <si>
    <t>WARTOŚĆ</t>
  </si>
  <si>
    <t>SPRAWDZENIE</t>
  </si>
  <si>
    <t>FNPV/K</t>
  </si>
  <si>
    <t>FRR/K</t>
  </si>
  <si>
    <t>Tabela 20. Ocena ekonomicznej efektywności inwestycji</t>
  </si>
  <si>
    <t>ENPV</t>
  </si>
  <si>
    <t>ERR</t>
  </si>
  <si>
    <t>B/C</t>
  </si>
  <si>
    <t>korekty fiskalne - VAT</t>
  </si>
  <si>
    <t>korekty transferu ubezpieczeń</t>
  </si>
  <si>
    <t>efekty środowiskowe</t>
  </si>
  <si>
    <t>korzyści ekonomiczne</t>
  </si>
  <si>
    <t>Współczynnik dyskonta finansowego</t>
  </si>
  <si>
    <t>Współczynnik dyskonta społecznego</t>
  </si>
  <si>
    <t>Zdyskontowane korzyści</t>
  </si>
  <si>
    <t>Zdyskontowane koszty</t>
  </si>
  <si>
    <r>
      <rPr>
        <b/>
        <sz val="11"/>
        <color theme="1"/>
        <rFont val="Czcionka tekstu podstawowego"/>
        <charset val="238"/>
      </rPr>
      <t>Zakładka "Dochód"</t>
    </r>
    <r>
      <rPr>
        <sz val="11"/>
        <color theme="1"/>
        <rFont val="Czcionka tekstu podstawowego"/>
        <charset val="238"/>
      </rPr>
      <t>: W przypadku osiągania przez Wnioskodawcę dochodu, należy uzupełnić informacje o cenie jednostkowej oraz wielkości sprzedaży - na podstawie tych danych wartość sprzedaży wyliczona zostanie automatycznie. Dane dla przychodów oraz kosztów należy podać dla scenariusza bez projektu i z projektem - dla samego projektu wartości wyliczone zostaną automatycznie. W ramach planu amortyzacji należy uzupełnić jedynie nakłady odtworzeniowe, jeśli wystąpią.</t>
    </r>
  </si>
  <si>
    <r>
      <rPr>
        <b/>
        <sz val="11"/>
        <color theme="1"/>
        <rFont val="Czcionka tekstu podstawowego"/>
        <charset val="238"/>
      </rPr>
      <t>Zakładka "Sprawozdania"</t>
    </r>
    <r>
      <rPr>
        <sz val="11"/>
        <color theme="1"/>
        <rFont val="Czcionka tekstu podstawowego"/>
        <charset val="238"/>
      </rPr>
      <t>: Należy uzupełnić dane obejmujące rachunek zysków i strat, bilans oraz rachunek przepływów środków pieniężnych, dla wariantów bez projektu i z projektem - dla samego projektu wartości wyliczone zostaną automatycznie.</t>
    </r>
  </si>
  <si>
    <r>
      <rPr>
        <b/>
        <sz val="11"/>
        <color theme="1"/>
        <rFont val="Czcionka tekstu podstawowego"/>
        <charset val="238"/>
      </rPr>
      <t>Zakładka "Efektywność"</t>
    </r>
    <r>
      <rPr>
        <sz val="11"/>
        <color theme="1"/>
        <rFont val="Czcionka tekstu podstawowego"/>
        <family val="2"/>
        <charset val="238"/>
      </rPr>
      <t>: Wskaźniki efektywności finansowej wyliczane są automatycznie, na podstawie danych z pozostałych zakładek.</t>
    </r>
  </si>
  <si>
    <r>
      <rPr>
        <b/>
        <sz val="11"/>
        <color theme="1"/>
        <rFont val="Czcionka tekstu podstawowego"/>
        <charset val="238"/>
      </rPr>
      <t>Zakładka "Luka finansowa"</t>
    </r>
    <r>
      <rPr>
        <sz val="11"/>
        <color theme="1"/>
        <rFont val="Czcionka tekstu podstawowego"/>
        <charset val="238"/>
      </rPr>
      <t>: W tym miejscu wyliczony jest automatycznie poziom dofinansowania na podstawie kalkulacji luki finansowej. W przypadku chęci wyliczenia dofinansowania na podstawie stawek ryczałtowych, należy wystąpić o taką możliwość do Instytucji Zarządzającej.</t>
    </r>
  </si>
  <si>
    <t xml:space="preserve">Koszty kwalifikowane skorygowane o wskaźnik luki w finansowaniu </t>
  </si>
  <si>
    <r>
      <rPr>
        <b/>
        <sz val="11"/>
        <color theme="1"/>
        <rFont val="Czcionka tekstu podstawowego"/>
        <charset val="238"/>
      </rPr>
      <t>Zakładka "An. ekonom."</t>
    </r>
    <r>
      <rPr>
        <sz val="11"/>
        <color theme="1"/>
        <rFont val="Czcionka tekstu podstawowego"/>
        <charset val="238"/>
      </rPr>
      <t>: Tabelę należy uzupełnić w przypadku wyliczania wskaźników efektywności ekonomicznej, podając w odpowiednim miejscu korzyści ekonomiczne i korekty ekonomiczne wyniku z przepływów finansowych.</t>
    </r>
  </si>
  <si>
    <t>1. Spłaty kredytów i pożyczek</t>
  </si>
  <si>
    <t>2. Odsetki</t>
  </si>
  <si>
    <t>3. Inne wydatki finansowe</t>
  </si>
  <si>
    <r>
      <rPr>
        <b/>
        <sz val="11"/>
        <color theme="1"/>
        <rFont val="Czcionka tekstu podstawowego"/>
        <charset val="238"/>
      </rPr>
      <t>Zakładka "Założenia"</t>
    </r>
    <r>
      <rPr>
        <sz val="11"/>
        <color theme="1"/>
        <rFont val="Czcionka tekstu podstawowego"/>
        <family val="2"/>
        <charset val="238"/>
      </rPr>
      <t xml:space="preserve">: Należy tutaj wpisać "ręcznie" rok złożenia wniosku o dofinansowanie, rok rozpoczęcia realizacji projektu oraz rok zakończenia realizacji projektu. Następnie należy wybrać z listy rozwijanej rodzaj stosowanych w analizie cen (stałe/bieżące) oraz rodzaj sektora odnoszący się do projektu. Na podstawie wpisanych lat i wybranych danych, automatycznie ustalony zostanie zakres okresu odniesienia oraz stopa dyskontowa. </t>
    </r>
    <r>
      <rPr>
        <b/>
        <sz val="11"/>
        <color theme="1"/>
        <rFont val="Czcionka tekstu podstawowego"/>
        <charset val="238"/>
      </rPr>
      <t>UWAGA!</t>
    </r>
    <r>
      <rPr>
        <sz val="11"/>
        <color theme="1"/>
        <rFont val="Czcionka tekstu podstawowego"/>
        <family val="2"/>
        <charset val="238"/>
      </rPr>
      <t xml:space="preserve"> W przypadku wybrania cen bieżących zamiast stałych oraz w przypadku wybrania krótszego okresu odniesienia niż zalecany, należy przedstawić odpowiednie uzasadnienie tego wyboru w studium wykonalności.</t>
    </r>
  </si>
  <si>
    <r>
      <rPr>
        <b/>
        <sz val="11"/>
        <color theme="1"/>
        <rFont val="Czcionka tekstu podstawowego"/>
        <charset val="238"/>
      </rPr>
      <t>Zakładka "Nakłady"</t>
    </r>
    <r>
      <rPr>
        <sz val="11"/>
        <color theme="1"/>
        <rFont val="Czcionka tekstu podstawowego"/>
        <charset val="238"/>
      </rPr>
      <t>: Nakłady inwestycyjne należy uzupełnić wpisując nazwę ponoszonego kosztu oraz jego wartość w odpowiednim roku. W razie potrzeby, należy dodać wiersze, przed wierszem oznaczonym "...". Nakłady podzielone są na koszty kwalifikowalne i niekwalifikowalne, netto, brutto oraz VAT. Dla każdego wydatku należy wpisać stawkę jego amortyzacji.</t>
    </r>
  </si>
  <si>
    <r>
      <rPr>
        <b/>
        <sz val="11"/>
        <color theme="1"/>
        <rFont val="Czcionka tekstu podstawowego"/>
        <charset val="238"/>
      </rPr>
      <t>Zakładka "Trwałość fin"</t>
    </r>
    <r>
      <rPr>
        <sz val="11"/>
        <color theme="1"/>
        <rFont val="Czcionka tekstu podstawowego"/>
        <charset val="238"/>
      </rPr>
      <t>: Analiza trwałości finansowje obejmuje sam projekt oraz Wnioskodawcę z projektem. Dane pobierane są z pozostałych zakładek. UWAGA! W przypadku wykazania braku trwałości finansowej, należy przedstawić odpowiednie uzasadnienie takiej sytuacji w studium wykonalności, wskazując m. in. źródła pokrycia strat.</t>
    </r>
  </si>
  <si>
    <t>Projekt bez pomocy publicznej</t>
  </si>
  <si>
    <t>Gospodarka wodno-ściekowa</t>
  </si>
  <si>
    <t>Kultura (inne usługi, projekty niekubaturowe)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</si>
</sst>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#,##0_ ;\-#,##0\ "/>
    <numFmt numFmtId="167" formatCode="0.000"/>
    <numFmt numFmtId="168" formatCode="#,##0.0"/>
    <numFmt numFmtId="169" formatCode="0.0000"/>
    <numFmt numFmtId="170" formatCode="0.0"/>
    <numFmt numFmtId="171" formatCode="#,##0.00_ ;\-#,##0.00\ "/>
    <numFmt numFmtId="172" formatCode="#,##0.0000"/>
  </numFmts>
  <fonts count="4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alibri"/>
      <family val="2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PL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22"/>
      <color theme="1"/>
      <name val="Calibri"/>
      <family val="2"/>
      <charset val="238"/>
      <scheme val="minor"/>
    </font>
    <font>
      <i/>
      <sz val="12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zcionka tekstu podstawowego"/>
      <charset val="238"/>
    </font>
    <font>
      <sz val="12"/>
      <color rgb="FFFF000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theme="0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3" fillId="0" borderId="0"/>
  </cellStyleXfs>
  <cellXfs count="286">
    <xf numFmtId="0" fontId="0" fillId="0" borderId="0" xfId="0"/>
    <xf numFmtId="0" fontId="0" fillId="2" borderId="0" xfId="0" applyFont="1" applyFill="1"/>
    <xf numFmtId="0" fontId="5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5" fillId="2" borderId="0" xfId="0" applyFont="1" applyFill="1" applyBorder="1"/>
    <xf numFmtId="0" fontId="0" fillId="0" borderId="0" xfId="0" applyBorder="1"/>
    <xf numFmtId="4" fontId="5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ont="1" applyFill="1"/>
    <xf numFmtId="0" fontId="9" fillId="2" borderId="0" xfId="0" applyFont="1" applyFill="1"/>
    <xf numFmtId="4" fontId="9" fillId="2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0" fontId="9" fillId="2" borderId="1" xfId="0" applyFont="1" applyFill="1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0" fillId="0" borderId="0" xfId="0" quotePrefix="1"/>
    <xf numFmtId="3" fontId="6" fillId="0" borderId="0" xfId="0" applyNumberFormat="1" applyFont="1"/>
    <xf numFmtId="0" fontId="6" fillId="0" borderId="0" xfId="0" applyFont="1"/>
    <xf numFmtId="166" fontId="6" fillId="0" borderId="0" xfId="1" applyNumberFormat="1" applyFont="1" applyBorder="1"/>
    <xf numFmtId="43" fontId="6" fillId="0" borderId="0" xfId="0" applyNumberFormat="1" applyFont="1"/>
    <xf numFmtId="0" fontId="0" fillId="0" borderId="0" xfId="0" applyFill="1"/>
    <xf numFmtId="0" fontId="14" fillId="0" borderId="0" xfId="0" applyFont="1"/>
    <xf numFmtId="164" fontId="6" fillId="0" borderId="0" xfId="1" applyNumberFormat="1" applyFont="1" applyBorder="1"/>
    <xf numFmtId="43" fontId="6" fillId="0" borderId="1" xfId="0" applyNumberFormat="1" applyFont="1" applyBorder="1"/>
    <xf numFmtId="3" fontId="6" fillId="0" borderId="0" xfId="0" applyNumberFormat="1" applyFont="1" applyBorder="1"/>
    <xf numFmtId="0" fontId="6" fillId="0" borderId="0" xfId="0" applyFont="1" applyBorder="1"/>
    <xf numFmtId="0" fontId="3" fillId="2" borderId="0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/>
    <xf numFmtId="169" fontId="15" fillId="2" borderId="1" xfId="2" applyNumberFormat="1" applyFont="1" applyFill="1" applyBorder="1" applyAlignment="1">
      <alignment horizontal="center" vertical="center"/>
    </xf>
    <xf numFmtId="170" fontId="15" fillId="2" borderId="1" xfId="2" applyNumberFormat="1" applyFont="1" applyFill="1" applyBorder="1" applyAlignment="1">
      <alignment horizontal="center" vertical="center"/>
    </xf>
    <xf numFmtId="2" fontId="15" fillId="2" borderId="1" xfId="2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166" fontId="21" fillId="0" borderId="0" xfId="1" applyNumberFormat="1" applyFont="1" applyBorder="1"/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/>
    </xf>
    <xf numFmtId="0" fontId="17" fillId="2" borderId="1" xfId="0" applyFont="1" applyFill="1" applyBorder="1"/>
    <xf numFmtId="0" fontId="16" fillId="2" borderId="1" xfId="0" applyFont="1" applyFill="1" applyBorder="1"/>
    <xf numFmtId="0" fontId="16" fillId="2" borderId="0" xfId="0" applyFont="1" applyFill="1" applyBorder="1"/>
    <xf numFmtId="4" fontId="16" fillId="2" borderId="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1" fontId="18" fillId="6" borderId="1" xfId="3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166" fontId="19" fillId="0" borderId="0" xfId="1" applyNumberFormat="1" applyFont="1" applyBorder="1"/>
    <xf numFmtId="0" fontId="18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21" fillId="0" borderId="0" xfId="1" applyNumberFormat="1" applyFont="1" applyBorder="1"/>
    <xf numFmtId="4" fontId="19" fillId="0" borderId="1" xfId="1" applyNumberFormat="1" applyFont="1" applyBorder="1" applyAlignment="1">
      <alignment horizontal="center" vertical="center"/>
    </xf>
    <xf numFmtId="168" fontId="19" fillId="0" borderId="1" xfId="1" applyNumberFormat="1" applyFont="1" applyBorder="1" applyAlignment="1">
      <alignment horizontal="center" vertical="center"/>
    </xf>
    <xf numFmtId="10" fontId="12" fillId="0" borderId="1" xfId="2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4" fontId="16" fillId="3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wrapText="1"/>
    </xf>
    <xf numFmtId="0" fontId="28" fillId="0" borderId="0" xfId="0" applyFont="1" applyFill="1" applyBorder="1"/>
    <xf numFmtId="10" fontId="28" fillId="0" borderId="0" xfId="2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2" borderId="0" xfId="0" applyFont="1" applyFill="1"/>
    <xf numFmtId="10" fontId="16" fillId="3" borderId="1" xfId="2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2" fontId="18" fillId="0" borderId="1" xfId="0" applyNumberFormat="1" applyFont="1" applyBorder="1"/>
    <xf numFmtId="0" fontId="17" fillId="0" borderId="0" xfId="0" applyFont="1"/>
    <xf numFmtId="2" fontId="17" fillId="0" borderId="1" xfId="0" applyNumberFormat="1" applyFont="1" applyBorder="1"/>
    <xf numFmtId="0" fontId="18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7" fillId="6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2" borderId="0" xfId="0" applyFill="1"/>
    <xf numFmtId="4" fontId="15" fillId="10" borderId="1" xfId="0" applyNumberFormat="1" applyFont="1" applyFill="1" applyBorder="1" applyAlignment="1">
      <alignment horizontal="center" vertical="center"/>
    </xf>
    <xf numFmtId="4" fontId="15" fillId="10" borderId="1" xfId="2" applyNumberFormat="1" applyFont="1" applyFill="1" applyBorder="1" applyAlignment="1">
      <alignment horizontal="center" vertical="center"/>
    </xf>
    <xf numFmtId="4" fontId="0" fillId="10" borderId="1" xfId="0" applyNumberFormat="1" applyFont="1" applyFill="1" applyBorder="1"/>
    <xf numFmtId="10" fontId="15" fillId="2" borderId="1" xfId="0" applyNumberFormat="1" applyFont="1" applyFill="1" applyBorder="1" applyAlignment="1">
      <alignment horizontal="center" vertical="center"/>
    </xf>
    <xf numFmtId="165" fontId="19" fillId="0" borderId="1" xfId="1" applyNumberFormat="1" applyFont="1" applyFill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4" fontId="19" fillId="10" borderId="1" xfId="1" applyNumberFormat="1" applyFont="1" applyFill="1" applyBorder="1" applyAlignment="1">
      <alignment horizontal="center" vertical="center"/>
    </xf>
    <xf numFmtId="4" fontId="0" fillId="10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/>
    <xf numFmtId="0" fontId="12" fillId="9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2" fontId="17" fillId="0" borderId="1" xfId="0" applyNumberFormat="1" applyFont="1" applyFill="1" applyBorder="1"/>
    <xf numFmtId="0" fontId="17" fillId="0" borderId="0" xfId="0" applyFont="1" applyFill="1"/>
    <xf numFmtId="2" fontId="18" fillId="0" borderId="1" xfId="0" applyNumberFormat="1" applyFont="1" applyFill="1" applyBorder="1"/>
    <xf numFmtId="4" fontId="17" fillId="1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0" fontId="0" fillId="10" borderId="1" xfId="0" applyNumberFormat="1" applyFont="1" applyFill="1" applyBorder="1"/>
    <xf numFmtId="4" fontId="18" fillId="6" borderId="1" xfId="1" applyNumberFormat="1" applyFont="1" applyFill="1" applyBorder="1" applyAlignment="1">
      <alignment horizontal="center" vertical="center"/>
    </xf>
    <xf numFmtId="171" fontId="18" fillId="0" borderId="1" xfId="1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171" fontId="18" fillId="6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8" fillId="9" borderId="9" xfId="0" applyFont="1" applyFill="1" applyBorder="1" applyAlignment="1">
      <alignment horizontal="center" vertical="center" wrapText="1"/>
    </xf>
    <xf numFmtId="171" fontId="18" fillId="9" borderId="13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1" fontId="18" fillId="5" borderId="1" xfId="3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" fontId="18" fillId="0" borderId="1" xfId="3" applyNumberFormat="1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7" fillId="10" borderId="1" xfId="0" applyNumberFormat="1" applyFont="1" applyFill="1" applyBorder="1"/>
    <xf numFmtId="0" fontId="17" fillId="10" borderId="1" xfId="0" applyFont="1" applyFill="1" applyBorder="1"/>
    <xf numFmtId="0" fontId="19" fillId="10" borderId="1" xfId="0" applyFont="1" applyFill="1" applyBorder="1"/>
    <xf numFmtId="172" fontId="17" fillId="2" borderId="1" xfId="0" applyNumberFormat="1" applyFont="1" applyFill="1" applyBorder="1" applyAlignment="1">
      <alignment horizontal="center" vertical="center"/>
    </xf>
    <xf numFmtId="172" fontId="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/>
    <xf numFmtId="0" fontId="16" fillId="2" borderId="0" xfId="0" applyFont="1" applyFill="1"/>
    <xf numFmtId="0" fontId="16" fillId="0" borderId="1" xfId="0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wrapText="1"/>
    </xf>
    <xf numFmtId="2" fontId="16" fillId="3" borderId="1" xfId="2" applyNumberFormat="1" applyFont="1" applyFill="1" applyBorder="1" applyAlignment="1">
      <alignment horizontal="center" vertical="center"/>
    </xf>
    <xf numFmtId="0" fontId="0" fillId="0" borderId="0" xfId="0" applyProtection="1"/>
    <xf numFmtId="0" fontId="0" fillId="0" borderId="0" xfId="0" applyFill="1" applyAlignment="1" applyProtection="1">
      <alignment horizontal="justify" vertical="center" wrapText="1"/>
    </xf>
    <xf numFmtId="0" fontId="3" fillId="0" borderId="0" xfId="0" applyFo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2" fillId="0" borderId="0" xfId="0" applyFont="1" applyBorder="1"/>
    <xf numFmtId="0" fontId="42" fillId="0" borderId="0" xfId="0" applyFont="1"/>
    <xf numFmtId="49" fontId="42" fillId="0" borderId="0" xfId="0" applyNumberFormat="1" applyFont="1"/>
    <xf numFmtId="0" fontId="42" fillId="0" borderId="0" xfId="0" applyFont="1" applyFill="1" applyBorder="1"/>
    <xf numFmtId="9" fontId="42" fillId="0" borderId="0" xfId="0" applyNumberFormat="1" applyFont="1" applyBorder="1"/>
    <xf numFmtId="0" fontId="0" fillId="0" borderId="0" xfId="0" applyBorder="1" applyProtection="1">
      <protection hidden="1"/>
    </xf>
    <xf numFmtId="0" fontId="42" fillId="0" borderId="0" xfId="0" applyFont="1" applyProtection="1"/>
    <xf numFmtId="0" fontId="33" fillId="3" borderId="0" xfId="0" applyFont="1" applyFill="1" applyAlignment="1" applyProtection="1">
      <alignment horizontal="justify" vertical="center" wrapText="1"/>
    </xf>
    <xf numFmtId="0" fontId="0" fillId="3" borderId="0" xfId="0" applyFill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32" fillId="0" borderId="0" xfId="0" applyFont="1" applyFill="1" applyAlignment="1" applyProtection="1">
      <alignment horizontal="justify" vertical="center" wrapText="1"/>
    </xf>
    <xf numFmtId="0" fontId="33" fillId="0" borderId="0" xfId="0" applyFont="1" applyAlignment="1" applyProtection="1">
      <alignment horizontal="justify" vertical="center" wrapText="1"/>
    </xf>
    <xf numFmtId="0" fontId="34" fillId="9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4" fillId="9" borderId="0" xfId="0" applyFont="1" applyFill="1" applyAlignment="1" applyProtection="1">
      <alignment horizontal="center" vertical="center" wrapText="1"/>
    </xf>
    <xf numFmtId="0" fontId="0" fillId="0" borderId="0" xfId="0" applyAlignment="1" applyProtection="1"/>
    <xf numFmtId="0" fontId="4" fillId="9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3" fillId="9" borderId="0" xfId="0" applyFont="1" applyFill="1" applyAlignment="1" applyProtection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9" fontId="4" fillId="7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39" fillId="0" borderId="6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9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6" xfId="0" applyNumberFormat="1" applyBorder="1" applyAlignment="1" applyProtection="1">
      <alignment horizontal="center" vertical="center" wrapText="1"/>
      <protection hidden="1"/>
    </xf>
    <xf numFmtId="9" fontId="0" fillId="0" borderId="8" xfId="0" applyNumberFormat="1" applyBorder="1" applyAlignment="1" applyProtection="1">
      <alignment horizontal="center" vertical="center" wrapText="1"/>
      <protection hidden="1"/>
    </xf>
    <xf numFmtId="9" fontId="0" fillId="0" borderId="9" xfId="0" applyNumberFormat="1" applyBorder="1" applyAlignment="1" applyProtection="1">
      <alignment horizontal="center" vertical="center" wrapText="1"/>
      <protection hidden="1"/>
    </xf>
    <xf numFmtId="9" fontId="0" fillId="0" borderId="10" xfId="0" applyNumberFormat="1" applyBorder="1" applyAlignment="1" applyProtection="1">
      <alignment horizontal="center" vertical="center" wrapText="1"/>
      <protection hidden="1"/>
    </xf>
    <xf numFmtId="9" fontId="0" fillId="0" borderId="5" xfId="0" applyNumberFormat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0" fillId="0" borderId="1" xfId="0" applyBorder="1" applyAlignment="1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6" fontId="24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Protection="1">
      <protection hidden="1"/>
    </xf>
    <xf numFmtId="0" fontId="42" fillId="2" borderId="0" xfId="0" applyFont="1" applyFill="1" applyBorder="1"/>
    <xf numFmtId="0" fontId="43" fillId="2" borderId="0" xfId="0" applyFont="1" applyFill="1" applyBorder="1"/>
  </cellXfs>
  <cellStyles count="4">
    <cellStyle name="Dziesiętny" xfId="1" builtinId="3"/>
    <cellStyle name="Normalny" xfId="0" builtinId="0"/>
    <cellStyle name="Normalny_Wzór projekcji - po poprawkach" xfId="3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</xdr:row>
      <xdr:rowOff>76201</xdr:rowOff>
    </xdr:from>
    <xdr:to>
      <xdr:col>11</xdr:col>
      <xdr:colOff>676275</xdr:colOff>
      <xdr:row>8</xdr:row>
      <xdr:rowOff>57954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257176"/>
          <a:ext cx="7543800" cy="12485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FD1048576"/>
  <sheetViews>
    <sheetView showGridLines="0" tabSelected="1" workbookViewId="0">
      <selection activeCell="C14" sqref="C14:L15"/>
    </sheetView>
  </sheetViews>
  <sheetFormatPr defaultRowHeight="14.25"/>
  <cols>
    <col min="1" max="16372" width="9" style="164"/>
    <col min="16373" max="16384" width="0" style="164" hidden="1" customWidth="1"/>
  </cols>
  <sheetData>
    <row r="4" spans="1:24">
      <c r="O4" s="183" t="s">
        <v>320</v>
      </c>
      <c r="P4" s="183"/>
      <c r="Q4" s="183"/>
      <c r="R4" s="183"/>
      <c r="S4" s="183"/>
      <c r="T4" s="183"/>
      <c r="U4" s="183"/>
      <c r="V4" s="183"/>
      <c r="W4" s="183"/>
      <c r="X4" s="183"/>
    </row>
    <row r="5" spans="1:24">
      <c r="O5" s="183"/>
      <c r="P5" s="183"/>
      <c r="Q5" s="183"/>
      <c r="R5" s="183"/>
      <c r="S5" s="183"/>
      <c r="T5" s="183"/>
      <c r="U5" s="183"/>
      <c r="V5" s="183"/>
      <c r="W5" s="183"/>
      <c r="X5" s="183"/>
    </row>
    <row r="6" spans="1:24">
      <c r="O6" s="183"/>
      <c r="P6" s="183"/>
      <c r="Q6" s="183"/>
      <c r="R6" s="183"/>
      <c r="S6" s="183"/>
      <c r="T6" s="183"/>
      <c r="U6" s="183"/>
      <c r="V6" s="183"/>
      <c r="W6" s="183"/>
      <c r="X6" s="183"/>
    </row>
    <row r="7" spans="1:24"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9" spans="1:24">
      <c r="O9" s="178" t="s">
        <v>371</v>
      </c>
      <c r="P9" s="179"/>
      <c r="Q9" s="179"/>
      <c r="R9" s="179"/>
      <c r="S9" s="179"/>
      <c r="T9" s="179"/>
      <c r="U9" s="179"/>
      <c r="V9" s="179"/>
      <c r="W9" s="179"/>
      <c r="X9" s="179"/>
    </row>
    <row r="10" spans="1:24">
      <c r="B10" s="188" t="s">
        <v>0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O11" s="179"/>
      <c r="P11" s="179"/>
      <c r="Q11" s="179"/>
      <c r="R11" s="179"/>
      <c r="S11" s="179"/>
      <c r="T11" s="179"/>
      <c r="U11" s="179"/>
      <c r="V11" s="179"/>
      <c r="W11" s="179"/>
      <c r="X11" s="179"/>
    </row>
    <row r="12" spans="1:24"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O12" s="179"/>
      <c r="P12" s="179"/>
      <c r="Q12" s="179"/>
      <c r="R12" s="179"/>
      <c r="S12" s="179"/>
      <c r="T12" s="179"/>
      <c r="U12" s="179"/>
      <c r="V12" s="179"/>
      <c r="W12" s="179"/>
      <c r="X12" s="179"/>
    </row>
    <row r="13" spans="1:24" ht="28.5" customHeight="1">
      <c r="O13" s="180"/>
      <c r="P13" s="180"/>
      <c r="Q13" s="180"/>
      <c r="R13" s="180"/>
      <c r="S13" s="180"/>
      <c r="T13" s="180"/>
      <c r="U13" s="180"/>
      <c r="V13" s="180"/>
      <c r="W13" s="180"/>
      <c r="X13" s="180"/>
    </row>
    <row r="14" spans="1:24">
      <c r="A14" s="189" t="s">
        <v>10</v>
      </c>
      <c r="B14" s="189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O14" s="180"/>
      <c r="P14" s="180"/>
      <c r="Q14" s="180"/>
      <c r="R14" s="180"/>
      <c r="S14" s="180"/>
      <c r="T14" s="180"/>
      <c r="U14" s="180"/>
      <c r="V14" s="180"/>
      <c r="W14" s="180"/>
      <c r="X14" s="180"/>
    </row>
    <row r="15" spans="1:24">
      <c r="A15" s="189"/>
      <c r="B15" s="189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O15" s="165"/>
      <c r="P15" s="165"/>
      <c r="Q15" s="165"/>
      <c r="R15" s="165"/>
      <c r="S15" s="165"/>
      <c r="T15" s="165"/>
      <c r="U15" s="165"/>
      <c r="V15" s="165"/>
      <c r="W15" s="165"/>
      <c r="X15" s="165"/>
    </row>
    <row r="16" spans="1:24" ht="14.25" customHeight="1">
      <c r="O16" s="178" t="s">
        <v>372</v>
      </c>
      <c r="P16" s="179"/>
      <c r="Q16" s="179"/>
      <c r="R16" s="179"/>
      <c r="S16" s="179"/>
      <c r="T16" s="179"/>
      <c r="U16" s="179"/>
      <c r="V16" s="179"/>
      <c r="W16" s="179"/>
      <c r="X16" s="179"/>
    </row>
    <row r="17" spans="1:24">
      <c r="A17" s="189" t="s">
        <v>11</v>
      </c>
      <c r="B17" s="189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O17" s="179"/>
      <c r="P17" s="179"/>
      <c r="Q17" s="179"/>
      <c r="R17" s="179"/>
      <c r="S17" s="179"/>
      <c r="T17" s="179"/>
      <c r="U17" s="179"/>
      <c r="V17" s="179"/>
      <c r="W17" s="179"/>
      <c r="X17" s="179"/>
    </row>
    <row r="18" spans="1:24">
      <c r="A18" s="189"/>
      <c r="B18" s="189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O18" s="179"/>
      <c r="P18" s="179"/>
      <c r="Q18" s="179"/>
      <c r="R18" s="179"/>
      <c r="S18" s="179"/>
      <c r="T18" s="179"/>
      <c r="U18" s="179"/>
      <c r="V18" s="179"/>
      <c r="W18" s="179"/>
      <c r="X18" s="179"/>
    </row>
    <row r="19" spans="1:24">
      <c r="O19" s="179"/>
      <c r="P19" s="179"/>
      <c r="Q19" s="179"/>
      <c r="R19" s="179"/>
      <c r="S19" s="179"/>
      <c r="T19" s="179"/>
      <c r="U19" s="179"/>
      <c r="V19" s="179"/>
      <c r="W19" s="179"/>
      <c r="X19" s="179"/>
    </row>
    <row r="20" spans="1:24" ht="44.25" customHeight="1">
      <c r="A20" s="184" t="s">
        <v>318</v>
      </c>
      <c r="B20" s="184"/>
      <c r="C20" s="185"/>
      <c r="D20" s="185"/>
      <c r="E20" s="186" t="s">
        <v>317</v>
      </c>
      <c r="F20" s="186"/>
      <c r="G20" s="186"/>
      <c r="H20" s="187"/>
      <c r="I20" s="187"/>
      <c r="J20" s="187"/>
      <c r="K20" s="187"/>
      <c r="L20" s="187"/>
      <c r="O20" s="180"/>
      <c r="P20" s="180"/>
      <c r="Q20" s="180"/>
      <c r="R20" s="180"/>
      <c r="S20" s="180"/>
      <c r="T20" s="180"/>
      <c r="U20" s="180"/>
      <c r="V20" s="180"/>
      <c r="W20" s="180"/>
      <c r="X20" s="180"/>
    </row>
    <row r="21" spans="1:24" ht="15.75">
      <c r="A21" s="168"/>
      <c r="B21" s="168"/>
      <c r="C21" s="169"/>
      <c r="D21" s="169"/>
      <c r="E21" s="170"/>
      <c r="F21" s="170"/>
      <c r="G21" s="170"/>
      <c r="O21" s="165"/>
      <c r="P21" s="165"/>
      <c r="Q21" s="165"/>
      <c r="R21" s="165"/>
      <c r="S21" s="165"/>
      <c r="T21" s="165"/>
      <c r="U21" s="165"/>
      <c r="V21" s="165"/>
      <c r="W21" s="165"/>
      <c r="X21" s="165"/>
    </row>
    <row r="22" spans="1:24" ht="15.75">
      <c r="A22" s="184" t="s">
        <v>12</v>
      </c>
      <c r="B22" s="184"/>
      <c r="C22" s="185"/>
      <c r="D22" s="185"/>
      <c r="E22" s="186" t="s">
        <v>316</v>
      </c>
      <c r="F22" s="186"/>
      <c r="G22" s="186"/>
      <c r="I22" s="190" t="s">
        <v>374</v>
      </c>
      <c r="J22" s="190"/>
      <c r="K22" s="190"/>
      <c r="L22" s="190"/>
      <c r="O22" s="178" t="s">
        <v>362</v>
      </c>
      <c r="P22" s="179"/>
      <c r="Q22" s="179"/>
      <c r="R22" s="179"/>
      <c r="S22" s="179"/>
      <c r="T22" s="179"/>
      <c r="U22" s="179"/>
      <c r="V22" s="179"/>
      <c r="W22" s="179"/>
      <c r="X22" s="179"/>
    </row>
    <row r="23" spans="1:24" ht="15.75">
      <c r="A23" s="168"/>
      <c r="B23" s="168"/>
      <c r="C23" s="169"/>
      <c r="D23" s="169"/>
      <c r="E23" s="170"/>
      <c r="F23" s="170"/>
      <c r="G23" s="170"/>
      <c r="O23" s="179"/>
      <c r="P23" s="179"/>
      <c r="Q23" s="179"/>
      <c r="R23" s="179"/>
      <c r="S23" s="179"/>
      <c r="T23" s="179"/>
      <c r="U23" s="179"/>
      <c r="V23" s="179"/>
      <c r="W23" s="179"/>
      <c r="X23" s="179"/>
    </row>
    <row r="24" spans="1:24" ht="15.75">
      <c r="A24" s="166"/>
      <c r="B24" s="168"/>
      <c r="C24" s="169"/>
      <c r="D24" s="169"/>
      <c r="E24" s="170"/>
      <c r="F24" s="170"/>
      <c r="G24" s="170"/>
      <c r="O24" s="179"/>
      <c r="P24" s="179"/>
      <c r="Q24" s="179"/>
      <c r="R24" s="179"/>
      <c r="S24" s="179"/>
      <c r="T24" s="179"/>
      <c r="U24" s="179"/>
      <c r="V24" s="179"/>
      <c r="W24" s="179"/>
      <c r="X24" s="179"/>
    </row>
    <row r="25" spans="1:24" ht="15">
      <c r="A25" s="166"/>
      <c r="B25" s="181" t="s">
        <v>322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O25" s="179"/>
      <c r="P25" s="179"/>
      <c r="Q25" s="179"/>
      <c r="R25" s="179"/>
      <c r="S25" s="179"/>
      <c r="T25" s="179"/>
      <c r="U25" s="179"/>
      <c r="V25" s="179"/>
      <c r="W25" s="179"/>
      <c r="X25" s="179"/>
    </row>
    <row r="26" spans="1:24" ht="15.75">
      <c r="A26" s="168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O26" s="180"/>
      <c r="P26" s="180"/>
      <c r="Q26" s="180"/>
      <c r="R26" s="180"/>
      <c r="S26" s="180"/>
      <c r="T26" s="180"/>
      <c r="U26" s="180"/>
      <c r="V26" s="180"/>
      <c r="W26" s="180"/>
      <c r="X26" s="180"/>
    </row>
    <row r="27" spans="1:24" ht="15.75">
      <c r="A27" s="168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O27" s="180"/>
      <c r="P27" s="180"/>
      <c r="Q27" s="180"/>
      <c r="R27" s="180"/>
      <c r="S27" s="180"/>
      <c r="T27" s="180"/>
      <c r="U27" s="180"/>
      <c r="V27" s="180"/>
      <c r="W27" s="180"/>
      <c r="X27" s="180"/>
    </row>
    <row r="28" spans="1:24" ht="15.75">
      <c r="A28" s="168"/>
      <c r="B28" s="168"/>
      <c r="C28" s="169"/>
      <c r="D28" s="169"/>
      <c r="E28" s="170"/>
      <c r="F28" s="170"/>
      <c r="G28" s="170"/>
      <c r="O28" s="167"/>
      <c r="P28" s="167"/>
      <c r="Q28" s="167"/>
      <c r="R28" s="167"/>
      <c r="S28" s="167"/>
      <c r="T28" s="167"/>
      <c r="U28" s="167"/>
      <c r="V28" s="167"/>
      <c r="W28" s="167"/>
      <c r="X28" s="167"/>
    </row>
    <row r="29" spans="1:24" ht="15.75">
      <c r="A29" s="168"/>
      <c r="B29" s="181" t="s">
        <v>323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O29" s="178" t="s">
        <v>363</v>
      </c>
      <c r="P29" s="179"/>
      <c r="Q29" s="179"/>
      <c r="R29" s="179"/>
      <c r="S29" s="179"/>
      <c r="T29" s="179"/>
      <c r="U29" s="179"/>
      <c r="V29" s="179"/>
      <c r="W29" s="179"/>
      <c r="X29" s="179"/>
    </row>
    <row r="30" spans="1:24" ht="15.75">
      <c r="A30" s="168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O30" s="179"/>
      <c r="P30" s="179"/>
      <c r="Q30" s="179"/>
      <c r="R30" s="179"/>
      <c r="S30" s="179"/>
      <c r="T30" s="179"/>
      <c r="U30" s="179"/>
      <c r="V30" s="179"/>
      <c r="W30" s="179"/>
      <c r="X30" s="179"/>
    </row>
    <row r="31" spans="1:24" ht="15.75">
      <c r="A31" s="168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O31" s="179"/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4">
      <c r="O32" s="179"/>
      <c r="P32" s="179"/>
      <c r="Q32" s="179"/>
      <c r="R32" s="179"/>
      <c r="S32" s="179"/>
      <c r="T32" s="179"/>
      <c r="U32" s="179"/>
      <c r="V32" s="179"/>
      <c r="W32" s="179"/>
      <c r="X32" s="179"/>
    </row>
    <row r="33" spans="1:24" ht="15">
      <c r="A33" s="166"/>
      <c r="B33" s="181" t="s">
        <v>321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O33" s="180"/>
      <c r="P33" s="180"/>
      <c r="Q33" s="180"/>
      <c r="R33" s="180"/>
      <c r="S33" s="180"/>
      <c r="T33" s="180"/>
      <c r="U33" s="180"/>
      <c r="V33" s="180"/>
      <c r="W33" s="180"/>
      <c r="X33" s="180"/>
    </row>
    <row r="34" spans="1:24"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O34" s="180"/>
      <c r="P34" s="180"/>
      <c r="Q34" s="180"/>
      <c r="R34" s="180"/>
      <c r="S34" s="180"/>
      <c r="T34" s="180"/>
      <c r="U34" s="180"/>
      <c r="V34" s="180"/>
      <c r="W34" s="180"/>
      <c r="X34" s="180"/>
    </row>
    <row r="35" spans="1:24" ht="19.5" customHeight="1">
      <c r="A35" s="167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O35" s="165"/>
      <c r="P35" s="165"/>
      <c r="Q35" s="165"/>
      <c r="R35" s="165"/>
      <c r="S35" s="165"/>
      <c r="T35" s="165"/>
      <c r="U35" s="165"/>
      <c r="V35" s="165"/>
      <c r="W35" s="165"/>
      <c r="X35" s="165"/>
    </row>
    <row r="36" spans="1:24">
      <c r="A36" s="167"/>
      <c r="O36" s="178" t="s">
        <v>364</v>
      </c>
      <c r="P36" s="179"/>
      <c r="Q36" s="179"/>
      <c r="R36" s="179"/>
      <c r="S36" s="179"/>
      <c r="T36" s="179"/>
      <c r="U36" s="179"/>
      <c r="V36" s="179"/>
      <c r="W36" s="179"/>
      <c r="X36" s="179"/>
    </row>
    <row r="37" spans="1:24" ht="15">
      <c r="A37" s="167"/>
      <c r="C37" s="166"/>
      <c r="O37" s="179"/>
      <c r="P37" s="179"/>
      <c r="Q37" s="179"/>
      <c r="R37" s="179"/>
      <c r="S37" s="179"/>
      <c r="T37" s="179"/>
      <c r="U37" s="179"/>
      <c r="V37" s="179"/>
      <c r="W37" s="179"/>
      <c r="X37" s="179"/>
    </row>
    <row r="38" spans="1:24">
      <c r="A38" s="167"/>
      <c r="O38" s="179"/>
      <c r="P38" s="179"/>
      <c r="Q38" s="179"/>
      <c r="R38" s="179"/>
      <c r="S38" s="179"/>
      <c r="T38" s="179"/>
      <c r="U38" s="179"/>
      <c r="V38" s="179"/>
      <c r="W38" s="179"/>
      <c r="X38" s="179"/>
    </row>
    <row r="39" spans="1:24" ht="15">
      <c r="A39" s="167"/>
      <c r="C39" s="166"/>
      <c r="O39" s="165"/>
      <c r="P39" s="165"/>
      <c r="Q39" s="165"/>
      <c r="R39" s="165"/>
      <c r="S39" s="165"/>
      <c r="T39" s="165"/>
      <c r="U39" s="165"/>
      <c r="V39" s="165"/>
      <c r="W39" s="165"/>
      <c r="X39" s="165"/>
    </row>
    <row r="40" spans="1:24">
      <c r="O40" s="178" t="s">
        <v>365</v>
      </c>
      <c r="P40" s="179"/>
      <c r="Q40" s="179"/>
      <c r="R40" s="179"/>
      <c r="S40" s="179"/>
      <c r="T40" s="179"/>
      <c r="U40" s="179"/>
      <c r="V40" s="179"/>
      <c r="W40" s="179"/>
      <c r="X40" s="179"/>
    </row>
    <row r="41" spans="1:24">
      <c r="O41" s="179"/>
      <c r="P41" s="179"/>
      <c r="Q41" s="179"/>
      <c r="R41" s="179"/>
      <c r="S41" s="179"/>
      <c r="T41" s="179"/>
      <c r="U41" s="179"/>
      <c r="V41" s="179"/>
      <c r="W41" s="179"/>
      <c r="X41" s="179"/>
    </row>
    <row r="42" spans="1:24" ht="20.25" customHeight="1">
      <c r="O42" s="179"/>
      <c r="P42" s="179"/>
      <c r="Q42" s="179"/>
      <c r="R42" s="179"/>
      <c r="S42" s="179"/>
      <c r="T42" s="179"/>
      <c r="U42" s="179"/>
      <c r="V42" s="179"/>
      <c r="W42" s="179"/>
      <c r="X42" s="179"/>
    </row>
    <row r="43" spans="1:24">
      <c r="O43" s="167"/>
      <c r="P43" s="167"/>
      <c r="Q43" s="167"/>
      <c r="R43" s="167"/>
      <c r="S43" s="167"/>
      <c r="T43" s="167"/>
      <c r="U43" s="167"/>
      <c r="V43" s="167"/>
      <c r="W43" s="167"/>
      <c r="X43" s="167"/>
    </row>
    <row r="44" spans="1:24">
      <c r="O44" s="178" t="s">
        <v>373</v>
      </c>
      <c r="P44" s="179"/>
      <c r="Q44" s="179"/>
      <c r="R44" s="179"/>
      <c r="S44" s="179"/>
      <c r="T44" s="179"/>
      <c r="U44" s="179"/>
      <c r="V44" s="179"/>
      <c r="W44" s="179"/>
      <c r="X44" s="179"/>
    </row>
    <row r="45" spans="1:24" ht="18.75" customHeight="1">
      <c r="O45" s="179"/>
      <c r="P45" s="179"/>
      <c r="Q45" s="179"/>
      <c r="R45" s="179"/>
      <c r="S45" s="179"/>
      <c r="T45" s="179"/>
      <c r="U45" s="179"/>
      <c r="V45" s="179"/>
      <c r="W45" s="179"/>
      <c r="X45" s="179"/>
    </row>
    <row r="46" spans="1:24" ht="26.25" customHeight="1">
      <c r="O46" s="179"/>
      <c r="P46" s="179"/>
      <c r="Q46" s="179"/>
      <c r="R46" s="179"/>
      <c r="S46" s="179"/>
      <c r="T46" s="179"/>
      <c r="U46" s="179"/>
      <c r="V46" s="179"/>
      <c r="W46" s="179"/>
      <c r="X46" s="179"/>
    </row>
    <row r="47" spans="1:24">
      <c r="O47" s="165"/>
      <c r="P47" s="165"/>
      <c r="Q47" s="165"/>
      <c r="R47" s="165"/>
      <c r="S47" s="165"/>
      <c r="T47" s="165"/>
      <c r="U47" s="165"/>
      <c r="V47" s="165"/>
      <c r="W47" s="165"/>
      <c r="X47" s="165"/>
    </row>
    <row r="48" spans="1:24">
      <c r="O48" s="178" t="s">
        <v>367</v>
      </c>
      <c r="P48" s="179"/>
      <c r="Q48" s="179"/>
      <c r="R48" s="179"/>
      <c r="S48" s="179"/>
      <c r="T48" s="179"/>
      <c r="U48" s="179"/>
      <c r="V48" s="179"/>
      <c r="W48" s="179"/>
      <c r="X48" s="179"/>
    </row>
    <row r="49" spans="15:24">
      <c r="O49" s="179"/>
      <c r="P49" s="179"/>
      <c r="Q49" s="179"/>
      <c r="R49" s="179"/>
      <c r="S49" s="179"/>
      <c r="T49" s="179"/>
      <c r="U49" s="179"/>
      <c r="V49" s="179"/>
      <c r="W49" s="179"/>
      <c r="X49" s="179"/>
    </row>
    <row r="50" spans="15:24">
      <c r="O50" s="179"/>
      <c r="P50" s="179"/>
      <c r="Q50" s="179"/>
      <c r="R50" s="179"/>
      <c r="S50" s="179"/>
      <c r="T50" s="179"/>
      <c r="U50" s="179"/>
      <c r="V50" s="179"/>
      <c r="W50" s="179"/>
      <c r="X50" s="179"/>
    </row>
    <row r="1048526" spans="16377:16384">
      <c r="XEW1048526" s="177"/>
      <c r="XEX1048526" s="177"/>
      <c r="XEY1048526" s="177"/>
      <c r="XEZ1048526" s="177"/>
      <c r="XFA1048526" s="177"/>
      <c r="XFB1048526" s="177"/>
      <c r="XFC1048526" s="177"/>
      <c r="XFD1048526" s="177"/>
    </row>
    <row r="1048527" spans="16377:16384">
      <c r="XEW1048527" s="177"/>
      <c r="XEX1048527" s="177"/>
      <c r="XEY1048527" s="177"/>
      <c r="XEZ1048527" s="177"/>
      <c r="XFA1048527" s="177"/>
      <c r="XFB1048527" s="177"/>
      <c r="XFC1048527" s="177"/>
      <c r="XFD1048527" s="177"/>
    </row>
    <row r="1048528" spans="16377:16384">
      <c r="XEW1048528" s="177"/>
      <c r="XEX1048528" s="177"/>
      <c r="XEY1048528" s="177"/>
      <c r="XEZ1048528" s="177"/>
      <c r="XFA1048528" s="177"/>
      <c r="XFB1048528" s="177"/>
      <c r="XFC1048528" s="177"/>
      <c r="XFD1048528" s="177"/>
    </row>
    <row r="1048529" spans="16377:16384">
      <c r="XEW1048529" s="177"/>
      <c r="XEX1048529" s="177"/>
      <c r="XEY1048529" s="177"/>
      <c r="XEZ1048529" s="177"/>
      <c r="XFA1048529" s="177"/>
      <c r="XFB1048529" s="177"/>
      <c r="XFC1048529" s="177"/>
      <c r="XFD1048529" s="177"/>
    </row>
    <row r="1048530" spans="16377:16384">
      <c r="XEW1048530" s="177"/>
      <c r="XEX1048530" s="177"/>
      <c r="XEY1048530" s="177"/>
      <c r="XEZ1048530" s="177"/>
      <c r="XFA1048530" s="177"/>
      <c r="XFB1048530" s="177"/>
      <c r="XFC1048530" s="177"/>
      <c r="XFD1048530" s="177"/>
    </row>
    <row r="1048531" spans="16377:16384">
      <c r="XEW1048531" s="177"/>
      <c r="XEX1048531" s="177"/>
      <c r="XEY1048531" s="177"/>
      <c r="XEZ1048531" s="177" t="s">
        <v>317</v>
      </c>
      <c r="XFA1048531" s="177"/>
      <c r="XFB1048531" s="177"/>
      <c r="XFC1048531" s="177"/>
      <c r="XFD1048531" s="177"/>
    </row>
    <row r="1048532" spans="16377:16384">
      <c r="XEW1048532" s="177"/>
      <c r="XEX1048532" s="177"/>
      <c r="XEY1048532" s="177"/>
      <c r="XEZ1048532" s="177" t="s">
        <v>312</v>
      </c>
      <c r="XFA1048532" s="177"/>
      <c r="XFB1048532" s="177"/>
      <c r="XFC1048532" s="177"/>
      <c r="XFD1048532" s="177"/>
    </row>
    <row r="1048533" spans="16377:16384">
      <c r="XEW1048533" s="177"/>
      <c r="XEX1048533" s="177"/>
      <c r="XEY1048533" s="177"/>
      <c r="XEZ1048533" s="177" t="s">
        <v>311</v>
      </c>
      <c r="XFA1048533" s="177"/>
      <c r="XFB1048533" s="177"/>
      <c r="XFC1048533" s="177"/>
      <c r="XFD1048533" s="177"/>
    </row>
    <row r="1048534" spans="16377:16384">
      <c r="XEW1048534" s="177"/>
      <c r="XEX1048534" s="177"/>
      <c r="XEY1048534" s="177"/>
      <c r="XEZ1048534" s="177" t="s">
        <v>310</v>
      </c>
      <c r="XFA1048534" s="177"/>
      <c r="XFB1048534" s="177"/>
      <c r="XFC1048534" s="177"/>
      <c r="XFD1048534" s="177"/>
    </row>
    <row r="1048535" spans="16377:16384">
      <c r="XEW1048535" s="177"/>
      <c r="XEX1048535" s="177"/>
      <c r="XEY1048535" s="177"/>
      <c r="XEZ1048535" s="177" t="s">
        <v>309</v>
      </c>
      <c r="XFA1048535" s="177"/>
      <c r="XFB1048535" s="177"/>
      <c r="XFC1048535" s="177"/>
      <c r="XFD1048535" s="177"/>
    </row>
    <row r="1048536" spans="16377:16384">
      <c r="XEW1048536" s="177"/>
      <c r="XEX1048536" s="177"/>
      <c r="XEY1048536" s="177"/>
      <c r="XEZ1048536" s="177" t="s">
        <v>308</v>
      </c>
      <c r="XFA1048536" s="177"/>
      <c r="XFB1048536" s="177"/>
      <c r="XFC1048536" s="177"/>
      <c r="XFD1048536" s="177"/>
    </row>
    <row r="1048537" spans="16377:16384">
      <c r="XEW1048537" s="177"/>
      <c r="XEX1048537" s="177"/>
      <c r="XEY1048537" s="177"/>
      <c r="XEZ1048537" s="177" t="s">
        <v>307</v>
      </c>
      <c r="XFA1048537" s="177"/>
      <c r="XFB1048537" s="177"/>
      <c r="XFC1048537" s="177"/>
      <c r="XFD1048537" s="177"/>
    </row>
    <row r="1048538" spans="16377:16384">
      <c r="XEW1048538" s="177"/>
      <c r="XEX1048538" s="177"/>
      <c r="XEY1048538" s="177"/>
      <c r="XEZ1048538" s="177" t="s">
        <v>306</v>
      </c>
      <c r="XFA1048538" s="177"/>
      <c r="XFB1048538" s="177"/>
      <c r="XFC1048538" s="177"/>
      <c r="XFD1048538" s="177"/>
    </row>
    <row r="1048539" spans="16377:16384">
      <c r="XEW1048539" s="177"/>
      <c r="XEX1048539" s="177"/>
      <c r="XEY1048539" s="177"/>
      <c r="XEZ1048539" s="177" t="s">
        <v>305</v>
      </c>
      <c r="XFA1048539" s="177"/>
      <c r="XFB1048539" s="177"/>
      <c r="XFC1048539" s="177"/>
      <c r="XFD1048539" s="177"/>
    </row>
    <row r="1048540" spans="16377:16384">
      <c r="XEW1048540" s="177"/>
      <c r="XEX1048540" s="177"/>
      <c r="XEY1048540" s="177"/>
      <c r="XEZ1048540" s="177" t="s">
        <v>304</v>
      </c>
      <c r="XFA1048540" s="177"/>
      <c r="XFB1048540" s="177"/>
      <c r="XFC1048540" s="177"/>
      <c r="XFD1048540" s="177"/>
    </row>
    <row r="1048541" spans="16377:16384">
      <c r="XEW1048541" s="177"/>
      <c r="XEX1048541" s="177"/>
      <c r="XEY1048541" s="177"/>
      <c r="XEZ1048541" s="177" t="s">
        <v>303</v>
      </c>
      <c r="XFA1048541" s="177"/>
      <c r="XFB1048541" s="177"/>
      <c r="XFC1048541" s="177"/>
      <c r="XFD1048541" s="177"/>
    </row>
    <row r="1048542" spans="16377:16384">
      <c r="XEW1048542" s="177"/>
      <c r="XEX1048542" s="177"/>
      <c r="XEY1048542" s="177"/>
      <c r="XEZ1048542" s="177" t="s">
        <v>302</v>
      </c>
      <c r="XFA1048542" s="177"/>
      <c r="XFB1048542" s="177"/>
      <c r="XFC1048542" s="177"/>
      <c r="XFD1048542" s="177"/>
    </row>
    <row r="1048543" spans="16377:16384">
      <c r="XEW1048543" s="177"/>
      <c r="XEX1048543" s="177"/>
      <c r="XEY1048543" s="177"/>
      <c r="XEZ1048543" s="177" t="s">
        <v>301</v>
      </c>
      <c r="XFA1048543" s="177"/>
      <c r="XFB1048543" s="177"/>
      <c r="XFC1048543" s="177"/>
      <c r="XFD1048543" s="177"/>
    </row>
    <row r="1048544" spans="16377:16384">
      <c r="XEW1048544" s="177"/>
      <c r="XEX1048544" s="177"/>
      <c r="XEY1048544" s="177"/>
      <c r="XEZ1048544" s="177" t="s">
        <v>300</v>
      </c>
      <c r="XFA1048544" s="177"/>
      <c r="XFB1048544" s="177"/>
      <c r="XFC1048544" s="177"/>
      <c r="XFD1048544" s="177"/>
    </row>
    <row r="1048545" spans="16377:16384">
      <c r="XEW1048545" s="177"/>
      <c r="XEX1048545" s="177"/>
      <c r="XEY1048545" s="177"/>
      <c r="XEZ1048545" s="177" t="s">
        <v>299</v>
      </c>
      <c r="XFA1048545" s="177"/>
      <c r="XFB1048545" s="177"/>
      <c r="XFC1048545" s="177"/>
      <c r="XFD1048545" s="177"/>
    </row>
    <row r="1048546" spans="16377:16384">
      <c r="XEW1048546" s="177"/>
      <c r="XEX1048546" s="177"/>
      <c r="XEY1048546" s="177"/>
      <c r="XEZ1048546" s="177" t="s">
        <v>298</v>
      </c>
      <c r="XFA1048546" s="177"/>
      <c r="XFB1048546" s="177"/>
      <c r="XFC1048546" s="177"/>
      <c r="XFD1048546" s="177"/>
    </row>
    <row r="1048547" spans="16377:16384">
      <c r="XEW1048547" s="177"/>
      <c r="XEX1048547" s="177"/>
      <c r="XEY1048547" s="177"/>
      <c r="XEZ1048547" s="177" t="s">
        <v>297</v>
      </c>
      <c r="XFA1048547" s="177"/>
      <c r="XFB1048547" s="177"/>
      <c r="XFC1048547" s="177"/>
      <c r="XFD1048547" s="177"/>
    </row>
    <row r="1048548" spans="16377:16384">
      <c r="XEW1048548" s="177"/>
      <c r="XEX1048548" s="177"/>
      <c r="XEY1048548" s="177"/>
      <c r="XEZ1048548" s="177" t="s">
        <v>296</v>
      </c>
      <c r="XFA1048548" s="177"/>
      <c r="XFB1048548" s="177"/>
      <c r="XFC1048548" s="177"/>
      <c r="XFD1048548" s="177"/>
    </row>
    <row r="1048549" spans="16377:16384">
      <c r="XEW1048549" s="177"/>
      <c r="XEX1048549" s="177"/>
      <c r="XEY1048549" s="177"/>
      <c r="XEZ1048549" s="177" t="s">
        <v>295</v>
      </c>
      <c r="XFA1048549" s="177"/>
      <c r="XFB1048549" s="177"/>
      <c r="XFC1048549" s="177"/>
      <c r="XFD1048549" s="177"/>
    </row>
    <row r="1048550" spans="16377:16384">
      <c r="XEW1048550" s="177"/>
      <c r="XEX1048550" s="177"/>
      <c r="XEY1048550" s="177"/>
      <c r="XEZ1048550" s="177" t="s">
        <v>294</v>
      </c>
      <c r="XFA1048550" s="177"/>
      <c r="XFB1048550" s="177"/>
      <c r="XFC1048550" s="177"/>
      <c r="XFD1048550" s="177"/>
    </row>
    <row r="1048551" spans="16377:16384">
      <c r="XEW1048551" s="177"/>
      <c r="XEX1048551" s="177"/>
      <c r="XEY1048551" s="177"/>
      <c r="XEZ1048551" s="177" t="s">
        <v>293</v>
      </c>
      <c r="XFA1048551" s="177"/>
      <c r="XFB1048551" s="177"/>
      <c r="XFC1048551" s="177"/>
      <c r="XFD1048551" s="177"/>
    </row>
    <row r="1048552" spans="16377:16384">
      <c r="XEW1048552" s="177"/>
      <c r="XEX1048552" s="177"/>
      <c r="XEY1048552" s="177"/>
      <c r="XEZ1048552" s="177" t="s">
        <v>292</v>
      </c>
      <c r="XFA1048552" s="177"/>
      <c r="XFB1048552" s="177"/>
      <c r="XFC1048552" s="177"/>
      <c r="XFD1048552" s="177"/>
    </row>
    <row r="1048553" spans="16377:16384">
      <c r="XEW1048553" s="177"/>
      <c r="XEX1048553" s="177"/>
      <c r="XEY1048553" s="177"/>
      <c r="XEZ1048553" s="177" t="s">
        <v>291</v>
      </c>
      <c r="XFA1048553" s="177"/>
      <c r="XFB1048553" s="177"/>
      <c r="XFC1048553" s="177"/>
      <c r="XFD1048553" s="177"/>
    </row>
    <row r="1048554" spans="16377:16384">
      <c r="XEW1048554" s="177"/>
      <c r="XEX1048554" s="177"/>
      <c r="XEY1048554" s="177"/>
      <c r="XEZ1048554" s="177" t="s">
        <v>290</v>
      </c>
      <c r="XFA1048554" s="177"/>
      <c r="XFB1048554" s="177"/>
      <c r="XFC1048554" s="177"/>
      <c r="XFD1048554" s="177"/>
    </row>
    <row r="1048555" spans="16377:16384">
      <c r="XEW1048555" s="177"/>
      <c r="XEX1048555" s="177"/>
      <c r="XEY1048555" s="177"/>
      <c r="XEZ1048555" s="177" t="s">
        <v>289</v>
      </c>
      <c r="XFA1048555" s="177"/>
      <c r="XFB1048555" s="177"/>
      <c r="XFC1048555" s="177"/>
      <c r="XFD1048555" s="177"/>
    </row>
    <row r="1048556" spans="16377:16384">
      <c r="XEW1048556" s="177"/>
      <c r="XEX1048556" s="177"/>
      <c r="XEY1048556" s="177"/>
      <c r="XEZ1048556" s="177" t="s">
        <v>288</v>
      </c>
      <c r="XFA1048556" s="177"/>
      <c r="XFB1048556" s="177"/>
      <c r="XFC1048556" s="177"/>
      <c r="XFD1048556" s="177"/>
    </row>
    <row r="1048557" spans="16377:16384">
      <c r="XEW1048557" s="177"/>
      <c r="XEX1048557" s="177"/>
      <c r="XEY1048557" s="177"/>
      <c r="XEZ1048557" s="177" t="s">
        <v>287</v>
      </c>
      <c r="XFA1048557" s="177"/>
      <c r="XFB1048557" s="177"/>
      <c r="XFC1048557" s="177"/>
      <c r="XFD1048557" s="177"/>
    </row>
    <row r="1048558" spans="16377:16384">
      <c r="XEW1048558" s="177"/>
      <c r="XEX1048558" s="177"/>
      <c r="XEY1048558" s="177"/>
      <c r="XEZ1048558" s="177" t="s">
        <v>286</v>
      </c>
      <c r="XFA1048558" s="177"/>
      <c r="XFB1048558" s="177"/>
      <c r="XFC1048558" s="177"/>
      <c r="XFD1048558" s="177"/>
    </row>
    <row r="1048559" spans="16377:16384">
      <c r="XEW1048559" s="177"/>
      <c r="XEX1048559" s="177"/>
      <c r="XEY1048559" s="177"/>
      <c r="XEZ1048559" s="177" t="s">
        <v>285</v>
      </c>
      <c r="XFA1048559" s="177"/>
      <c r="XFB1048559" s="177"/>
      <c r="XFC1048559" s="177"/>
      <c r="XFD1048559" s="177"/>
    </row>
    <row r="1048560" spans="16377:16384">
      <c r="XEW1048560" s="177"/>
      <c r="XEX1048560" s="177"/>
      <c r="XEY1048560" s="177"/>
      <c r="XEZ1048560" s="177" t="s">
        <v>284</v>
      </c>
      <c r="XFA1048560" s="177"/>
      <c r="XFB1048560" s="177"/>
      <c r="XFC1048560" s="177"/>
      <c r="XFD1048560" s="177"/>
    </row>
    <row r="1048561" spans="16377:16384">
      <c r="XEW1048561" s="177"/>
      <c r="XEX1048561" s="177"/>
      <c r="XEY1048561" s="177"/>
      <c r="XEZ1048561" s="177" t="s">
        <v>283</v>
      </c>
      <c r="XFA1048561" s="177"/>
      <c r="XFB1048561" s="177"/>
      <c r="XFC1048561" s="177"/>
      <c r="XFD1048561" s="177"/>
    </row>
    <row r="1048562" spans="16377:16384">
      <c r="XEW1048562" s="177"/>
      <c r="XEX1048562" s="177"/>
      <c r="XEY1048562" s="177"/>
      <c r="XEZ1048562" s="177" t="s">
        <v>282</v>
      </c>
      <c r="XFA1048562" s="177"/>
      <c r="XFB1048562" s="177"/>
      <c r="XFC1048562" s="177"/>
      <c r="XFD1048562" s="177"/>
    </row>
    <row r="1048563" spans="16377:16384">
      <c r="XEW1048563" s="177"/>
      <c r="XEX1048563" s="177"/>
      <c r="XEY1048563" s="177"/>
      <c r="XEZ1048563" s="177" t="s">
        <v>281</v>
      </c>
      <c r="XFA1048563" s="177"/>
      <c r="XFB1048563" s="177"/>
      <c r="XFC1048563" s="177"/>
      <c r="XFD1048563" s="177"/>
    </row>
    <row r="1048564" spans="16377:16384">
      <c r="XEW1048564" s="177"/>
      <c r="XEX1048564" s="177"/>
      <c r="XEY1048564" s="177"/>
      <c r="XEZ1048564" s="177" t="s">
        <v>280</v>
      </c>
      <c r="XFA1048564" s="177"/>
      <c r="XFB1048564" s="177"/>
      <c r="XFC1048564" s="177"/>
      <c r="XFD1048564" s="177"/>
    </row>
    <row r="1048565" spans="16377:16384">
      <c r="XEW1048565" s="177"/>
      <c r="XEX1048565" s="177"/>
      <c r="XEY1048565" s="177"/>
      <c r="XEZ1048565" s="177" t="s">
        <v>279</v>
      </c>
      <c r="XFA1048565" s="177"/>
      <c r="XFB1048565" s="177"/>
      <c r="XFC1048565" s="177"/>
      <c r="XFD1048565" s="177"/>
    </row>
    <row r="1048566" spans="16377:16384">
      <c r="XEW1048566" s="177"/>
      <c r="XEX1048566" s="177"/>
      <c r="XEY1048566" s="177"/>
      <c r="XEZ1048566" s="177" t="s">
        <v>278</v>
      </c>
      <c r="XFA1048566" s="177"/>
      <c r="XFB1048566" s="177"/>
      <c r="XFC1048566" s="177"/>
      <c r="XFD1048566" s="177"/>
    </row>
    <row r="1048567" spans="16377:16384">
      <c r="XEW1048567" s="177"/>
      <c r="XEX1048567" s="177"/>
      <c r="XEY1048567" s="177"/>
      <c r="XEZ1048567" s="177" t="s">
        <v>277</v>
      </c>
      <c r="XFA1048567" s="177"/>
      <c r="XFB1048567" s="177"/>
      <c r="XFC1048567" s="177"/>
      <c r="XFD1048567" s="177"/>
    </row>
    <row r="1048568" spans="16377:16384">
      <c r="XEW1048568" s="177"/>
      <c r="XEX1048568" s="177"/>
      <c r="XEY1048568" s="177"/>
      <c r="XEZ1048568" s="177" t="s">
        <v>276</v>
      </c>
      <c r="XFA1048568" s="177"/>
      <c r="XFB1048568" s="177"/>
      <c r="XFC1048568" s="177"/>
      <c r="XFD1048568" s="177"/>
    </row>
    <row r="1048569" spans="16377:16384">
      <c r="XEW1048569" s="177"/>
      <c r="XEX1048569" s="177"/>
      <c r="XEY1048569" s="177"/>
      <c r="XEZ1048569" s="177" t="s">
        <v>275</v>
      </c>
      <c r="XFA1048569" s="177"/>
      <c r="XFB1048569" s="177"/>
      <c r="XFC1048569" s="177"/>
      <c r="XFD1048569" s="177"/>
    </row>
    <row r="1048570" spans="16377:16384">
      <c r="XEW1048570" s="177"/>
      <c r="XEX1048570" s="177"/>
      <c r="XEY1048570" s="177"/>
      <c r="XEZ1048570" s="177" t="s">
        <v>274</v>
      </c>
      <c r="XFA1048570" s="177"/>
      <c r="XFB1048570" s="177"/>
      <c r="XFC1048570" s="177"/>
      <c r="XFD1048570" s="177"/>
    </row>
    <row r="1048571" spans="16377:16384">
      <c r="XEW1048571" s="177"/>
      <c r="XEX1048571" s="177"/>
      <c r="XEY1048571" s="177"/>
      <c r="XEZ1048571" s="177" t="s">
        <v>273</v>
      </c>
      <c r="XFA1048571" s="177"/>
      <c r="XFB1048571" s="177"/>
      <c r="XFC1048571" s="177"/>
      <c r="XFD1048571" s="177"/>
    </row>
    <row r="1048572" spans="16377:16384">
      <c r="XEW1048572" s="177"/>
      <c r="XEX1048572" s="177" t="s">
        <v>316</v>
      </c>
      <c r="XEY1048572" s="177"/>
      <c r="XEZ1048572" s="177" t="s">
        <v>272</v>
      </c>
      <c r="XFA1048572" s="177"/>
      <c r="XFB1048572" s="177"/>
      <c r="XFC1048572" s="177"/>
      <c r="XFD1048572" s="177"/>
    </row>
    <row r="1048573" spans="16377:16384">
      <c r="XEW1048573" s="177"/>
      <c r="XEX1048573" s="177" t="s">
        <v>319</v>
      </c>
      <c r="XEY1048573" s="177"/>
      <c r="XEZ1048573" s="177" t="s">
        <v>271</v>
      </c>
      <c r="XFA1048573" s="177"/>
      <c r="XFB1048573" s="177"/>
      <c r="XFC1048573" s="177"/>
      <c r="XFD1048573" s="177"/>
    </row>
    <row r="1048574" spans="16377:16384">
      <c r="XEW1048574" s="177"/>
      <c r="XEX1048574" s="177" t="s">
        <v>1</v>
      </c>
      <c r="XEY1048574" s="177"/>
      <c r="XEZ1048574" s="177" t="s">
        <v>270</v>
      </c>
      <c r="XFA1048574" s="177"/>
      <c r="XFB1048574" s="177"/>
      <c r="XFC1048574" s="177"/>
      <c r="XFD1048574" s="177"/>
    </row>
    <row r="1048575" spans="16377:16384">
      <c r="XEW1048575" s="177"/>
      <c r="XEX1048575" s="177"/>
      <c r="XEY1048575" s="177"/>
      <c r="XEZ1048575" s="177" t="s">
        <v>269</v>
      </c>
      <c r="XFA1048575" s="177"/>
      <c r="XFB1048575" s="177"/>
      <c r="XFC1048575" s="177"/>
      <c r="XFD1048575" s="177"/>
    </row>
    <row r="1048576" spans="16377:16384">
      <c r="XEW1048576" s="177"/>
      <c r="XEX1048576" s="177"/>
      <c r="XEY1048576" s="177"/>
      <c r="XEZ1048576" s="177"/>
      <c r="XFA1048576" s="177"/>
      <c r="XFB1048576" s="177"/>
      <c r="XFC1048576" s="177"/>
      <c r="XFD1048576" s="177"/>
    </row>
  </sheetData>
  <sheetProtection formatCells="0" formatColumns="0" formatRows="0" insertColumns="0" insertRows="0"/>
  <mergeCells count="22">
    <mergeCell ref="B29:L31"/>
    <mergeCell ref="O4:X7"/>
    <mergeCell ref="B33:L35"/>
    <mergeCell ref="A22:D22"/>
    <mergeCell ref="E22:G22"/>
    <mergeCell ref="E20:L20"/>
    <mergeCell ref="B25:L27"/>
    <mergeCell ref="A20:D20"/>
    <mergeCell ref="B10:L12"/>
    <mergeCell ref="A14:B15"/>
    <mergeCell ref="A17:B18"/>
    <mergeCell ref="C14:L15"/>
    <mergeCell ref="C17:L18"/>
    <mergeCell ref="I22:L22"/>
    <mergeCell ref="O48:X50"/>
    <mergeCell ref="O9:X14"/>
    <mergeCell ref="O16:X20"/>
    <mergeCell ref="O22:X27"/>
    <mergeCell ref="O29:X34"/>
    <mergeCell ref="O36:X38"/>
    <mergeCell ref="O40:X42"/>
    <mergeCell ref="O44:X46"/>
  </mergeCells>
  <dataValidations count="2">
    <dataValidation type="list" showInputMessage="1" showErrorMessage="1" sqref="E20:L20">
      <formula1>$XEZ$1048531:$XEZ$1048575</formula1>
    </dataValidation>
    <dataValidation type="list" showInputMessage="1" showErrorMessage="1" sqref="E22:G22">
      <formula1>$XEX$1048572:$XEX$1048574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048559"/>
  <sheetViews>
    <sheetView showGridLines="0" workbookViewId="0">
      <selection sqref="A1:G2"/>
    </sheetView>
  </sheetViews>
  <sheetFormatPr defaultRowHeight="14.25"/>
  <cols>
    <col min="1" max="1" width="8" style="6" customWidth="1"/>
    <col min="2" max="2" width="10.625" style="6" customWidth="1"/>
    <col min="3" max="16372" width="9" style="6"/>
    <col min="16373" max="16373" width="9" style="6" hidden="1" customWidth="1"/>
    <col min="16374" max="16384" width="9" style="171" hidden="1" customWidth="1"/>
  </cols>
  <sheetData>
    <row r="1" spans="1:21 16374:16384" ht="14.25" customHeight="1">
      <c r="A1" s="191" t="s">
        <v>24</v>
      </c>
      <c r="B1" s="192"/>
      <c r="C1" s="192"/>
      <c r="D1" s="192"/>
      <c r="E1" s="192"/>
      <c r="F1" s="192"/>
      <c r="G1" s="192"/>
      <c r="H1" s="191" t="s">
        <v>324</v>
      </c>
      <c r="I1" s="192"/>
      <c r="J1" s="192"/>
      <c r="K1" s="192"/>
      <c r="L1" s="192"/>
      <c r="M1" s="192"/>
      <c r="N1" s="192"/>
      <c r="O1" s="191" t="s">
        <v>344</v>
      </c>
      <c r="P1" s="192"/>
      <c r="Q1" s="192"/>
      <c r="R1" s="192"/>
      <c r="S1" s="192"/>
      <c r="T1" s="192"/>
      <c r="U1" s="192"/>
    </row>
    <row r="2" spans="1:21 16374:16384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 16374:16384" ht="14.25" customHeight="1">
      <c r="A3" s="193"/>
      <c r="B3" s="193"/>
      <c r="C3" s="193"/>
      <c r="D3" s="193"/>
      <c r="E3" s="193"/>
      <c r="F3" s="193"/>
      <c r="G3" s="194"/>
      <c r="H3" s="193"/>
      <c r="I3" s="193"/>
      <c r="J3" s="193"/>
      <c r="K3" s="193"/>
      <c r="L3" s="193"/>
      <c r="M3" s="193"/>
      <c r="N3" s="194"/>
      <c r="O3" s="193"/>
      <c r="P3" s="193"/>
      <c r="Q3" s="193"/>
      <c r="R3" s="193"/>
      <c r="S3" s="193"/>
      <c r="T3" s="193"/>
      <c r="U3" s="194"/>
    </row>
    <row r="4" spans="1:21 16374:16384" ht="14.25" customHeight="1">
      <c r="A4" s="193"/>
      <c r="B4" s="193"/>
      <c r="C4" s="193"/>
      <c r="D4" s="193"/>
      <c r="E4" s="193"/>
      <c r="F4" s="193"/>
      <c r="G4" s="194"/>
      <c r="H4" s="193"/>
      <c r="I4" s="193"/>
      <c r="J4" s="193"/>
      <c r="K4" s="193"/>
      <c r="L4" s="193"/>
      <c r="M4" s="193"/>
      <c r="N4" s="194"/>
      <c r="O4" s="193"/>
      <c r="P4" s="193"/>
      <c r="Q4" s="193"/>
      <c r="R4" s="193"/>
      <c r="S4" s="193"/>
      <c r="T4" s="193"/>
      <c r="U4" s="194"/>
    </row>
    <row r="5" spans="1:21 16374:16384">
      <c r="A5" s="191" t="s">
        <v>336</v>
      </c>
      <c r="B5" s="192"/>
      <c r="C5" s="192"/>
      <c r="D5" s="192"/>
      <c r="E5" s="192"/>
      <c r="F5" s="192"/>
      <c r="G5" s="192"/>
      <c r="H5" s="206">
        <v>0.85</v>
      </c>
      <c r="I5" s="206"/>
      <c r="J5" s="206"/>
      <c r="K5" s="206"/>
      <c r="L5" s="206"/>
      <c r="M5" s="206"/>
      <c r="N5" s="207"/>
    </row>
    <row r="6" spans="1:21 16374:16384">
      <c r="A6" s="192"/>
      <c r="B6" s="192"/>
      <c r="C6" s="192"/>
      <c r="D6" s="192"/>
      <c r="E6" s="192"/>
      <c r="F6" s="192"/>
      <c r="G6" s="192"/>
      <c r="H6" s="206"/>
      <c r="I6" s="206"/>
      <c r="J6" s="206"/>
      <c r="K6" s="206"/>
      <c r="L6" s="206"/>
      <c r="M6" s="206"/>
      <c r="N6" s="207"/>
    </row>
    <row r="7" spans="1:21 16374:16384" ht="5.25" customHeight="1"/>
    <row r="8" spans="1:21 16374:16384">
      <c r="A8" s="191" t="s">
        <v>325</v>
      </c>
      <c r="B8" s="192"/>
      <c r="C8" s="192"/>
      <c r="D8" s="192"/>
      <c r="E8" s="192"/>
      <c r="F8" s="192"/>
      <c r="G8" s="192"/>
      <c r="H8" s="199" t="s">
        <v>314</v>
      </c>
      <c r="I8" s="200"/>
      <c r="J8" s="200"/>
      <c r="K8" s="200"/>
      <c r="L8" s="200"/>
      <c r="M8" s="200"/>
      <c r="N8" s="201"/>
      <c r="O8" s="196" t="str">
        <f>IF($H$8="ceny bieżące (nominalne)","UWAGA! Należy uzasadnić niezbędność stosowania cen bieżących.","")</f>
        <v/>
      </c>
      <c r="P8" s="197"/>
      <c r="Q8" s="197"/>
      <c r="R8" s="197"/>
      <c r="S8" s="198"/>
    </row>
    <row r="9" spans="1:21 16374:16384" ht="19.5" customHeight="1">
      <c r="A9" s="192"/>
      <c r="B9" s="192"/>
      <c r="C9" s="192"/>
      <c r="D9" s="192"/>
      <c r="E9" s="192"/>
      <c r="F9" s="192"/>
      <c r="G9" s="192"/>
      <c r="H9" s="202"/>
      <c r="I9" s="203"/>
      <c r="J9" s="203"/>
      <c r="K9" s="203"/>
      <c r="L9" s="203"/>
      <c r="M9" s="203"/>
      <c r="N9" s="204"/>
      <c r="O9" s="196"/>
      <c r="P9" s="197"/>
      <c r="Q9" s="197"/>
      <c r="R9" s="197"/>
      <c r="S9" s="198"/>
    </row>
    <row r="10" spans="1:21 16374:16384" ht="8.25" customHeight="1"/>
    <row r="11" spans="1:21 16374:16384">
      <c r="A11" s="191" t="s">
        <v>327</v>
      </c>
      <c r="B11" s="192"/>
      <c r="C11" s="192"/>
      <c r="D11" s="192"/>
      <c r="E11" s="192"/>
      <c r="F11" s="192"/>
      <c r="G11" s="192"/>
      <c r="H11" s="199" t="s">
        <v>313</v>
      </c>
      <c r="I11" s="200"/>
      <c r="J11" s="200"/>
      <c r="K11" s="200"/>
      <c r="L11" s="200"/>
      <c r="M11" s="200"/>
      <c r="N11" s="201"/>
    </row>
    <row r="12" spans="1:21 16374:16384">
      <c r="A12" s="192"/>
      <c r="B12" s="192"/>
      <c r="C12" s="192"/>
      <c r="D12" s="192"/>
      <c r="E12" s="192"/>
      <c r="F12" s="192"/>
      <c r="G12" s="192"/>
      <c r="H12" s="202"/>
      <c r="I12" s="203"/>
      <c r="J12" s="203"/>
      <c r="K12" s="203"/>
      <c r="L12" s="203"/>
      <c r="M12" s="203"/>
      <c r="N12" s="204"/>
    </row>
    <row r="14" spans="1:21 16374:16384">
      <c r="A14" s="205" t="s">
        <v>333</v>
      </c>
      <c r="B14" s="205"/>
      <c r="C14" s="205"/>
      <c r="D14" s="205"/>
      <c r="E14" s="205" t="s">
        <v>334</v>
      </c>
      <c r="F14" s="205"/>
      <c r="G14" s="205"/>
      <c r="H14" s="205" t="s">
        <v>335</v>
      </c>
      <c r="I14" s="205"/>
      <c r="J14" s="205"/>
      <c r="K14" s="205" t="s">
        <v>326</v>
      </c>
      <c r="L14" s="205"/>
      <c r="M14" s="205"/>
      <c r="N14" s="205"/>
    </row>
    <row r="15" spans="1:21 16374:16384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1:21 16374:16384" s="176" customFormat="1">
      <c r="A16" s="208" t="str">
        <f>VLOOKUP(H11,XFA1048541:XFB1048554,2,FALSE)</f>
        <v>brak</v>
      </c>
      <c r="B16" s="209"/>
      <c r="C16" s="209"/>
      <c r="D16" s="210"/>
      <c r="E16" s="214">
        <f>IF(A3&lt;H3,H3,A3)</f>
        <v>0</v>
      </c>
      <c r="F16" s="215"/>
      <c r="G16" s="216"/>
      <c r="H16" s="214">
        <f>IF(E16=0,0,E16-1+VLOOKUP(H11,XFA1048541:XFC1048554,3,FALSE))</f>
        <v>0</v>
      </c>
      <c r="I16" s="215"/>
      <c r="J16" s="216"/>
      <c r="K16" s="223">
        <f>VLOOKUP(H8,XFA1048557:XFB1048559,2,FALSE)</f>
        <v>0</v>
      </c>
      <c r="L16" s="224"/>
      <c r="M16" s="224"/>
      <c r="N16" s="225"/>
      <c r="XET16" s="283"/>
      <c r="XEU16" s="283"/>
      <c r="XEV16" s="283"/>
      <c r="XEW16" s="283"/>
      <c r="XEX16" s="283"/>
      <c r="XEY16" s="283"/>
      <c r="XEZ16" s="283"/>
      <c r="XFA16" s="283"/>
      <c r="XFB16" s="283"/>
      <c r="XFC16" s="283"/>
      <c r="XFD16" s="283"/>
    </row>
    <row r="17" spans="1:42 16374:16384" s="176" customFormat="1">
      <c r="A17" s="211"/>
      <c r="B17" s="212"/>
      <c r="C17" s="212"/>
      <c r="D17" s="213"/>
      <c r="E17" s="217"/>
      <c r="F17" s="218"/>
      <c r="G17" s="219"/>
      <c r="H17" s="217"/>
      <c r="I17" s="218"/>
      <c r="J17" s="219"/>
      <c r="K17" s="226"/>
      <c r="L17" s="227"/>
      <c r="M17" s="227"/>
      <c r="N17" s="228"/>
      <c r="XET17" s="283"/>
      <c r="XEU17" s="283"/>
      <c r="XEV17" s="283"/>
      <c r="XEW17" s="283"/>
      <c r="XEX17" s="283"/>
      <c r="XEY17" s="283"/>
      <c r="XEZ17" s="283"/>
      <c r="XFA17" s="283"/>
      <c r="XFB17" s="283"/>
      <c r="XFC17" s="283"/>
      <c r="XFD17" s="283"/>
    </row>
    <row r="18" spans="1:42 16374:16384" ht="15.75">
      <c r="A18" s="220" t="s">
        <v>328</v>
      </c>
      <c r="B18" s="221"/>
      <c r="C18" s="221"/>
      <c r="D18" s="221"/>
      <c r="E18" s="221"/>
      <c r="F18" s="221"/>
      <c r="G18" s="221"/>
      <c r="H18" s="221"/>
      <c r="I18" s="221"/>
      <c r="J18" s="221"/>
      <c r="K18" s="90"/>
      <c r="L18" s="90"/>
      <c r="M18" s="90"/>
    </row>
    <row r="19" spans="1:42 16374:16384" ht="21.75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90"/>
      <c r="L19" s="90"/>
      <c r="M19" s="90"/>
    </row>
    <row r="21" spans="1:42 16374:16384" s="4" customFormat="1" ht="15">
      <c r="A21" s="29" t="s">
        <v>223</v>
      </c>
      <c r="B21" s="5"/>
      <c r="XET21" s="284"/>
      <c r="XEU21" s="284"/>
      <c r="XEV21" s="284"/>
      <c r="XEW21" s="284"/>
      <c r="XEX21" s="284"/>
      <c r="XEY21" s="284"/>
      <c r="XEZ21" s="284"/>
      <c r="XFA21" s="284"/>
      <c r="XFB21" s="284"/>
      <c r="XFC21" s="284"/>
      <c r="XFD21" s="284"/>
    </row>
    <row r="22" spans="1:42 16374:16384" s="4" customFormat="1">
      <c r="XET22" s="284"/>
      <c r="XEU22" s="284"/>
      <c r="XEV22" s="284"/>
      <c r="XEW22" s="284"/>
      <c r="XEX22" s="284"/>
      <c r="XEY22" s="284"/>
      <c r="XEZ22" s="284"/>
      <c r="XFA22" s="284"/>
      <c r="XFB22" s="284"/>
      <c r="XFC22" s="284"/>
      <c r="XFD22" s="284"/>
    </row>
    <row r="23" spans="1:42 16374:16384" s="4" customFormat="1" ht="15">
      <c r="A23" s="232" t="s">
        <v>225</v>
      </c>
      <c r="B23" s="233"/>
      <c r="C23" s="3">
        <v>2014</v>
      </c>
      <c r="D23" s="3">
        <f>C23+1</f>
        <v>2015</v>
      </c>
      <c r="E23" s="3">
        <f t="shared" ref="E23:AF23" si="0">D23+1</f>
        <v>2016</v>
      </c>
      <c r="F23" s="3">
        <f t="shared" si="0"/>
        <v>2017</v>
      </c>
      <c r="G23" s="3">
        <f t="shared" si="0"/>
        <v>2018</v>
      </c>
      <c r="H23" s="3">
        <f t="shared" si="0"/>
        <v>2019</v>
      </c>
      <c r="I23" s="3">
        <f t="shared" si="0"/>
        <v>2020</v>
      </c>
      <c r="J23" s="3">
        <f t="shared" si="0"/>
        <v>2021</v>
      </c>
      <c r="K23" s="3">
        <f t="shared" si="0"/>
        <v>2022</v>
      </c>
      <c r="L23" s="3">
        <f t="shared" si="0"/>
        <v>2023</v>
      </c>
      <c r="M23" s="3">
        <f t="shared" si="0"/>
        <v>2024</v>
      </c>
      <c r="N23" s="3">
        <f t="shared" si="0"/>
        <v>2025</v>
      </c>
      <c r="O23" s="3">
        <f t="shared" si="0"/>
        <v>2026</v>
      </c>
      <c r="P23" s="3">
        <f t="shared" si="0"/>
        <v>2027</v>
      </c>
      <c r="Q23" s="3">
        <f t="shared" si="0"/>
        <v>2028</v>
      </c>
      <c r="R23" s="3">
        <f t="shared" si="0"/>
        <v>2029</v>
      </c>
      <c r="S23" s="3">
        <f t="shared" si="0"/>
        <v>2030</v>
      </c>
      <c r="T23" s="3">
        <f t="shared" si="0"/>
        <v>2031</v>
      </c>
      <c r="U23" s="3">
        <f t="shared" si="0"/>
        <v>2032</v>
      </c>
      <c r="V23" s="3">
        <f t="shared" si="0"/>
        <v>2033</v>
      </c>
      <c r="W23" s="3">
        <f t="shared" si="0"/>
        <v>2034</v>
      </c>
      <c r="X23" s="3">
        <f t="shared" si="0"/>
        <v>2035</v>
      </c>
      <c r="Y23" s="3">
        <f t="shared" si="0"/>
        <v>2036</v>
      </c>
      <c r="Z23" s="3">
        <f t="shared" si="0"/>
        <v>2037</v>
      </c>
      <c r="AA23" s="3">
        <f t="shared" si="0"/>
        <v>2038</v>
      </c>
      <c r="AB23" s="3">
        <f t="shared" si="0"/>
        <v>2039</v>
      </c>
      <c r="AC23" s="3">
        <f t="shared" si="0"/>
        <v>2040</v>
      </c>
      <c r="AD23" s="3">
        <f t="shared" si="0"/>
        <v>2041</v>
      </c>
      <c r="AE23" s="3">
        <f t="shared" si="0"/>
        <v>2042</v>
      </c>
      <c r="AF23" s="3">
        <f t="shared" si="0"/>
        <v>2043</v>
      </c>
      <c r="AG23" s="76">
        <f t="shared" ref="AG23" si="1">AF23+1</f>
        <v>2044</v>
      </c>
      <c r="AH23" s="76">
        <f t="shared" ref="AH23" si="2">AG23+1</f>
        <v>2045</v>
      </c>
      <c r="AI23" s="76">
        <f t="shared" ref="AI23" si="3">AH23+1</f>
        <v>2046</v>
      </c>
      <c r="AJ23" s="76">
        <f t="shared" ref="AJ23" si="4">AI23+1</f>
        <v>2047</v>
      </c>
      <c r="AK23" s="76">
        <f t="shared" ref="AK23" si="5">AJ23+1</f>
        <v>2048</v>
      </c>
      <c r="AL23" s="76">
        <f t="shared" ref="AL23" si="6">AK23+1</f>
        <v>2049</v>
      </c>
      <c r="AM23" s="76">
        <f t="shared" ref="AM23" si="7">AL23+1</f>
        <v>2050</v>
      </c>
      <c r="AN23" s="76">
        <f t="shared" ref="AN23" si="8">AM23+1</f>
        <v>2051</v>
      </c>
      <c r="AO23" s="76">
        <f t="shared" ref="AO23" si="9">AN23+1</f>
        <v>2052</v>
      </c>
      <c r="AP23" s="76">
        <f t="shared" ref="AP23" si="10">AO23+1</f>
        <v>2053</v>
      </c>
      <c r="XET23" s="284"/>
      <c r="XEU23" s="284"/>
      <c r="XEV23" s="284"/>
      <c r="XEW23" s="284"/>
      <c r="XEX23" s="284"/>
      <c r="XEY23" s="284"/>
      <c r="XEZ23" s="284"/>
      <c r="XFA23" s="284"/>
      <c r="XFB23" s="284"/>
      <c r="XFC23" s="284"/>
      <c r="XFD23" s="284"/>
    </row>
    <row r="24" spans="1:42 16374:16384" s="31" customFormat="1" ht="15">
      <c r="A24" s="195" t="s">
        <v>3</v>
      </c>
      <c r="B24" s="195"/>
      <c r="C24" s="30">
        <f>IF(C23&lt;$E$16,0,C23-$E$16)</f>
        <v>2014</v>
      </c>
      <c r="D24" s="30">
        <f t="shared" ref="D24:G24" si="11">IF(D23&lt;$E$16,0,D23-$E$16)</f>
        <v>2015</v>
      </c>
      <c r="E24" s="30">
        <f t="shared" si="11"/>
        <v>2016</v>
      </c>
      <c r="F24" s="30">
        <f t="shared" si="11"/>
        <v>2017</v>
      </c>
      <c r="G24" s="30">
        <f t="shared" si="11"/>
        <v>2018</v>
      </c>
      <c r="H24" s="30">
        <f t="shared" ref="H24" si="12">IF(H23&lt;$E$16,0,H23-$E$16)</f>
        <v>2019</v>
      </c>
      <c r="I24" s="30">
        <f t="shared" ref="I24" si="13">IF(I23&lt;$E$16,0,I23-$E$16)</f>
        <v>2020</v>
      </c>
      <c r="J24" s="30">
        <f t="shared" ref="J24:K24" si="14">IF(J23&lt;$E$16,0,J23-$E$16)</f>
        <v>2021</v>
      </c>
      <c r="K24" s="30">
        <f t="shared" si="14"/>
        <v>2022</v>
      </c>
      <c r="L24" s="30">
        <f t="shared" ref="L24" si="15">IF(L23&lt;$E$16,0,L23-$E$16)</f>
        <v>2023</v>
      </c>
      <c r="M24" s="30">
        <f t="shared" ref="M24" si="16">IF(M23&lt;$E$16,0,M23-$E$16)</f>
        <v>2024</v>
      </c>
      <c r="N24" s="30">
        <f t="shared" ref="N24:O24" si="17">IF(N23&lt;$E$16,0,N23-$E$16)</f>
        <v>2025</v>
      </c>
      <c r="O24" s="30">
        <f t="shared" si="17"/>
        <v>2026</v>
      </c>
      <c r="P24" s="30">
        <f t="shared" ref="P24" si="18">IF(P23&lt;$E$16,0,P23-$E$16)</f>
        <v>2027</v>
      </c>
      <c r="Q24" s="30">
        <f t="shared" ref="Q24" si="19">IF(Q23&lt;$E$16,0,Q23-$E$16)</f>
        <v>2028</v>
      </c>
      <c r="R24" s="30">
        <f t="shared" ref="R24:S24" si="20">IF(R23&lt;$E$16,0,R23-$E$16)</f>
        <v>2029</v>
      </c>
      <c r="S24" s="30">
        <f t="shared" si="20"/>
        <v>2030</v>
      </c>
      <c r="T24" s="30">
        <f t="shared" ref="T24" si="21">IF(T23&lt;$E$16,0,T23-$E$16)</f>
        <v>2031</v>
      </c>
      <c r="U24" s="30">
        <f t="shared" ref="U24" si="22">IF(U23&lt;$E$16,0,U23-$E$16)</f>
        <v>2032</v>
      </c>
      <c r="V24" s="30">
        <f t="shared" ref="V24:W24" si="23">IF(V23&lt;$E$16,0,V23-$E$16)</f>
        <v>2033</v>
      </c>
      <c r="W24" s="30">
        <f t="shared" si="23"/>
        <v>2034</v>
      </c>
      <c r="X24" s="30">
        <f t="shared" ref="X24" si="24">IF(X23&lt;$E$16,0,X23-$E$16)</f>
        <v>2035</v>
      </c>
      <c r="Y24" s="30">
        <f t="shared" ref="Y24" si="25">IF(Y23&lt;$E$16,0,Y23-$E$16)</f>
        <v>2036</v>
      </c>
      <c r="Z24" s="30">
        <f t="shared" ref="Z24:AA24" si="26">IF(Z23&lt;$E$16,0,Z23-$E$16)</f>
        <v>2037</v>
      </c>
      <c r="AA24" s="30">
        <f t="shared" si="26"/>
        <v>2038</v>
      </c>
      <c r="AB24" s="30">
        <f t="shared" ref="AB24" si="27">IF(AB23&lt;$E$16,0,AB23-$E$16)</f>
        <v>2039</v>
      </c>
      <c r="AC24" s="30">
        <f t="shared" ref="AC24" si="28">IF(AC23&lt;$E$16,0,AC23-$E$16)</f>
        <v>2040</v>
      </c>
      <c r="AD24" s="30">
        <f t="shared" ref="AD24:AE24" si="29">IF(AD23&lt;$E$16,0,AD23-$E$16)</f>
        <v>2041</v>
      </c>
      <c r="AE24" s="30">
        <f t="shared" si="29"/>
        <v>2042</v>
      </c>
      <c r="AF24" s="30">
        <f t="shared" ref="AF24" si="30">IF(AF23&lt;$E$16,0,AF23-$E$16)</f>
        <v>2043</v>
      </c>
      <c r="AG24" s="30">
        <f t="shared" ref="AG24" si="31">IF(AG23&lt;$E$16,0,AG23-$E$16)</f>
        <v>2044</v>
      </c>
      <c r="AH24" s="30">
        <f t="shared" ref="AH24" si="32">IF(AH23&lt;$E$16,0,AH23-$E$16)</f>
        <v>2045</v>
      </c>
      <c r="AI24" s="30">
        <f t="shared" ref="AI24" si="33">IF(AI23&lt;$E$16,0,AI23-$E$16)</f>
        <v>2046</v>
      </c>
      <c r="AJ24" s="30">
        <f t="shared" ref="AJ24" si="34">IF(AJ23&lt;$E$16,0,AJ23-$E$16)</f>
        <v>2047</v>
      </c>
      <c r="AK24" s="30">
        <f t="shared" ref="AK24" si="35">IF(AK23&lt;$E$16,0,AK23-$E$16)</f>
        <v>2048</v>
      </c>
      <c r="AL24" s="30">
        <f t="shared" ref="AL24" si="36">IF(AL23&lt;$E$16,0,AL23-$E$16)</f>
        <v>2049</v>
      </c>
      <c r="AM24" s="30">
        <f t="shared" ref="AM24" si="37">IF(AM23&lt;$E$16,0,AM23-$E$16)</f>
        <v>2050</v>
      </c>
      <c r="AN24" s="30">
        <f t="shared" ref="AN24" si="38">IF(AN23&lt;$E$16,0,AN23-$E$16)</f>
        <v>2051</v>
      </c>
      <c r="AO24" s="30">
        <f t="shared" ref="AO24" si="39">IF(AO23&lt;$E$16,0,AO23-$E$16)</f>
        <v>2052</v>
      </c>
      <c r="AP24" s="30">
        <f t="shared" ref="AP24" si="40">IF(AP23&lt;$E$16,0,AP23-$E$16)</f>
        <v>2053</v>
      </c>
      <c r="XET24" s="285"/>
      <c r="XEU24" s="285"/>
      <c r="XEV24" s="285"/>
      <c r="XEW24" s="285"/>
      <c r="XEX24" s="285"/>
      <c r="XEY24" s="285"/>
      <c r="XEZ24" s="285"/>
      <c r="XFA24" s="285"/>
      <c r="XFB24" s="285"/>
      <c r="XFC24" s="285"/>
      <c r="XFD24" s="285"/>
    </row>
    <row r="25" spans="1:42 16374:16384" s="31" customFormat="1" ht="33" customHeight="1">
      <c r="A25" s="195" t="s">
        <v>358</v>
      </c>
      <c r="B25" s="195" t="s">
        <v>224</v>
      </c>
      <c r="C25" s="32">
        <f>1/POWER(1+$K$16,C24)</f>
        <v>1</v>
      </c>
      <c r="D25" s="32">
        <f t="shared" ref="D25:AP25" si="41">1/POWER(1+$K$16,D24)</f>
        <v>1</v>
      </c>
      <c r="E25" s="32">
        <f t="shared" si="41"/>
        <v>1</v>
      </c>
      <c r="F25" s="32">
        <f t="shared" si="41"/>
        <v>1</v>
      </c>
      <c r="G25" s="32">
        <f t="shared" si="41"/>
        <v>1</v>
      </c>
      <c r="H25" s="32">
        <f t="shared" si="41"/>
        <v>1</v>
      </c>
      <c r="I25" s="32">
        <f t="shared" si="41"/>
        <v>1</v>
      </c>
      <c r="J25" s="32">
        <f t="shared" si="41"/>
        <v>1</v>
      </c>
      <c r="K25" s="32">
        <f t="shared" si="41"/>
        <v>1</v>
      </c>
      <c r="L25" s="32">
        <f t="shared" si="41"/>
        <v>1</v>
      </c>
      <c r="M25" s="32">
        <f t="shared" si="41"/>
        <v>1</v>
      </c>
      <c r="N25" s="32">
        <f t="shared" si="41"/>
        <v>1</v>
      </c>
      <c r="O25" s="32">
        <f t="shared" si="41"/>
        <v>1</v>
      </c>
      <c r="P25" s="32">
        <f t="shared" si="41"/>
        <v>1</v>
      </c>
      <c r="Q25" s="32">
        <f t="shared" si="41"/>
        <v>1</v>
      </c>
      <c r="R25" s="32">
        <f t="shared" si="41"/>
        <v>1</v>
      </c>
      <c r="S25" s="32">
        <f t="shared" si="41"/>
        <v>1</v>
      </c>
      <c r="T25" s="32">
        <f t="shared" si="41"/>
        <v>1</v>
      </c>
      <c r="U25" s="32">
        <f t="shared" si="41"/>
        <v>1</v>
      </c>
      <c r="V25" s="32">
        <f t="shared" si="41"/>
        <v>1</v>
      </c>
      <c r="W25" s="32">
        <f t="shared" si="41"/>
        <v>1</v>
      </c>
      <c r="X25" s="32">
        <f t="shared" si="41"/>
        <v>1</v>
      </c>
      <c r="Y25" s="32">
        <f t="shared" si="41"/>
        <v>1</v>
      </c>
      <c r="Z25" s="32">
        <f t="shared" si="41"/>
        <v>1</v>
      </c>
      <c r="AA25" s="32">
        <f t="shared" si="41"/>
        <v>1</v>
      </c>
      <c r="AB25" s="32">
        <f t="shared" si="41"/>
        <v>1</v>
      </c>
      <c r="AC25" s="32">
        <f t="shared" si="41"/>
        <v>1</v>
      </c>
      <c r="AD25" s="32">
        <f t="shared" si="41"/>
        <v>1</v>
      </c>
      <c r="AE25" s="32">
        <f t="shared" si="41"/>
        <v>1</v>
      </c>
      <c r="AF25" s="32">
        <f t="shared" si="41"/>
        <v>1</v>
      </c>
      <c r="AG25" s="32">
        <f t="shared" si="41"/>
        <v>1</v>
      </c>
      <c r="AH25" s="32">
        <f t="shared" si="41"/>
        <v>1</v>
      </c>
      <c r="AI25" s="32">
        <f t="shared" si="41"/>
        <v>1</v>
      </c>
      <c r="AJ25" s="32">
        <f t="shared" si="41"/>
        <v>1</v>
      </c>
      <c r="AK25" s="32">
        <f t="shared" si="41"/>
        <v>1</v>
      </c>
      <c r="AL25" s="32">
        <f t="shared" si="41"/>
        <v>1</v>
      </c>
      <c r="AM25" s="32">
        <f t="shared" si="41"/>
        <v>1</v>
      </c>
      <c r="AN25" s="32">
        <f t="shared" si="41"/>
        <v>1</v>
      </c>
      <c r="AO25" s="32">
        <f t="shared" si="41"/>
        <v>1</v>
      </c>
      <c r="AP25" s="32">
        <f t="shared" si="41"/>
        <v>1</v>
      </c>
      <c r="XET25" s="285"/>
      <c r="XEU25" s="285"/>
      <c r="XEV25" s="285"/>
      <c r="XEW25" s="285"/>
      <c r="XEX25" s="285"/>
      <c r="XEY25" s="285"/>
      <c r="XEZ25" s="285"/>
      <c r="XFA25" s="285"/>
      <c r="XFB25" s="285"/>
      <c r="XFC25" s="285"/>
      <c r="XFD25" s="285"/>
    </row>
    <row r="26" spans="1:42 16374:16384" ht="30.75" customHeight="1">
      <c r="A26" s="195" t="s">
        <v>359</v>
      </c>
      <c r="B26" s="195" t="s">
        <v>224</v>
      </c>
      <c r="C26" s="32">
        <f>1/POWER(1+5.5%,C24)</f>
        <v>1.4775639880248241E-47</v>
      </c>
      <c r="D26" s="32">
        <f t="shared" ref="D26:AP26" si="42">1/POWER(1+5.5%,D24)</f>
        <v>1.4005345858055205E-47</v>
      </c>
      <c r="E26" s="32">
        <f t="shared" si="42"/>
        <v>1.3275209344128156E-47</v>
      </c>
      <c r="F26" s="32">
        <f t="shared" si="42"/>
        <v>1.2583136819078819E-47</v>
      </c>
      <c r="G26" s="32">
        <f t="shared" si="42"/>
        <v>1.1927143904340114E-47</v>
      </c>
      <c r="H26" s="32">
        <f t="shared" si="42"/>
        <v>1.1305349672360302E-47</v>
      </c>
      <c r="I26" s="32">
        <f t="shared" si="42"/>
        <v>1.0715971253422085E-47</v>
      </c>
      <c r="J26" s="32">
        <f t="shared" si="42"/>
        <v>1.0157318723622831E-47</v>
      </c>
      <c r="K26" s="32">
        <f t="shared" si="42"/>
        <v>9.6277902593581341E-48</v>
      </c>
      <c r="L26" s="32">
        <f t="shared" si="42"/>
        <v>9.1258675444152928E-48</v>
      </c>
      <c r="M26" s="32">
        <f t="shared" si="42"/>
        <v>8.6501114165073868E-48</v>
      </c>
      <c r="N26" s="32">
        <f t="shared" si="42"/>
        <v>8.1991577407652983E-48</v>
      </c>
      <c r="O26" s="32">
        <f t="shared" si="42"/>
        <v>7.7717134983557306E-48</v>
      </c>
      <c r="P26" s="32">
        <f t="shared" si="42"/>
        <v>7.3665530790101717E-48</v>
      </c>
      <c r="Q26" s="32">
        <f t="shared" si="42"/>
        <v>6.9825147668342872E-48</v>
      </c>
      <c r="R26" s="32">
        <f t="shared" si="42"/>
        <v>6.6184974093215985E-48</v>
      </c>
      <c r="S26" s="32">
        <f t="shared" si="42"/>
        <v>6.2734572600204726E-48</v>
      </c>
      <c r="T26" s="32">
        <f t="shared" si="42"/>
        <v>5.9464049858013956E-48</v>
      </c>
      <c r="U26" s="32">
        <f t="shared" si="42"/>
        <v>5.6364028301435043E-48</v>
      </c>
      <c r="V26" s="32">
        <f t="shared" si="42"/>
        <v>5.3425619243066404E-48</v>
      </c>
      <c r="W26" s="32">
        <f t="shared" si="42"/>
        <v>5.0640397386792797E-48</v>
      </c>
      <c r="X26" s="32">
        <f t="shared" si="42"/>
        <v>4.8000376669945788E-48</v>
      </c>
      <c r="Y26" s="32">
        <f t="shared" si="42"/>
        <v>4.5497987364877508E-48</v>
      </c>
      <c r="Z26" s="32">
        <f t="shared" si="42"/>
        <v>4.3126054374291484E-48</v>
      </c>
      <c r="AA26" s="32">
        <f t="shared" si="42"/>
        <v>4.087777665809619E-48</v>
      </c>
      <c r="AB26" s="32">
        <f t="shared" si="42"/>
        <v>3.8746707732792613E-48</v>
      </c>
      <c r="AC26" s="32">
        <f t="shared" si="42"/>
        <v>3.6726737187481141E-48</v>
      </c>
      <c r="AD26" s="32">
        <f t="shared" si="42"/>
        <v>3.4812073163489235E-48</v>
      </c>
      <c r="AE26" s="32">
        <f t="shared" si="42"/>
        <v>3.2997225747383161E-48</v>
      </c>
      <c r="AF26" s="32">
        <f t="shared" si="42"/>
        <v>3.1276991229747078E-48</v>
      </c>
      <c r="AG26" s="32">
        <f t="shared" si="42"/>
        <v>2.9646437184594382E-48</v>
      </c>
      <c r="AH26" s="32">
        <f t="shared" si="42"/>
        <v>2.8100888326629748E-48</v>
      </c>
      <c r="AI26" s="32">
        <f t="shared" si="42"/>
        <v>2.6635913105810192E-48</v>
      </c>
      <c r="AJ26" s="32">
        <f t="shared" si="42"/>
        <v>2.5247311000767962E-48</v>
      </c>
      <c r="AK26" s="32">
        <f t="shared" si="42"/>
        <v>2.3931100474661567E-48</v>
      </c>
      <c r="AL26" s="32">
        <f t="shared" si="42"/>
        <v>2.2683507558920917E-48</v>
      </c>
      <c r="AM26" s="32">
        <f t="shared" si="42"/>
        <v>2.1500955032152529E-48</v>
      </c>
      <c r="AN26" s="32">
        <f t="shared" si="42"/>
        <v>2.0380052163177752E-48</v>
      </c>
      <c r="AO26" s="32">
        <f t="shared" si="42"/>
        <v>1.9317584988794078E-48</v>
      </c>
      <c r="AP26" s="32">
        <f t="shared" si="42"/>
        <v>1.8310507098383013E-48</v>
      </c>
    </row>
    <row r="28" spans="1:42 16374:16384" s="4" customFormat="1" ht="15">
      <c r="A28" s="29" t="s">
        <v>226</v>
      </c>
      <c r="B28" s="5"/>
      <c r="XET28" s="284"/>
      <c r="XEU28" s="284"/>
      <c r="XEV28" s="284"/>
      <c r="XEW28" s="284"/>
      <c r="XEX28" s="284"/>
      <c r="XEY28" s="284"/>
      <c r="XEZ28" s="284"/>
      <c r="XFA28" s="284"/>
      <c r="XFB28" s="284"/>
      <c r="XFC28" s="284"/>
      <c r="XFD28" s="284"/>
    </row>
    <row r="29" spans="1:42 16374:16384" s="4" customFormat="1">
      <c r="XET29" s="284"/>
      <c r="XEU29" s="284"/>
      <c r="XEV29" s="284"/>
      <c r="XEW29" s="284"/>
      <c r="XEX29" s="284"/>
      <c r="XEY29" s="284"/>
      <c r="XEZ29" s="284"/>
      <c r="XFA29" s="284"/>
      <c r="XFB29" s="284"/>
      <c r="XFC29" s="284"/>
      <c r="XFD29" s="284"/>
    </row>
    <row r="30" spans="1:42 16374:16384" s="4" customFormat="1" ht="15">
      <c r="A30" s="234" t="s">
        <v>225</v>
      </c>
      <c r="B30" s="235" t="s">
        <v>2</v>
      </c>
      <c r="C30" s="236"/>
      <c r="D30" s="76">
        <v>2015</v>
      </c>
      <c r="E30" s="76">
        <f>D30+1</f>
        <v>2016</v>
      </c>
      <c r="F30" s="76">
        <f t="shared" ref="F30" si="43">E30+1</f>
        <v>2017</v>
      </c>
      <c r="G30" s="76">
        <f t="shared" ref="G30" si="44">F30+1</f>
        <v>2018</v>
      </c>
      <c r="H30" s="76">
        <f t="shared" ref="H30" si="45">G30+1</f>
        <v>2019</v>
      </c>
      <c r="I30" s="76">
        <f t="shared" ref="I30" si="46">H30+1</f>
        <v>2020</v>
      </c>
      <c r="J30" s="76">
        <f t="shared" ref="J30" si="47">I30+1</f>
        <v>2021</v>
      </c>
      <c r="K30" s="76">
        <f t="shared" ref="K30" si="48">J30+1</f>
        <v>2022</v>
      </c>
      <c r="L30" s="76">
        <f t="shared" ref="L30" si="49">K30+1</f>
        <v>2023</v>
      </c>
      <c r="M30" s="76">
        <f t="shared" ref="M30" si="50">L30+1</f>
        <v>2024</v>
      </c>
      <c r="N30" s="76">
        <f t="shared" ref="N30" si="51">M30+1</f>
        <v>2025</v>
      </c>
      <c r="O30" s="76">
        <f t="shared" ref="O30" si="52">N30+1</f>
        <v>2026</v>
      </c>
      <c r="P30" s="76">
        <f t="shared" ref="P30" si="53">O30+1</f>
        <v>2027</v>
      </c>
      <c r="Q30" s="76">
        <f t="shared" ref="Q30" si="54">P30+1</f>
        <v>2028</v>
      </c>
      <c r="R30" s="76">
        <f t="shared" ref="R30" si="55">Q30+1</f>
        <v>2029</v>
      </c>
      <c r="S30" s="76">
        <f t="shared" ref="S30" si="56">R30+1</f>
        <v>2030</v>
      </c>
      <c r="T30" s="76">
        <f t="shared" ref="T30" si="57">S30+1</f>
        <v>2031</v>
      </c>
      <c r="U30" s="76">
        <f t="shared" ref="U30" si="58">T30+1</f>
        <v>2032</v>
      </c>
      <c r="V30" s="76">
        <f t="shared" ref="V30" si="59">U30+1</f>
        <v>2033</v>
      </c>
      <c r="W30" s="76">
        <f t="shared" ref="W30" si="60">V30+1</f>
        <v>2034</v>
      </c>
      <c r="X30" s="76">
        <f t="shared" ref="X30" si="61">W30+1</f>
        <v>2035</v>
      </c>
      <c r="Y30" s="76">
        <f t="shared" ref="Y30" si="62">X30+1</f>
        <v>2036</v>
      </c>
      <c r="Z30" s="76">
        <f t="shared" ref="Z30" si="63">Y30+1</f>
        <v>2037</v>
      </c>
      <c r="AA30" s="76">
        <f t="shared" ref="AA30" si="64">Z30+1</f>
        <v>2038</v>
      </c>
      <c r="AB30" s="76">
        <f t="shared" ref="AB30" si="65">AA30+1</f>
        <v>2039</v>
      </c>
      <c r="AC30" s="76">
        <f t="shared" ref="AC30" si="66">AB30+1</f>
        <v>2040</v>
      </c>
      <c r="AD30" s="76">
        <f t="shared" ref="AD30" si="67">AC30+1</f>
        <v>2041</v>
      </c>
      <c r="AE30" s="76">
        <f t="shared" ref="AE30" si="68">AD30+1</f>
        <v>2042</v>
      </c>
      <c r="AF30" s="76">
        <f t="shared" ref="AF30" si="69">AE30+1</f>
        <v>2043</v>
      </c>
      <c r="AG30" s="76">
        <f t="shared" ref="AG30" si="70">AF30+1</f>
        <v>2044</v>
      </c>
      <c r="AH30" s="76">
        <f t="shared" ref="AH30" si="71">AG30+1</f>
        <v>2045</v>
      </c>
      <c r="AI30" s="76">
        <f t="shared" ref="AI30" si="72">AH30+1</f>
        <v>2046</v>
      </c>
      <c r="AJ30" s="76">
        <f t="shared" ref="AJ30" si="73">AI30+1</f>
        <v>2047</v>
      </c>
      <c r="AK30" s="76">
        <f t="shared" ref="AK30" si="74">AJ30+1</f>
        <v>2048</v>
      </c>
      <c r="AL30" s="76">
        <f t="shared" ref="AL30" si="75">AK30+1</f>
        <v>2049</v>
      </c>
      <c r="AM30" s="76">
        <f t="shared" ref="AM30" si="76">AL30+1</f>
        <v>2050</v>
      </c>
      <c r="AN30" s="76">
        <f t="shared" ref="AN30" si="77">AM30+1</f>
        <v>2051</v>
      </c>
      <c r="AO30" s="76">
        <f t="shared" ref="AO30" si="78">AN30+1</f>
        <v>2052</v>
      </c>
      <c r="AP30" s="76">
        <f t="shared" ref="AP30" si="79">AO30+1</f>
        <v>2053</v>
      </c>
      <c r="XET30" s="284"/>
      <c r="XEU30" s="284"/>
      <c r="XEV30" s="284"/>
      <c r="XEW30" s="284"/>
      <c r="XEX30" s="284"/>
      <c r="XEY30" s="284"/>
      <c r="XEZ30" s="284"/>
      <c r="XFA30" s="284"/>
      <c r="XFB30" s="284"/>
      <c r="XFC30" s="284"/>
      <c r="XFD30" s="284"/>
    </row>
    <row r="31" spans="1:42 16374:16384" s="4" customFormat="1" ht="15" customHeight="1">
      <c r="A31" s="229" t="s">
        <v>4</v>
      </c>
      <c r="B31" s="230" t="s">
        <v>4</v>
      </c>
      <c r="C31" s="237"/>
      <c r="D31" s="33">
        <v>103.4</v>
      </c>
      <c r="E31" s="33">
        <v>103.8</v>
      </c>
      <c r="F31" s="33">
        <v>103.9</v>
      </c>
      <c r="G31" s="33">
        <v>104</v>
      </c>
      <c r="H31" s="33">
        <v>103.9</v>
      </c>
      <c r="I31" s="33">
        <v>103.8</v>
      </c>
      <c r="J31" s="33">
        <v>103.7</v>
      </c>
      <c r="K31" s="33">
        <v>103.5</v>
      </c>
      <c r="L31" s="33">
        <v>103.3</v>
      </c>
      <c r="M31" s="33">
        <v>103.1</v>
      </c>
      <c r="N31" s="33">
        <v>103</v>
      </c>
      <c r="O31" s="33">
        <v>103</v>
      </c>
      <c r="P31" s="33">
        <v>103</v>
      </c>
      <c r="Q31" s="33">
        <v>103</v>
      </c>
      <c r="R31" s="33">
        <v>102.8</v>
      </c>
      <c r="S31" s="33">
        <v>102.8</v>
      </c>
      <c r="T31" s="33">
        <v>102.8</v>
      </c>
      <c r="U31" s="33">
        <v>102.7</v>
      </c>
      <c r="V31" s="33">
        <v>102.7</v>
      </c>
      <c r="W31" s="33">
        <v>102.6</v>
      </c>
      <c r="X31" s="33">
        <v>102.5</v>
      </c>
      <c r="Y31" s="33">
        <v>102.4</v>
      </c>
      <c r="Z31" s="33">
        <v>102.4</v>
      </c>
      <c r="AA31" s="33">
        <v>102.4</v>
      </c>
      <c r="AB31" s="33">
        <v>102.3</v>
      </c>
      <c r="AC31" s="33">
        <v>102.3</v>
      </c>
      <c r="AD31" s="33">
        <v>102.2</v>
      </c>
      <c r="AE31" s="33">
        <v>102.1</v>
      </c>
      <c r="AF31" s="33">
        <v>102</v>
      </c>
      <c r="AG31" s="33">
        <v>102</v>
      </c>
      <c r="AH31" s="33">
        <v>101.9</v>
      </c>
      <c r="AI31" s="33">
        <f>AH31</f>
        <v>101.9</v>
      </c>
      <c r="AJ31" s="33">
        <f t="shared" ref="AJ31:AP31" si="80">AI31</f>
        <v>101.9</v>
      </c>
      <c r="AK31" s="33">
        <f t="shared" si="80"/>
        <v>101.9</v>
      </c>
      <c r="AL31" s="33">
        <f t="shared" si="80"/>
        <v>101.9</v>
      </c>
      <c r="AM31" s="33">
        <f t="shared" si="80"/>
        <v>101.9</v>
      </c>
      <c r="AN31" s="33">
        <f t="shared" si="80"/>
        <v>101.9</v>
      </c>
      <c r="AO31" s="33">
        <f t="shared" si="80"/>
        <v>101.9</v>
      </c>
      <c r="AP31" s="33">
        <f t="shared" si="80"/>
        <v>101.9</v>
      </c>
      <c r="XET31" s="284"/>
      <c r="XEU31" s="284"/>
      <c r="XEV31" s="284"/>
      <c r="XEW31" s="284"/>
      <c r="XEX31" s="284"/>
      <c r="XEY31" s="284"/>
      <c r="XEZ31" s="284"/>
      <c r="XFA31" s="284"/>
      <c r="XFB31" s="284"/>
      <c r="XFC31" s="284"/>
      <c r="XFD31" s="284"/>
    </row>
    <row r="32" spans="1:42 16374:16384" s="4" customFormat="1" ht="15">
      <c r="A32" s="229" t="s">
        <v>5</v>
      </c>
      <c r="B32" s="230" t="s">
        <v>5</v>
      </c>
      <c r="C32" s="231"/>
      <c r="D32" s="33">
        <v>99.8</v>
      </c>
      <c r="E32" s="33">
        <v>101.7</v>
      </c>
      <c r="F32" s="33">
        <v>101.8</v>
      </c>
      <c r="G32" s="33">
        <v>102.5</v>
      </c>
      <c r="H32" s="33">
        <v>102.5</v>
      </c>
      <c r="I32" s="33">
        <v>102.5</v>
      </c>
      <c r="J32" s="33">
        <f>I32</f>
        <v>102.5</v>
      </c>
      <c r="K32" s="33">
        <f t="shared" ref="K32" si="81">J32</f>
        <v>102.5</v>
      </c>
      <c r="L32" s="33">
        <f t="shared" ref="L32" si="82">K32</f>
        <v>102.5</v>
      </c>
      <c r="M32" s="33">
        <f t="shared" ref="M32" si="83">L32</f>
        <v>102.5</v>
      </c>
      <c r="N32" s="33">
        <f t="shared" ref="N32" si="84">M32</f>
        <v>102.5</v>
      </c>
      <c r="O32" s="33">
        <f t="shared" ref="O32" si="85">N32</f>
        <v>102.5</v>
      </c>
      <c r="P32" s="33">
        <f t="shared" ref="P32" si="86">O32</f>
        <v>102.5</v>
      </c>
      <c r="Q32" s="33">
        <f t="shared" ref="Q32" si="87">P32</f>
        <v>102.5</v>
      </c>
      <c r="R32" s="33">
        <f t="shared" ref="R32:R33" si="88">Q32</f>
        <v>102.5</v>
      </c>
      <c r="S32" s="33">
        <f t="shared" ref="S32:S33" si="89">R32</f>
        <v>102.5</v>
      </c>
      <c r="T32" s="33">
        <f t="shared" ref="T32:T33" si="90">S32</f>
        <v>102.5</v>
      </c>
      <c r="U32" s="33">
        <f t="shared" ref="U32:U33" si="91">T32</f>
        <v>102.5</v>
      </c>
      <c r="V32" s="33">
        <f t="shared" ref="V32:V33" si="92">U32</f>
        <v>102.5</v>
      </c>
      <c r="W32" s="33">
        <f t="shared" ref="W32:W33" si="93">V32</f>
        <v>102.5</v>
      </c>
      <c r="X32" s="33">
        <f t="shared" ref="X32:X33" si="94">W32</f>
        <v>102.5</v>
      </c>
      <c r="Y32" s="33">
        <f t="shared" ref="Y32:Y33" si="95">X32</f>
        <v>102.5</v>
      </c>
      <c r="Z32" s="33">
        <f t="shared" ref="Z32:Z33" si="96">Y32</f>
        <v>102.5</v>
      </c>
      <c r="AA32" s="33">
        <f t="shared" ref="AA32:AA33" si="97">Z32</f>
        <v>102.5</v>
      </c>
      <c r="AB32" s="33">
        <f t="shared" ref="AB32:AB33" si="98">AA32</f>
        <v>102.5</v>
      </c>
      <c r="AC32" s="33">
        <f t="shared" ref="AC32:AC33" si="99">AB32</f>
        <v>102.5</v>
      </c>
      <c r="AD32" s="33">
        <f t="shared" ref="AD32:AD33" si="100">AC32</f>
        <v>102.5</v>
      </c>
      <c r="AE32" s="33">
        <f t="shared" ref="AE32:AE33" si="101">AD32</f>
        <v>102.5</v>
      </c>
      <c r="AF32" s="33">
        <f t="shared" ref="AF32:AF33" si="102">AE32</f>
        <v>102.5</v>
      </c>
      <c r="AG32" s="33">
        <f t="shared" ref="AG32:AG33" si="103">AF32</f>
        <v>102.5</v>
      </c>
      <c r="AH32" s="33">
        <f t="shared" ref="AH32:AH33" si="104">AG32</f>
        <v>102.5</v>
      </c>
      <c r="AI32" s="33">
        <f t="shared" ref="AI32:AI33" si="105">AH32</f>
        <v>102.5</v>
      </c>
      <c r="AJ32" s="33">
        <f t="shared" ref="AJ32:AJ34" si="106">AI32</f>
        <v>102.5</v>
      </c>
      <c r="AK32" s="33">
        <f t="shared" ref="AK32:AK34" si="107">AJ32</f>
        <v>102.5</v>
      </c>
      <c r="AL32" s="33">
        <f t="shared" ref="AL32:AL34" si="108">AK32</f>
        <v>102.5</v>
      </c>
      <c r="AM32" s="33">
        <f t="shared" ref="AM32:AM34" si="109">AL32</f>
        <v>102.5</v>
      </c>
      <c r="AN32" s="33">
        <f t="shared" ref="AN32:AN34" si="110">AM32</f>
        <v>102.5</v>
      </c>
      <c r="AO32" s="33">
        <f t="shared" ref="AO32:AO34" si="111">AN32</f>
        <v>102.5</v>
      </c>
      <c r="AP32" s="33">
        <f t="shared" ref="AP32:AP34" si="112">AO32</f>
        <v>102.5</v>
      </c>
      <c r="XET32" s="284"/>
      <c r="XEU32" s="284"/>
      <c r="XEV32" s="284"/>
      <c r="XEW32" s="284"/>
      <c r="XEX32" s="284"/>
      <c r="XEY32" s="284"/>
      <c r="XEZ32" s="284"/>
      <c r="XFA32" s="284"/>
      <c r="XFB32" s="284"/>
      <c r="XFC32" s="284"/>
      <c r="XFD32" s="284"/>
    </row>
    <row r="33" spans="1:42 16374:16384" s="4" customFormat="1" ht="15">
      <c r="A33" s="229" t="s">
        <v>6</v>
      </c>
      <c r="B33" s="230" t="s">
        <v>6</v>
      </c>
      <c r="C33" s="231"/>
      <c r="D33" s="33">
        <v>8.1999999999999993</v>
      </c>
      <c r="E33" s="33">
        <v>7.6</v>
      </c>
      <c r="F33" s="33">
        <v>7</v>
      </c>
      <c r="G33" s="33">
        <v>6.5</v>
      </c>
      <c r="H33" s="33">
        <v>6.4</v>
      </c>
      <c r="I33" s="33">
        <v>6.4</v>
      </c>
      <c r="J33" s="33">
        <v>6.3</v>
      </c>
      <c r="K33" s="33">
        <v>6.3</v>
      </c>
      <c r="L33" s="33">
        <v>6.2</v>
      </c>
      <c r="M33" s="33">
        <v>6.2</v>
      </c>
      <c r="N33" s="33">
        <v>6.1</v>
      </c>
      <c r="O33" s="33">
        <v>6.1</v>
      </c>
      <c r="P33" s="33">
        <v>6</v>
      </c>
      <c r="Q33" s="33">
        <f>P33</f>
        <v>6</v>
      </c>
      <c r="R33" s="33">
        <f t="shared" si="88"/>
        <v>6</v>
      </c>
      <c r="S33" s="33">
        <f t="shared" si="89"/>
        <v>6</v>
      </c>
      <c r="T33" s="33">
        <f t="shared" si="90"/>
        <v>6</v>
      </c>
      <c r="U33" s="33">
        <f t="shared" si="91"/>
        <v>6</v>
      </c>
      <c r="V33" s="33">
        <f t="shared" si="92"/>
        <v>6</v>
      </c>
      <c r="W33" s="33">
        <f t="shared" si="93"/>
        <v>6</v>
      </c>
      <c r="X33" s="33">
        <f t="shared" si="94"/>
        <v>6</v>
      </c>
      <c r="Y33" s="33">
        <f t="shared" si="95"/>
        <v>6</v>
      </c>
      <c r="Z33" s="33">
        <f t="shared" si="96"/>
        <v>6</v>
      </c>
      <c r="AA33" s="33">
        <f t="shared" si="97"/>
        <v>6</v>
      </c>
      <c r="AB33" s="33">
        <f t="shared" si="98"/>
        <v>6</v>
      </c>
      <c r="AC33" s="33">
        <f t="shared" si="99"/>
        <v>6</v>
      </c>
      <c r="AD33" s="33">
        <f t="shared" si="100"/>
        <v>6</v>
      </c>
      <c r="AE33" s="33">
        <f t="shared" si="101"/>
        <v>6</v>
      </c>
      <c r="AF33" s="33">
        <f t="shared" si="102"/>
        <v>6</v>
      </c>
      <c r="AG33" s="33">
        <f t="shared" si="103"/>
        <v>6</v>
      </c>
      <c r="AH33" s="33">
        <f t="shared" si="104"/>
        <v>6</v>
      </c>
      <c r="AI33" s="33">
        <f t="shared" si="105"/>
        <v>6</v>
      </c>
      <c r="AJ33" s="33">
        <f t="shared" si="106"/>
        <v>6</v>
      </c>
      <c r="AK33" s="33">
        <f t="shared" si="107"/>
        <v>6</v>
      </c>
      <c r="AL33" s="33">
        <f t="shared" si="108"/>
        <v>6</v>
      </c>
      <c r="AM33" s="33">
        <f t="shared" si="109"/>
        <v>6</v>
      </c>
      <c r="AN33" s="33">
        <f t="shared" si="110"/>
        <v>6</v>
      </c>
      <c r="AO33" s="33">
        <f t="shared" si="111"/>
        <v>6</v>
      </c>
      <c r="AP33" s="33">
        <f t="shared" si="112"/>
        <v>6</v>
      </c>
      <c r="XET33" s="284"/>
      <c r="XEU33" s="284"/>
      <c r="XEV33" s="284"/>
      <c r="XEW33" s="284"/>
      <c r="XEX33" s="284"/>
      <c r="XEY33" s="284"/>
      <c r="XEZ33" s="284"/>
      <c r="XFA33" s="284"/>
      <c r="XFB33" s="284"/>
      <c r="XFC33" s="284"/>
      <c r="XFD33" s="284"/>
    </row>
    <row r="34" spans="1:42 16374:16384" s="4" customFormat="1" ht="15">
      <c r="A34" s="229" t="s">
        <v>7</v>
      </c>
      <c r="B34" s="230" t="s">
        <v>7</v>
      </c>
      <c r="C34" s="231"/>
      <c r="D34" s="33">
        <v>103.6</v>
      </c>
      <c r="E34" s="33">
        <v>101.9</v>
      </c>
      <c r="F34" s="33">
        <v>101.9</v>
      </c>
      <c r="G34" s="33">
        <v>102.1</v>
      </c>
      <c r="H34" s="33">
        <v>102.8</v>
      </c>
      <c r="I34" s="33">
        <v>103.1</v>
      </c>
      <c r="J34" s="33">
        <v>103.2</v>
      </c>
      <c r="K34" s="33">
        <v>103.4</v>
      </c>
      <c r="L34" s="33">
        <v>103.3</v>
      </c>
      <c r="M34" s="33">
        <v>103.3</v>
      </c>
      <c r="N34" s="33">
        <v>103.3</v>
      </c>
      <c r="O34" s="33">
        <v>103.3</v>
      </c>
      <c r="P34" s="33">
        <v>103.2</v>
      </c>
      <c r="Q34" s="33">
        <v>103.2</v>
      </c>
      <c r="R34" s="33">
        <v>103.2</v>
      </c>
      <c r="S34" s="33">
        <v>103.2</v>
      </c>
      <c r="T34" s="33">
        <v>103.1</v>
      </c>
      <c r="U34" s="33">
        <v>103.1</v>
      </c>
      <c r="V34" s="33">
        <v>103.1</v>
      </c>
      <c r="W34" s="33">
        <v>103</v>
      </c>
      <c r="X34" s="33">
        <v>103</v>
      </c>
      <c r="Y34" s="33">
        <v>103</v>
      </c>
      <c r="Z34" s="33">
        <v>103</v>
      </c>
      <c r="AA34" s="33">
        <v>102.9</v>
      </c>
      <c r="AB34" s="33">
        <v>102.9</v>
      </c>
      <c r="AC34" s="33">
        <v>102.9</v>
      </c>
      <c r="AD34" s="33">
        <v>102.8</v>
      </c>
      <c r="AE34" s="33">
        <v>102.8</v>
      </c>
      <c r="AF34" s="33">
        <v>102.8</v>
      </c>
      <c r="AG34" s="33">
        <v>102.8</v>
      </c>
      <c r="AH34" s="33">
        <v>102.7</v>
      </c>
      <c r="AI34" s="33">
        <f>AH34</f>
        <v>102.7</v>
      </c>
      <c r="AJ34" s="33">
        <f t="shared" si="106"/>
        <v>102.7</v>
      </c>
      <c r="AK34" s="33">
        <f t="shared" si="107"/>
        <v>102.7</v>
      </c>
      <c r="AL34" s="33">
        <f t="shared" si="108"/>
        <v>102.7</v>
      </c>
      <c r="AM34" s="33">
        <f t="shared" si="109"/>
        <v>102.7</v>
      </c>
      <c r="AN34" s="33">
        <f t="shared" si="110"/>
        <v>102.7</v>
      </c>
      <c r="AO34" s="33">
        <f t="shared" si="111"/>
        <v>102.7</v>
      </c>
      <c r="AP34" s="33">
        <f t="shared" si="112"/>
        <v>102.7</v>
      </c>
      <c r="XET34" s="284"/>
      <c r="XEU34" s="284"/>
      <c r="XEV34" s="284"/>
      <c r="XEW34" s="284"/>
      <c r="XEX34" s="284"/>
      <c r="XEY34" s="284"/>
      <c r="XEZ34" s="284"/>
      <c r="XFA34" s="284"/>
      <c r="XFB34" s="284"/>
      <c r="XFC34" s="284"/>
      <c r="XFD34" s="284"/>
    </row>
    <row r="35" spans="1:42 16374:16384" s="4" customFormat="1" ht="15">
      <c r="A35" s="229" t="s">
        <v>8</v>
      </c>
      <c r="B35" s="230" t="s">
        <v>8</v>
      </c>
      <c r="C35" s="231"/>
      <c r="D35" s="34">
        <v>4.1500000000000004</v>
      </c>
      <c r="E35" s="34">
        <v>1.03</v>
      </c>
      <c r="F35" s="34">
        <v>3.91</v>
      </c>
      <c r="G35" s="34">
        <v>3.79</v>
      </c>
      <c r="H35" s="34">
        <v>3.74</v>
      </c>
      <c r="I35" s="34">
        <v>3.74</v>
      </c>
      <c r="J35" s="34">
        <f>I35</f>
        <v>3.74</v>
      </c>
      <c r="K35" s="34">
        <f t="shared" ref="K35" si="113">J35</f>
        <v>3.74</v>
      </c>
      <c r="L35" s="34">
        <f t="shared" ref="L35" si="114">K35</f>
        <v>3.74</v>
      </c>
      <c r="M35" s="34">
        <f t="shared" ref="M35" si="115">L35</f>
        <v>3.74</v>
      </c>
      <c r="N35" s="34">
        <f t="shared" ref="N35" si="116">M35</f>
        <v>3.74</v>
      </c>
      <c r="O35" s="34">
        <f t="shared" ref="O35" si="117">N35</f>
        <v>3.74</v>
      </c>
      <c r="P35" s="34">
        <f t="shared" ref="P35" si="118">O35</f>
        <v>3.74</v>
      </c>
      <c r="Q35" s="34">
        <f t="shared" ref="Q35" si="119">P35</f>
        <v>3.74</v>
      </c>
      <c r="R35" s="34">
        <f t="shared" ref="R35" si="120">Q35</f>
        <v>3.74</v>
      </c>
      <c r="S35" s="34">
        <f t="shared" ref="S35" si="121">R35</f>
        <v>3.74</v>
      </c>
      <c r="T35" s="34">
        <f t="shared" ref="T35" si="122">S35</f>
        <v>3.74</v>
      </c>
      <c r="U35" s="34">
        <f t="shared" ref="U35" si="123">T35</f>
        <v>3.74</v>
      </c>
      <c r="V35" s="34">
        <f t="shared" ref="V35" si="124">U35</f>
        <v>3.74</v>
      </c>
      <c r="W35" s="34">
        <f t="shared" ref="W35" si="125">V35</f>
        <v>3.74</v>
      </c>
      <c r="X35" s="34">
        <f t="shared" ref="X35" si="126">W35</f>
        <v>3.74</v>
      </c>
      <c r="Y35" s="34">
        <f t="shared" ref="Y35" si="127">X35</f>
        <v>3.74</v>
      </c>
      <c r="Z35" s="34">
        <f t="shared" ref="Z35" si="128">Y35</f>
        <v>3.74</v>
      </c>
      <c r="AA35" s="34">
        <f t="shared" ref="AA35" si="129">Z35</f>
        <v>3.74</v>
      </c>
      <c r="AB35" s="34">
        <f t="shared" ref="AB35" si="130">AA35</f>
        <v>3.74</v>
      </c>
      <c r="AC35" s="34">
        <f t="shared" ref="AC35" si="131">AB35</f>
        <v>3.74</v>
      </c>
      <c r="AD35" s="34">
        <f t="shared" ref="AD35" si="132">AC35</f>
        <v>3.74</v>
      </c>
      <c r="AE35" s="34">
        <f t="shared" ref="AE35" si="133">AD35</f>
        <v>3.74</v>
      </c>
      <c r="AF35" s="34">
        <f t="shared" ref="AF35" si="134">AE35</f>
        <v>3.74</v>
      </c>
      <c r="AG35" s="34">
        <f t="shared" ref="AG35" si="135">AF35</f>
        <v>3.74</v>
      </c>
      <c r="AH35" s="34">
        <f t="shared" ref="AH35" si="136">AG35</f>
        <v>3.74</v>
      </c>
      <c r="AI35" s="34">
        <f t="shared" ref="AI35" si="137">AH35</f>
        <v>3.74</v>
      </c>
      <c r="AJ35" s="34">
        <f t="shared" ref="AJ35:AJ36" si="138">AI35</f>
        <v>3.74</v>
      </c>
      <c r="AK35" s="34">
        <f t="shared" ref="AK35:AK36" si="139">AJ35</f>
        <v>3.74</v>
      </c>
      <c r="AL35" s="34">
        <f t="shared" ref="AL35:AL36" si="140">AK35</f>
        <v>3.74</v>
      </c>
      <c r="AM35" s="34">
        <f t="shared" ref="AM35:AM36" si="141">AL35</f>
        <v>3.74</v>
      </c>
      <c r="AN35" s="34">
        <f t="shared" ref="AN35:AN36" si="142">AM35</f>
        <v>3.74</v>
      </c>
      <c r="AO35" s="34">
        <f t="shared" ref="AO35:AO36" si="143">AN35</f>
        <v>3.74</v>
      </c>
      <c r="AP35" s="34">
        <f t="shared" ref="AP35:AP36" si="144">AO35</f>
        <v>3.74</v>
      </c>
      <c r="XET35" s="284"/>
      <c r="XEU35" s="284"/>
      <c r="XEV35" s="284"/>
      <c r="XEW35" s="284"/>
      <c r="XEX35" s="284"/>
      <c r="XEY35" s="284"/>
      <c r="XEZ35" s="284"/>
      <c r="XFA35" s="284"/>
      <c r="XFB35" s="284"/>
      <c r="XFC35" s="284"/>
      <c r="XFD35" s="284"/>
    </row>
    <row r="36" spans="1:42 16374:16384" s="4" customFormat="1" ht="15">
      <c r="A36" s="229" t="s">
        <v>9</v>
      </c>
      <c r="B36" s="230" t="s">
        <v>9</v>
      </c>
      <c r="C36" s="231"/>
      <c r="D36" s="34">
        <v>1.81</v>
      </c>
      <c r="E36" s="34">
        <v>1.71</v>
      </c>
      <c r="F36" s="34">
        <v>2.39</v>
      </c>
      <c r="G36" s="34">
        <v>3.41</v>
      </c>
      <c r="H36" s="34">
        <v>4.55</v>
      </c>
      <c r="I36" s="34">
        <v>5.12</v>
      </c>
      <c r="J36" s="34">
        <v>5.2</v>
      </c>
      <c r="K36" s="34">
        <v>5.0999999999999996</v>
      </c>
      <c r="L36" s="34">
        <v>5</v>
      </c>
      <c r="M36" s="34">
        <v>4.9000000000000004</v>
      </c>
      <c r="N36" s="34">
        <v>4.9000000000000004</v>
      </c>
      <c r="O36" s="34">
        <v>4.9000000000000004</v>
      </c>
      <c r="P36" s="34">
        <v>4.9000000000000004</v>
      </c>
      <c r="Q36" s="34">
        <v>4.9000000000000004</v>
      </c>
      <c r="R36" s="34">
        <v>4.8</v>
      </c>
      <c r="S36" s="34">
        <v>4.8</v>
      </c>
      <c r="T36" s="34">
        <v>4.8</v>
      </c>
      <c r="U36" s="34">
        <v>4.8</v>
      </c>
      <c r="V36" s="34">
        <v>4.8</v>
      </c>
      <c r="W36" s="34">
        <v>4.7</v>
      </c>
      <c r="X36" s="34">
        <v>4.7</v>
      </c>
      <c r="Y36" s="34">
        <v>4.7</v>
      </c>
      <c r="Z36" s="34">
        <v>4.5999999999999996</v>
      </c>
      <c r="AA36" s="34">
        <v>4.5999999999999996</v>
      </c>
      <c r="AB36" s="34">
        <v>4.5999999999999996</v>
      </c>
      <c r="AC36" s="34">
        <v>4.5999999999999996</v>
      </c>
      <c r="AD36" s="34">
        <v>4.5</v>
      </c>
      <c r="AE36" s="34">
        <v>4.5</v>
      </c>
      <c r="AF36" s="34">
        <v>4.4000000000000004</v>
      </c>
      <c r="AG36" s="34">
        <v>4.4000000000000004</v>
      </c>
      <c r="AH36" s="34">
        <v>4.4000000000000004</v>
      </c>
      <c r="AI36" s="34">
        <f>AH36</f>
        <v>4.4000000000000004</v>
      </c>
      <c r="AJ36" s="34">
        <f t="shared" si="138"/>
        <v>4.4000000000000004</v>
      </c>
      <c r="AK36" s="34">
        <f t="shared" si="139"/>
        <v>4.4000000000000004</v>
      </c>
      <c r="AL36" s="34">
        <f t="shared" si="140"/>
        <v>4.4000000000000004</v>
      </c>
      <c r="AM36" s="34">
        <f t="shared" si="141"/>
        <v>4.4000000000000004</v>
      </c>
      <c r="AN36" s="34">
        <f t="shared" si="142"/>
        <v>4.4000000000000004</v>
      </c>
      <c r="AO36" s="34">
        <f t="shared" si="143"/>
        <v>4.4000000000000004</v>
      </c>
      <c r="AP36" s="34">
        <f t="shared" si="144"/>
        <v>4.4000000000000004</v>
      </c>
      <c r="XET36" s="284"/>
      <c r="XEU36" s="284"/>
      <c r="XEV36" s="284"/>
      <c r="XEW36" s="284"/>
      <c r="XEX36" s="284"/>
      <c r="XEY36" s="284"/>
      <c r="XEZ36" s="284"/>
      <c r="XFA36" s="284"/>
      <c r="XFB36" s="284"/>
      <c r="XFC36" s="284"/>
      <c r="XFD36" s="284"/>
    </row>
    <row r="1048541" spans="16381:16383">
      <c r="XFA1048541" s="171" t="s">
        <v>313</v>
      </c>
      <c r="XFB1048541" s="171" t="s">
        <v>315</v>
      </c>
      <c r="XFC1048541" s="171">
        <v>0</v>
      </c>
    </row>
    <row r="1048542" spans="16381:16383">
      <c r="XFA1048542" s="172" t="s">
        <v>23</v>
      </c>
      <c r="XFB1048542" s="173">
        <v>30</v>
      </c>
      <c r="XFC1048542" s="171">
        <v>30</v>
      </c>
    </row>
    <row r="1048543" spans="16381:16383">
      <c r="XFA1048543" s="172" t="s">
        <v>375</v>
      </c>
      <c r="XFB1048543" s="173">
        <v>30</v>
      </c>
      <c r="XFC1048543" s="171">
        <v>30</v>
      </c>
    </row>
    <row r="1048544" spans="16381:16383">
      <c r="XFA1048544" s="172" t="s">
        <v>22</v>
      </c>
      <c r="XFB1048544" s="173" t="s">
        <v>329</v>
      </c>
      <c r="XFC1048544" s="174">
        <v>30</v>
      </c>
    </row>
    <row r="1048545" spans="16381:16383">
      <c r="XFA1048545" s="172" t="s">
        <v>21</v>
      </c>
      <c r="XFB1048545" s="173" t="s">
        <v>329</v>
      </c>
      <c r="XFC1048545" s="174">
        <v>30</v>
      </c>
    </row>
    <row r="1048546" spans="16381:16383">
      <c r="XFA1048546" s="172" t="s">
        <v>20</v>
      </c>
      <c r="XFB1048546" s="173">
        <v>25</v>
      </c>
      <c r="XFC1048546" s="174">
        <v>25</v>
      </c>
    </row>
    <row r="1048547" spans="16381:16383">
      <c r="XFA1048547" s="172" t="s">
        <v>19</v>
      </c>
      <c r="XFB1048547" s="173" t="s">
        <v>329</v>
      </c>
      <c r="XFC1048547" s="174">
        <v>30</v>
      </c>
    </row>
    <row r="1048548" spans="16381:16383">
      <c r="XFA1048548" s="172" t="s">
        <v>18</v>
      </c>
      <c r="XFB1048548" s="173" t="s">
        <v>330</v>
      </c>
      <c r="XFC1048548" s="174">
        <v>25</v>
      </c>
    </row>
    <row r="1048549" spans="16381:16383">
      <c r="XFA1048549" s="172" t="s">
        <v>17</v>
      </c>
      <c r="XFB1048549" s="173" t="s">
        <v>330</v>
      </c>
      <c r="XFC1048549" s="174">
        <v>25</v>
      </c>
    </row>
    <row r="1048550" spans="16381:16383">
      <c r="XFA1048550" s="172" t="s">
        <v>16</v>
      </c>
      <c r="XFB1048550" s="173" t="s">
        <v>331</v>
      </c>
      <c r="XFC1048550" s="174">
        <v>20</v>
      </c>
    </row>
    <row r="1048551" spans="16381:16383">
      <c r="XFA1048551" s="172" t="s">
        <v>15</v>
      </c>
      <c r="XFB1048551" s="173" t="s">
        <v>332</v>
      </c>
      <c r="XFC1048551" s="174">
        <v>15</v>
      </c>
    </row>
    <row r="1048552" spans="16381:16383">
      <c r="XFA1048552" s="172" t="s">
        <v>14</v>
      </c>
      <c r="XFB1048552" s="173">
        <v>15</v>
      </c>
      <c r="XFC1048552" s="174">
        <v>15</v>
      </c>
    </row>
    <row r="1048553" spans="16381:16383">
      <c r="XFA1048553" s="172" t="s">
        <v>13</v>
      </c>
      <c r="XFB1048553" s="173">
        <v>10</v>
      </c>
      <c r="XFC1048553" s="174">
        <v>10</v>
      </c>
    </row>
    <row r="1048554" spans="16381:16383">
      <c r="XFA1048554" s="171" t="s">
        <v>376</v>
      </c>
      <c r="XFB1048554" s="173">
        <v>10</v>
      </c>
      <c r="XFC1048554" s="171">
        <v>10</v>
      </c>
    </row>
    <row r="1048557" spans="16381:16383">
      <c r="XFA1048557" s="171" t="s">
        <v>314</v>
      </c>
      <c r="XFB1048557" s="171">
        <v>0</v>
      </c>
    </row>
    <row r="1048558" spans="16381:16383">
      <c r="XFA1048558" s="171" t="s">
        <v>221</v>
      </c>
      <c r="XFB1048558" s="175">
        <v>0.04</v>
      </c>
    </row>
    <row r="1048559" spans="16381:16383">
      <c r="XFA1048559" s="171" t="s">
        <v>222</v>
      </c>
      <c r="XFB1048559" s="175">
        <v>0.06</v>
      </c>
    </row>
  </sheetData>
  <mergeCells count="33">
    <mergeCell ref="A34:C34"/>
    <mergeCell ref="A35:C35"/>
    <mergeCell ref="A36:C36"/>
    <mergeCell ref="A23:B23"/>
    <mergeCell ref="A25:B25"/>
    <mergeCell ref="A24:B24"/>
    <mergeCell ref="A30:C30"/>
    <mergeCell ref="A31:C31"/>
    <mergeCell ref="A32:C32"/>
    <mergeCell ref="A33:C33"/>
    <mergeCell ref="A3:G4"/>
    <mergeCell ref="H3:N4"/>
    <mergeCell ref="A16:D17"/>
    <mergeCell ref="E16:G17"/>
    <mergeCell ref="A18:J19"/>
    <mergeCell ref="H16:J17"/>
    <mergeCell ref="K16:N17"/>
    <mergeCell ref="O1:U2"/>
    <mergeCell ref="O3:U4"/>
    <mergeCell ref="A26:B26"/>
    <mergeCell ref="O8:S9"/>
    <mergeCell ref="A11:G12"/>
    <mergeCell ref="H11:N12"/>
    <mergeCell ref="A14:D15"/>
    <mergeCell ref="E14:G15"/>
    <mergeCell ref="H14:J15"/>
    <mergeCell ref="K14:N15"/>
    <mergeCell ref="A5:G6"/>
    <mergeCell ref="H5:N6"/>
    <mergeCell ref="A8:G9"/>
    <mergeCell ref="H8:N9"/>
    <mergeCell ref="A1:G2"/>
    <mergeCell ref="H1:N2"/>
  </mergeCells>
  <dataValidations count="2">
    <dataValidation type="list" showInputMessage="1" showErrorMessage="1" sqref="H8:N9">
      <formula1>$XFA$1048557:$XFA$1048559</formula1>
    </dataValidation>
    <dataValidation type="list" showInputMessage="1" showErrorMessage="1" sqref="H11:N12">
      <formula1>$XFA$1048541:$XFA$1048554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76"/>
  <sheetViews>
    <sheetView showGridLines="0" workbookViewId="0"/>
  </sheetViews>
  <sheetFormatPr defaultRowHeight="14.25"/>
  <cols>
    <col min="2" max="2" width="11" customWidth="1"/>
  </cols>
  <sheetData>
    <row r="2" spans="1:20" s="1" customFormat="1" ht="15">
      <c r="A2" s="2" t="s">
        <v>227</v>
      </c>
      <c r="B2" s="2"/>
    </row>
    <row r="3" spans="1:20" s="1" customFormat="1"/>
    <row r="4" spans="1:20" s="1" customFormat="1" ht="30" customHeight="1">
      <c r="A4" s="234" t="s">
        <v>25</v>
      </c>
      <c r="B4" s="258"/>
      <c r="C4" s="35">
        <v>2014</v>
      </c>
      <c r="D4" s="35">
        <v>2015</v>
      </c>
      <c r="E4" s="35">
        <v>2016</v>
      </c>
      <c r="F4" s="35">
        <v>2017</v>
      </c>
      <c r="G4" s="35">
        <v>2018</v>
      </c>
      <c r="H4" s="35">
        <v>2019</v>
      </c>
      <c r="I4" s="35">
        <v>2020</v>
      </c>
      <c r="J4" s="35">
        <v>2021</v>
      </c>
      <c r="K4" s="35">
        <v>2022</v>
      </c>
      <c r="L4" s="35">
        <v>2023</v>
      </c>
      <c r="M4" s="35" t="s">
        <v>337</v>
      </c>
      <c r="N4" s="35" t="s">
        <v>27</v>
      </c>
      <c r="O4" s="256" t="str">
        <f>IF(M9=0,"",IF(N5&gt;Założenia!$H$5,"UWAGA! Wartość dofinansowania przekracza maksymalny dopuszczalny poziom!",""))</f>
        <v/>
      </c>
      <c r="P4" s="194"/>
      <c r="Q4" s="194"/>
      <c r="R4" s="194"/>
      <c r="S4" s="194"/>
      <c r="T4" s="194"/>
    </row>
    <row r="5" spans="1:20" s="1" customFormat="1" ht="15">
      <c r="A5" s="259" t="s">
        <v>28</v>
      </c>
      <c r="B5" s="260"/>
      <c r="C5" s="92"/>
      <c r="D5" s="92"/>
      <c r="E5" s="92"/>
      <c r="F5" s="92"/>
      <c r="G5" s="93"/>
      <c r="H5" s="94"/>
      <c r="I5" s="94"/>
      <c r="J5" s="94"/>
      <c r="K5" s="94"/>
      <c r="L5" s="94"/>
      <c r="M5" s="36">
        <f>SUM(C5:L5)</f>
        <v>0</v>
      </c>
      <c r="N5" s="95" t="e">
        <f t="shared" ref="N5:N8" si="0">M5/$M$9</f>
        <v>#DIV/0!</v>
      </c>
      <c r="O5" s="257"/>
      <c r="P5" s="194"/>
      <c r="Q5" s="194"/>
      <c r="R5" s="194"/>
      <c r="S5" s="194"/>
      <c r="T5" s="194"/>
    </row>
    <row r="6" spans="1:20" s="1" customFormat="1" ht="15">
      <c r="A6" s="259" t="s">
        <v>29</v>
      </c>
      <c r="B6" s="260"/>
      <c r="C6" s="92"/>
      <c r="D6" s="92"/>
      <c r="E6" s="92"/>
      <c r="F6" s="92"/>
      <c r="G6" s="93"/>
      <c r="H6" s="94"/>
      <c r="I6" s="94"/>
      <c r="J6" s="94"/>
      <c r="K6" s="94"/>
      <c r="L6" s="94"/>
      <c r="M6" s="36">
        <f t="shared" ref="M6:M8" si="1">SUM(C6:L6)</f>
        <v>0</v>
      </c>
      <c r="N6" s="95" t="e">
        <f t="shared" si="0"/>
        <v>#DIV/0!</v>
      </c>
    </row>
    <row r="7" spans="1:20" s="1" customFormat="1" ht="15">
      <c r="A7" s="259" t="s">
        <v>30</v>
      </c>
      <c r="B7" s="260"/>
      <c r="C7" s="92"/>
      <c r="D7" s="92"/>
      <c r="E7" s="92"/>
      <c r="F7" s="92"/>
      <c r="G7" s="93"/>
      <c r="H7" s="94"/>
      <c r="I7" s="94"/>
      <c r="J7" s="94"/>
      <c r="K7" s="94"/>
      <c r="L7" s="94"/>
      <c r="M7" s="36">
        <f t="shared" si="1"/>
        <v>0</v>
      </c>
      <c r="N7" s="95" t="e">
        <f t="shared" si="0"/>
        <v>#DIV/0!</v>
      </c>
    </row>
    <row r="8" spans="1:20" s="1" customFormat="1" ht="15">
      <c r="A8" s="259" t="s">
        <v>31</v>
      </c>
      <c r="B8" s="260"/>
      <c r="C8" s="92"/>
      <c r="D8" s="92"/>
      <c r="E8" s="92"/>
      <c r="F8" s="92"/>
      <c r="G8" s="93"/>
      <c r="H8" s="94"/>
      <c r="I8" s="94"/>
      <c r="J8" s="94"/>
      <c r="K8" s="94"/>
      <c r="L8" s="94"/>
      <c r="M8" s="36">
        <f t="shared" si="1"/>
        <v>0</v>
      </c>
      <c r="N8" s="95" t="e">
        <f t="shared" si="0"/>
        <v>#DIV/0!</v>
      </c>
    </row>
    <row r="9" spans="1:20" s="1" customFormat="1" ht="15">
      <c r="A9" s="261" t="s">
        <v>26</v>
      </c>
      <c r="B9" s="262"/>
      <c r="C9" s="37">
        <f>SUM(C5:C8)</f>
        <v>0</v>
      </c>
      <c r="D9" s="37">
        <f t="shared" ref="D9:M9" si="2">SUM(D5:D8)</f>
        <v>0</v>
      </c>
      <c r="E9" s="37">
        <f t="shared" si="2"/>
        <v>0</v>
      </c>
      <c r="F9" s="37">
        <f t="shared" si="2"/>
        <v>0</v>
      </c>
      <c r="G9" s="37">
        <f t="shared" si="2"/>
        <v>0</v>
      </c>
      <c r="H9" s="37">
        <f t="shared" si="2"/>
        <v>0</v>
      </c>
      <c r="I9" s="37">
        <f t="shared" si="2"/>
        <v>0</v>
      </c>
      <c r="J9" s="37">
        <f t="shared" si="2"/>
        <v>0</v>
      </c>
      <c r="K9" s="37">
        <f t="shared" si="2"/>
        <v>0</v>
      </c>
      <c r="L9" s="37">
        <f t="shared" si="2"/>
        <v>0</v>
      </c>
      <c r="M9" s="37">
        <f t="shared" si="2"/>
        <v>0</v>
      </c>
      <c r="N9" s="30"/>
    </row>
    <row r="10" spans="1:20" s="1" customFormat="1" ht="37.5" customHeight="1">
      <c r="A10" s="234" t="s">
        <v>32</v>
      </c>
      <c r="B10" s="258"/>
      <c r="C10" s="35">
        <v>2014</v>
      </c>
      <c r="D10" s="35">
        <v>2015</v>
      </c>
      <c r="E10" s="35">
        <v>2016</v>
      </c>
      <c r="F10" s="35">
        <v>2017</v>
      </c>
      <c r="G10" s="35">
        <v>2018</v>
      </c>
      <c r="H10" s="35">
        <v>2019</v>
      </c>
      <c r="I10" s="35">
        <v>2020</v>
      </c>
      <c r="J10" s="35">
        <v>2021</v>
      </c>
      <c r="K10" s="35">
        <v>2022</v>
      </c>
      <c r="L10" s="35">
        <v>2023</v>
      </c>
      <c r="M10" s="35" t="s">
        <v>337</v>
      </c>
      <c r="N10" s="35" t="s">
        <v>27</v>
      </c>
    </row>
    <row r="11" spans="1:20" s="1" customFormat="1" ht="15">
      <c r="A11" s="259" t="s">
        <v>29</v>
      </c>
      <c r="B11" s="260"/>
      <c r="C11" s="92"/>
      <c r="D11" s="92"/>
      <c r="E11" s="92"/>
      <c r="F11" s="92"/>
      <c r="G11" s="93"/>
      <c r="H11" s="94"/>
      <c r="I11" s="94"/>
      <c r="J11" s="94"/>
      <c r="K11" s="94"/>
      <c r="L11" s="94"/>
      <c r="M11" s="36">
        <f>SUM(C11:L11)</f>
        <v>0</v>
      </c>
      <c r="N11" s="95" t="e">
        <f>M11/$M$14</f>
        <v>#DIV/0!</v>
      </c>
    </row>
    <row r="12" spans="1:20" s="1" customFormat="1" ht="15">
      <c r="A12" s="259" t="s">
        <v>30</v>
      </c>
      <c r="B12" s="260"/>
      <c r="C12" s="92"/>
      <c r="D12" s="92"/>
      <c r="E12" s="92"/>
      <c r="F12" s="92"/>
      <c r="G12" s="93"/>
      <c r="H12" s="94"/>
      <c r="I12" s="94"/>
      <c r="J12" s="94"/>
      <c r="K12" s="94"/>
      <c r="L12" s="94"/>
      <c r="M12" s="36">
        <f t="shared" ref="M12:M13" si="3">SUM(C12:L12)</f>
        <v>0</v>
      </c>
      <c r="N12" s="95" t="e">
        <f t="shared" ref="N12:N13" si="4">M12/$M$14</f>
        <v>#DIV/0!</v>
      </c>
    </row>
    <row r="13" spans="1:20" s="1" customFormat="1" ht="15">
      <c r="A13" s="259" t="s">
        <v>31</v>
      </c>
      <c r="B13" s="260"/>
      <c r="C13" s="92"/>
      <c r="D13" s="92"/>
      <c r="E13" s="92"/>
      <c r="F13" s="92"/>
      <c r="G13" s="93"/>
      <c r="H13" s="94"/>
      <c r="I13" s="94"/>
      <c r="J13" s="94"/>
      <c r="K13" s="94"/>
      <c r="L13" s="94"/>
      <c r="M13" s="36">
        <f t="shared" si="3"/>
        <v>0</v>
      </c>
      <c r="N13" s="95" t="e">
        <f t="shared" si="4"/>
        <v>#DIV/0!</v>
      </c>
    </row>
    <row r="14" spans="1:20" s="1" customFormat="1" ht="15">
      <c r="A14" s="261" t="s">
        <v>26</v>
      </c>
      <c r="B14" s="262"/>
      <c r="C14" s="37">
        <f>SUM(C11:C13)</f>
        <v>0</v>
      </c>
      <c r="D14" s="37">
        <f t="shared" ref="D14:M14" si="5">SUM(D11:D13)</f>
        <v>0</v>
      </c>
      <c r="E14" s="37">
        <f t="shared" si="5"/>
        <v>0</v>
      </c>
      <c r="F14" s="37">
        <f t="shared" si="5"/>
        <v>0</v>
      </c>
      <c r="G14" s="37">
        <f t="shared" si="5"/>
        <v>0</v>
      </c>
      <c r="H14" s="37">
        <f t="shared" si="5"/>
        <v>0</v>
      </c>
      <c r="I14" s="37">
        <f t="shared" si="5"/>
        <v>0</v>
      </c>
      <c r="J14" s="37">
        <f t="shared" si="5"/>
        <v>0</v>
      </c>
      <c r="K14" s="37">
        <f t="shared" si="5"/>
        <v>0</v>
      </c>
      <c r="L14" s="37">
        <f t="shared" si="5"/>
        <v>0</v>
      </c>
      <c r="M14" s="37">
        <f t="shared" si="5"/>
        <v>0</v>
      </c>
      <c r="N14" s="30"/>
    </row>
    <row r="16" spans="1:20">
      <c r="A16" s="16" t="s">
        <v>228</v>
      </c>
    </row>
    <row r="17" spans="1:42">
      <c r="A17" s="15"/>
      <c r="B17" s="16"/>
      <c r="C17" s="17"/>
      <c r="D17" s="18"/>
    </row>
    <row r="18" spans="1:42" ht="15">
      <c r="A18" s="46"/>
      <c r="B18" s="46"/>
      <c r="C18" s="76">
        <v>2014</v>
      </c>
      <c r="D18" s="76">
        <f>C18+1</f>
        <v>2015</v>
      </c>
      <c r="E18" s="76">
        <f t="shared" ref="E18:AP18" si="6">D18+1</f>
        <v>2016</v>
      </c>
      <c r="F18" s="76">
        <f t="shared" si="6"/>
        <v>2017</v>
      </c>
      <c r="G18" s="76">
        <f t="shared" si="6"/>
        <v>2018</v>
      </c>
      <c r="H18" s="76">
        <f t="shared" si="6"/>
        <v>2019</v>
      </c>
      <c r="I18" s="76">
        <f t="shared" si="6"/>
        <v>2020</v>
      </c>
      <c r="J18" s="76">
        <f t="shared" si="6"/>
        <v>2021</v>
      </c>
      <c r="K18" s="76">
        <f t="shared" si="6"/>
        <v>2022</v>
      </c>
      <c r="L18" s="76">
        <f t="shared" si="6"/>
        <v>2023</v>
      </c>
      <c r="M18" s="76">
        <f t="shared" si="6"/>
        <v>2024</v>
      </c>
      <c r="N18" s="76">
        <f t="shared" si="6"/>
        <v>2025</v>
      </c>
      <c r="O18" s="76">
        <f t="shared" si="6"/>
        <v>2026</v>
      </c>
      <c r="P18" s="76">
        <f t="shared" si="6"/>
        <v>2027</v>
      </c>
      <c r="Q18" s="76">
        <f t="shared" si="6"/>
        <v>2028</v>
      </c>
      <c r="R18" s="76">
        <f t="shared" si="6"/>
        <v>2029</v>
      </c>
      <c r="S18" s="76">
        <f t="shared" si="6"/>
        <v>2030</v>
      </c>
      <c r="T18" s="76">
        <f t="shared" si="6"/>
        <v>2031</v>
      </c>
      <c r="U18" s="76">
        <f t="shared" si="6"/>
        <v>2032</v>
      </c>
      <c r="V18" s="76">
        <f t="shared" si="6"/>
        <v>2033</v>
      </c>
      <c r="W18" s="76">
        <f t="shared" si="6"/>
        <v>2034</v>
      </c>
      <c r="X18" s="76">
        <f t="shared" si="6"/>
        <v>2035</v>
      </c>
      <c r="Y18" s="76">
        <f t="shared" si="6"/>
        <v>2036</v>
      </c>
      <c r="Z18" s="76">
        <f t="shared" si="6"/>
        <v>2037</v>
      </c>
      <c r="AA18" s="76">
        <f t="shared" si="6"/>
        <v>2038</v>
      </c>
      <c r="AB18" s="76">
        <f t="shared" si="6"/>
        <v>2039</v>
      </c>
      <c r="AC18" s="76">
        <f t="shared" si="6"/>
        <v>2040</v>
      </c>
      <c r="AD18" s="76">
        <f t="shared" si="6"/>
        <v>2041</v>
      </c>
      <c r="AE18" s="76">
        <f t="shared" si="6"/>
        <v>2042</v>
      </c>
      <c r="AF18" s="76">
        <f t="shared" si="6"/>
        <v>2043</v>
      </c>
      <c r="AG18" s="76">
        <f t="shared" si="6"/>
        <v>2044</v>
      </c>
      <c r="AH18" s="76">
        <f t="shared" si="6"/>
        <v>2045</v>
      </c>
      <c r="AI18" s="76">
        <f t="shared" si="6"/>
        <v>2046</v>
      </c>
      <c r="AJ18" s="76">
        <f t="shared" si="6"/>
        <v>2047</v>
      </c>
      <c r="AK18" s="76">
        <f t="shared" si="6"/>
        <v>2048</v>
      </c>
      <c r="AL18" s="76">
        <f t="shared" si="6"/>
        <v>2049</v>
      </c>
      <c r="AM18" s="76">
        <f t="shared" si="6"/>
        <v>2050</v>
      </c>
      <c r="AN18" s="76">
        <f t="shared" si="6"/>
        <v>2051</v>
      </c>
      <c r="AO18" s="76">
        <f t="shared" si="6"/>
        <v>2052</v>
      </c>
      <c r="AP18" s="76">
        <f t="shared" si="6"/>
        <v>2053</v>
      </c>
    </row>
    <row r="19" spans="1:42">
      <c r="A19" s="272" t="s">
        <v>49</v>
      </c>
      <c r="B19" s="273"/>
      <c r="C19" s="98">
        <f>C9+C14</f>
        <v>0</v>
      </c>
      <c r="D19" s="98">
        <f t="shared" ref="D19:L19" si="7">D9+D14</f>
        <v>0</v>
      </c>
      <c r="E19" s="98">
        <f t="shared" si="7"/>
        <v>0</v>
      </c>
      <c r="F19" s="98">
        <f t="shared" si="7"/>
        <v>0</v>
      </c>
      <c r="G19" s="98">
        <f t="shared" si="7"/>
        <v>0</v>
      </c>
      <c r="H19" s="98">
        <f t="shared" si="7"/>
        <v>0</v>
      </c>
      <c r="I19" s="98">
        <f t="shared" si="7"/>
        <v>0</v>
      </c>
      <c r="J19" s="98">
        <f t="shared" si="7"/>
        <v>0</v>
      </c>
      <c r="K19" s="98">
        <f t="shared" si="7"/>
        <v>0</v>
      </c>
      <c r="L19" s="98">
        <f t="shared" si="7"/>
        <v>0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</row>
    <row r="20" spans="1:42">
      <c r="A20" s="272" t="s">
        <v>214</v>
      </c>
      <c r="B20" s="273" t="s">
        <v>214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</row>
    <row r="21" spans="1:42">
      <c r="A21" s="272" t="s">
        <v>215</v>
      </c>
      <c r="B21" s="273" t="s">
        <v>215</v>
      </c>
      <c r="C21" s="98">
        <f>C19+C20</f>
        <v>0</v>
      </c>
      <c r="D21" s="98">
        <f t="shared" ref="D21:AE21" si="8">D19+D20</f>
        <v>0</v>
      </c>
      <c r="E21" s="98">
        <f t="shared" si="8"/>
        <v>0</v>
      </c>
      <c r="F21" s="98">
        <f t="shared" si="8"/>
        <v>0</v>
      </c>
      <c r="G21" s="98">
        <f t="shared" si="8"/>
        <v>0</v>
      </c>
      <c r="H21" s="98">
        <f t="shared" si="8"/>
        <v>0</v>
      </c>
      <c r="I21" s="98">
        <f t="shared" si="8"/>
        <v>0</v>
      </c>
      <c r="J21" s="98">
        <f t="shared" si="8"/>
        <v>0</v>
      </c>
      <c r="K21" s="98">
        <f t="shared" si="8"/>
        <v>0</v>
      </c>
      <c r="L21" s="98">
        <f t="shared" si="8"/>
        <v>0</v>
      </c>
      <c r="M21" s="98">
        <f t="shared" si="8"/>
        <v>0</v>
      </c>
      <c r="N21" s="98">
        <f t="shared" si="8"/>
        <v>0</v>
      </c>
      <c r="O21" s="98">
        <f t="shared" si="8"/>
        <v>0</v>
      </c>
      <c r="P21" s="98">
        <f t="shared" si="8"/>
        <v>0</v>
      </c>
      <c r="Q21" s="98">
        <f t="shared" si="8"/>
        <v>0</v>
      </c>
      <c r="R21" s="98">
        <f t="shared" si="8"/>
        <v>0</v>
      </c>
      <c r="S21" s="98">
        <f t="shared" si="8"/>
        <v>0</v>
      </c>
      <c r="T21" s="98">
        <f t="shared" si="8"/>
        <v>0</v>
      </c>
      <c r="U21" s="98">
        <f t="shared" si="8"/>
        <v>0</v>
      </c>
      <c r="V21" s="98">
        <f t="shared" si="8"/>
        <v>0</v>
      </c>
      <c r="W21" s="98">
        <f t="shared" si="8"/>
        <v>0</v>
      </c>
      <c r="X21" s="98">
        <f t="shared" si="8"/>
        <v>0</v>
      </c>
      <c r="Y21" s="98">
        <f t="shared" si="8"/>
        <v>0</v>
      </c>
      <c r="Z21" s="98">
        <f t="shared" si="8"/>
        <v>0</v>
      </c>
      <c r="AA21" s="98">
        <f t="shared" si="8"/>
        <v>0</v>
      </c>
      <c r="AB21" s="98">
        <f t="shared" si="8"/>
        <v>0</v>
      </c>
      <c r="AC21" s="98">
        <f t="shared" si="8"/>
        <v>0</v>
      </c>
      <c r="AD21" s="98">
        <f t="shared" si="8"/>
        <v>0</v>
      </c>
      <c r="AE21" s="98">
        <f t="shared" si="8"/>
        <v>0</v>
      </c>
      <c r="AF21" s="98">
        <f>AF19+AF20</f>
        <v>0</v>
      </c>
      <c r="AG21" s="98">
        <f t="shared" ref="AG21:AP21" si="9">AG19+AG20</f>
        <v>0</v>
      </c>
      <c r="AH21" s="98">
        <f t="shared" si="9"/>
        <v>0</v>
      </c>
      <c r="AI21" s="98">
        <f t="shared" si="9"/>
        <v>0</v>
      </c>
      <c r="AJ21" s="98">
        <f t="shared" si="9"/>
        <v>0</v>
      </c>
      <c r="AK21" s="98">
        <f t="shared" si="9"/>
        <v>0</v>
      </c>
      <c r="AL21" s="98">
        <f t="shared" si="9"/>
        <v>0</v>
      </c>
      <c r="AM21" s="98">
        <f t="shared" si="9"/>
        <v>0</v>
      </c>
      <c r="AN21" s="98">
        <f t="shared" si="9"/>
        <v>0</v>
      </c>
      <c r="AO21" s="98">
        <f t="shared" si="9"/>
        <v>0</v>
      </c>
      <c r="AP21" s="98">
        <f t="shared" si="9"/>
        <v>0</v>
      </c>
    </row>
    <row r="22" spans="1:42" s="20" customFormat="1" ht="31.5" customHeight="1">
      <c r="A22" s="272" t="s">
        <v>166</v>
      </c>
      <c r="B22" s="273" t="s">
        <v>229</v>
      </c>
      <c r="C22" s="96">
        <f>Założenia!C25</f>
        <v>1</v>
      </c>
      <c r="D22" s="96">
        <f>Założenia!D25</f>
        <v>1</v>
      </c>
      <c r="E22" s="96">
        <f>Założenia!E25</f>
        <v>1</v>
      </c>
      <c r="F22" s="96">
        <f>Założenia!F25</f>
        <v>1</v>
      </c>
      <c r="G22" s="96">
        <f>Założenia!G25</f>
        <v>1</v>
      </c>
      <c r="H22" s="96">
        <f>Założenia!H25</f>
        <v>1</v>
      </c>
      <c r="I22" s="96">
        <f>Założenia!I25</f>
        <v>1</v>
      </c>
      <c r="J22" s="96">
        <f>Założenia!J25</f>
        <v>1</v>
      </c>
      <c r="K22" s="96">
        <f>Założenia!K25</f>
        <v>1</v>
      </c>
      <c r="L22" s="96">
        <f>Założenia!L25</f>
        <v>1</v>
      </c>
      <c r="M22" s="96">
        <f>Założenia!M25</f>
        <v>1</v>
      </c>
      <c r="N22" s="96">
        <f>Założenia!N25</f>
        <v>1</v>
      </c>
      <c r="O22" s="96">
        <f>Założenia!O25</f>
        <v>1</v>
      </c>
      <c r="P22" s="96">
        <f>Założenia!P25</f>
        <v>1</v>
      </c>
      <c r="Q22" s="96">
        <f>Założenia!Q25</f>
        <v>1</v>
      </c>
      <c r="R22" s="96">
        <f>Założenia!R25</f>
        <v>1</v>
      </c>
      <c r="S22" s="96">
        <f>Założenia!S25</f>
        <v>1</v>
      </c>
      <c r="T22" s="96">
        <f>Założenia!T25</f>
        <v>1</v>
      </c>
      <c r="U22" s="96">
        <f>Założenia!U25</f>
        <v>1</v>
      </c>
      <c r="V22" s="96">
        <f>Założenia!V25</f>
        <v>1</v>
      </c>
      <c r="W22" s="96">
        <f>Założenia!W25</f>
        <v>1</v>
      </c>
      <c r="X22" s="96">
        <f>Założenia!X25</f>
        <v>1</v>
      </c>
      <c r="Y22" s="96">
        <f>Założenia!Y25</f>
        <v>1</v>
      </c>
      <c r="Z22" s="96">
        <f>Założenia!Z25</f>
        <v>1</v>
      </c>
      <c r="AA22" s="96">
        <f>Założenia!AA25</f>
        <v>1</v>
      </c>
      <c r="AB22" s="96">
        <f>Założenia!AB25</f>
        <v>1</v>
      </c>
      <c r="AC22" s="96">
        <f>Założenia!AC25</f>
        <v>1</v>
      </c>
      <c r="AD22" s="96">
        <f>Założenia!AD25</f>
        <v>1</v>
      </c>
      <c r="AE22" s="96">
        <f>Założenia!AE25</f>
        <v>1</v>
      </c>
      <c r="AF22" s="96">
        <f>Założenia!AF25</f>
        <v>1</v>
      </c>
      <c r="AG22" s="96">
        <f>Założenia!AG25</f>
        <v>1</v>
      </c>
      <c r="AH22" s="96">
        <f>Założenia!AH25</f>
        <v>1</v>
      </c>
      <c r="AI22" s="96">
        <f>Założenia!AI25</f>
        <v>1</v>
      </c>
      <c r="AJ22" s="96">
        <f>Założenia!AJ25</f>
        <v>1</v>
      </c>
      <c r="AK22" s="96">
        <f>Założenia!AK25</f>
        <v>1</v>
      </c>
      <c r="AL22" s="96">
        <f>Założenia!AL25</f>
        <v>1</v>
      </c>
      <c r="AM22" s="96">
        <f>Założenia!AM25</f>
        <v>1</v>
      </c>
      <c r="AN22" s="96">
        <f>Założenia!AN25</f>
        <v>1</v>
      </c>
      <c r="AO22" s="96">
        <f>Założenia!AO25</f>
        <v>1</v>
      </c>
      <c r="AP22" s="96">
        <f>Założenia!AP25</f>
        <v>1</v>
      </c>
    </row>
    <row r="23" spans="1:42" s="15" customFormat="1">
      <c r="A23" s="270" t="s">
        <v>230</v>
      </c>
      <c r="B23" s="271"/>
      <c r="C23" s="97">
        <f>C21*C22</f>
        <v>0</v>
      </c>
      <c r="D23" s="97">
        <f t="shared" ref="D23:AE23" si="10">D21*D22</f>
        <v>0</v>
      </c>
      <c r="E23" s="97">
        <f t="shared" si="10"/>
        <v>0</v>
      </c>
      <c r="F23" s="97">
        <f t="shared" si="10"/>
        <v>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97">
        <f t="shared" si="10"/>
        <v>0</v>
      </c>
      <c r="N23" s="97">
        <f t="shared" si="10"/>
        <v>0</v>
      </c>
      <c r="O23" s="97">
        <f t="shared" si="10"/>
        <v>0</v>
      </c>
      <c r="P23" s="97">
        <f t="shared" si="10"/>
        <v>0</v>
      </c>
      <c r="Q23" s="97">
        <f t="shared" si="10"/>
        <v>0</v>
      </c>
      <c r="R23" s="97">
        <f t="shared" si="10"/>
        <v>0</v>
      </c>
      <c r="S23" s="97">
        <f t="shared" si="10"/>
        <v>0</v>
      </c>
      <c r="T23" s="97">
        <f t="shared" si="10"/>
        <v>0</v>
      </c>
      <c r="U23" s="97">
        <f t="shared" si="10"/>
        <v>0</v>
      </c>
      <c r="V23" s="97">
        <f t="shared" si="10"/>
        <v>0</v>
      </c>
      <c r="W23" s="97">
        <f t="shared" si="10"/>
        <v>0</v>
      </c>
      <c r="X23" s="97">
        <f t="shared" si="10"/>
        <v>0</v>
      </c>
      <c r="Y23" s="97">
        <f t="shared" si="10"/>
        <v>0</v>
      </c>
      <c r="Z23" s="97">
        <f t="shared" si="10"/>
        <v>0</v>
      </c>
      <c r="AA23" s="97">
        <f t="shared" si="10"/>
        <v>0</v>
      </c>
      <c r="AB23" s="97">
        <f t="shared" si="10"/>
        <v>0</v>
      </c>
      <c r="AC23" s="97">
        <f t="shared" si="10"/>
        <v>0</v>
      </c>
      <c r="AD23" s="97">
        <f t="shared" si="10"/>
        <v>0</v>
      </c>
      <c r="AE23" s="97">
        <f t="shared" si="10"/>
        <v>0</v>
      </c>
      <c r="AF23" s="97">
        <f>AF21*AF22</f>
        <v>0</v>
      </c>
      <c r="AG23" s="97">
        <f t="shared" ref="AG23:AP23" si="11">AG21*AG22</f>
        <v>0</v>
      </c>
      <c r="AH23" s="97">
        <f t="shared" si="11"/>
        <v>0</v>
      </c>
      <c r="AI23" s="97">
        <f t="shared" si="11"/>
        <v>0</v>
      </c>
      <c r="AJ23" s="97">
        <f t="shared" si="11"/>
        <v>0</v>
      </c>
      <c r="AK23" s="97">
        <f t="shared" si="11"/>
        <v>0</v>
      </c>
      <c r="AL23" s="97">
        <f t="shared" si="11"/>
        <v>0</v>
      </c>
      <c r="AM23" s="97">
        <f t="shared" si="11"/>
        <v>0</v>
      </c>
      <c r="AN23" s="97">
        <f t="shared" si="11"/>
        <v>0</v>
      </c>
      <c r="AO23" s="97">
        <f t="shared" si="11"/>
        <v>0</v>
      </c>
      <c r="AP23" s="97">
        <f t="shared" si="11"/>
        <v>0</v>
      </c>
    </row>
    <row r="24" spans="1:42" s="20" customFormat="1" ht="39" customHeight="1">
      <c r="A24" s="264" t="s">
        <v>216</v>
      </c>
      <c r="B24" s="265"/>
      <c r="C24" s="115">
        <f>SUM(C23:AP23)</f>
        <v>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22"/>
      <c r="AH24" s="22"/>
      <c r="AI24" s="22"/>
      <c r="AJ24" s="22"/>
      <c r="AK24" s="22"/>
      <c r="AL24" s="22"/>
    </row>
    <row r="26" spans="1:42" s="1" customFormat="1" ht="15">
      <c r="A26" s="2" t="s">
        <v>232</v>
      </c>
      <c r="B26" s="2"/>
    </row>
    <row r="27" spans="1:42" s="1" customFormat="1"/>
    <row r="28" spans="1:42" s="1" customFormat="1" ht="30.75" customHeight="1">
      <c r="A28" s="266" t="s">
        <v>233</v>
      </c>
      <c r="B28" s="267"/>
      <c r="C28" s="35">
        <v>2014</v>
      </c>
      <c r="D28" s="35">
        <v>2015</v>
      </c>
      <c r="E28" s="35">
        <v>2016</v>
      </c>
      <c r="F28" s="35">
        <v>2017</v>
      </c>
      <c r="G28" s="35">
        <v>2018</v>
      </c>
      <c r="H28" s="35">
        <v>2019</v>
      </c>
      <c r="I28" s="35">
        <v>2020</v>
      </c>
      <c r="J28" s="35">
        <v>2021</v>
      </c>
      <c r="K28" s="35">
        <v>2022</v>
      </c>
      <c r="L28" s="35">
        <v>2023</v>
      </c>
      <c r="M28" s="35" t="s">
        <v>337</v>
      </c>
      <c r="N28" s="238" t="s">
        <v>343</v>
      </c>
      <c r="O28" s="239"/>
      <c r="P28" s="239"/>
      <c r="Q28" s="240"/>
    </row>
    <row r="29" spans="1:42" s="1" customFormat="1" ht="30.75" customHeight="1">
      <c r="A29" s="250" t="s">
        <v>35</v>
      </c>
      <c r="B29" s="251"/>
      <c r="C29" s="112">
        <f>C36+C43</f>
        <v>0</v>
      </c>
      <c r="D29" s="112">
        <f t="shared" ref="D29:M29" si="12">D36+D43</f>
        <v>0</v>
      </c>
      <c r="E29" s="112">
        <f t="shared" si="12"/>
        <v>0</v>
      </c>
      <c r="F29" s="112">
        <f t="shared" si="12"/>
        <v>0</v>
      </c>
      <c r="G29" s="112">
        <f t="shared" si="12"/>
        <v>0</v>
      </c>
      <c r="H29" s="112">
        <f t="shared" si="12"/>
        <v>0</v>
      </c>
      <c r="I29" s="112">
        <f t="shared" si="12"/>
        <v>0</v>
      </c>
      <c r="J29" s="112">
        <f t="shared" si="12"/>
        <v>0</v>
      </c>
      <c r="K29" s="112">
        <f t="shared" si="12"/>
        <v>0</v>
      </c>
      <c r="L29" s="112">
        <f t="shared" si="12"/>
        <v>0</v>
      </c>
      <c r="M29" s="112">
        <f t="shared" si="12"/>
        <v>0</v>
      </c>
      <c r="N29" s="241"/>
      <c r="O29" s="242"/>
      <c r="P29" s="242"/>
      <c r="Q29" s="243"/>
    </row>
    <row r="30" spans="1:42" s="1" customFormat="1" ht="15">
      <c r="A30" s="245" t="s">
        <v>25</v>
      </c>
      <c r="B30" s="246"/>
      <c r="C30" s="246"/>
      <c r="D30" s="246"/>
      <c r="E30" s="246"/>
      <c r="F30" s="246"/>
      <c r="G30" s="247"/>
      <c r="H30" s="247"/>
      <c r="I30" s="247"/>
      <c r="J30" s="247"/>
      <c r="K30" s="247"/>
      <c r="L30" s="247"/>
      <c r="M30" s="247"/>
      <c r="N30" s="91" t="s">
        <v>345</v>
      </c>
      <c r="O30" s="91" t="s">
        <v>346</v>
      </c>
    </row>
    <row r="31" spans="1:42" s="1" customFormat="1" ht="15">
      <c r="A31" s="244" t="s">
        <v>338</v>
      </c>
      <c r="B31" s="244"/>
      <c r="C31" s="109">
        <f>C47+C63</f>
        <v>0</v>
      </c>
      <c r="D31" s="109">
        <f t="shared" ref="D31:L31" si="13">D47+D63</f>
        <v>0</v>
      </c>
      <c r="E31" s="109">
        <f t="shared" si="13"/>
        <v>0</v>
      </c>
      <c r="F31" s="109">
        <f t="shared" si="13"/>
        <v>0</v>
      </c>
      <c r="G31" s="109">
        <f t="shared" si="13"/>
        <v>0</v>
      </c>
      <c r="H31" s="109">
        <f t="shared" si="13"/>
        <v>0</v>
      </c>
      <c r="I31" s="109">
        <f t="shared" si="13"/>
        <v>0</v>
      </c>
      <c r="J31" s="109">
        <f t="shared" si="13"/>
        <v>0</v>
      </c>
      <c r="K31" s="109">
        <f t="shared" si="13"/>
        <v>0</v>
      </c>
      <c r="L31" s="109">
        <f t="shared" si="13"/>
        <v>0</v>
      </c>
      <c r="M31" s="37">
        <f>SUM(C31:L31)</f>
        <v>0</v>
      </c>
      <c r="N31" s="113"/>
      <c r="O31" s="38">
        <f>N31*M31</f>
        <v>0</v>
      </c>
    </row>
    <row r="32" spans="1:42" s="1" customFormat="1" ht="15">
      <c r="A32" s="244" t="s">
        <v>339</v>
      </c>
      <c r="B32" s="244"/>
      <c r="C32" s="109">
        <f t="shared" ref="C32:L35" si="14">C48+C64</f>
        <v>0</v>
      </c>
      <c r="D32" s="109">
        <f t="shared" si="14"/>
        <v>0</v>
      </c>
      <c r="E32" s="109">
        <f t="shared" si="14"/>
        <v>0</v>
      </c>
      <c r="F32" s="109">
        <f t="shared" si="14"/>
        <v>0</v>
      </c>
      <c r="G32" s="109">
        <f t="shared" si="14"/>
        <v>0</v>
      </c>
      <c r="H32" s="109">
        <f t="shared" si="14"/>
        <v>0</v>
      </c>
      <c r="I32" s="109">
        <f t="shared" si="14"/>
        <v>0</v>
      </c>
      <c r="J32" s="109">
        <f t="shared" si="14"/>
        <v>0</v>
      </c>
      <c r="K32" s="109">
        <f t="shared" si="14"/>
        <v>0</v>
      </c>
      <c r="L32" s="109">
        <f t="shared" si="14"/>
        <v>0</v>
      </c>
      <c r="M32" s="37">
        <f t="shared" ref="M32:M35" si="15">SUM(C32:L32)</f>
        <v>0</v>
      </c>
      <c r="N32" s="113"/>
      <c r="O32" s="38">
        <f t="shared" ref="O32:O35" si="16">N32*M32</f>
        <v>0</v>
      </c>
    </row>
    <row r="33" spans="1:15" s="1" customFormat="1" ht="15">
      <c r="A33" s="244" t="s">
        <v>340</v>
      </c>
      <c r="B33" s="244"/>
      <c r="C33" s="109">
        <f t="shared" si="14"/>
        <v>0</v>
      </c>
      <c r="D33" s="109">
        <f t="shared" si="14"/>
        <v>0</v>
      </c>
      <c r="E33" s="109">
        <f t="shared" si="14"/>
        <v>0</v>
      </c>
      <c r="F33" s="109">
        <f t="shared" si="14"/>
        <v>0</v>
      </c>
      <c r="G33" s="109">
        <f t="shared" si="14"/>
        <v>0</v>
      </c>
      <c r="H33" s="109">
        <f t="shared" si="14"/>
        <v>0</v>
      </c>
      <c r="I33" s="109">
        <f t="shared" si="14"/>
        <v>0</v>
      </c>
      <c r="J33" s="109">
        <f t="shared" si="14"/>
        <v>0</v>
      </c>
      <c r="K33" s="109">
        <f t="shared" si="14"/>
        <v>0</v>
      </c>
      <c r="L33" s="109">
        <f t="shared" si="14"/>
        <v>0</v>
      </c>
      <c r="M33" s="37">
        <f t="shared" si="15"/>
        <v>0</v>
      </c>
      <c r="N33" s="113"/>
      <c r="O33" s="38">
        <f t="shared" si="16"/>
        <v>0</v>
      </c>
    </row>
    <row r="34" spans="1:15" s="1" customFormat="1" ht="15">
      <c r="A34" s="244" t="s">
        <v>341</v>
      </c>
      <c r="B34" s="244"/>
      <c r="C34" s="109">
        <f t="shared" si="14"/>
        <v>0</v>
      </c>
      <c r="D34" s="109">
        <f t="shared" si="14"/>
        <v>0</v>
      </c>
      <c r="E34" s="109">
        <f t="shared" si="14"/>
        <v>0</v>
      </c>
      <c r="F34" s="109">
        <f t="shared" si="14"/>
        <v>0</v>
      </c>
      <c r="G34" s="109">
        <f t="shared" si="14"/>
        <v>0</v>
      </c>
      <c r="H34" s="109">
        <f t="shared" si="14"/>
        <v>0</v>
      </c>
      <c r="I34" s="109">
        <f t="shared" si="14"/>
        <v>0</v>
      </c>
      <c r="J34" s="109">
        <f t="shared" si="14"/>
        <v>0</v>
      </c>
      <c r="K34" s="109">
        <f t="shared" si="14"/>
        <v>0</v>
      </c>
      <c r="L34" s="109">
        <f t="shared" si="14"/>
        <v>0</v>
      </c>
      <c r="M34" s="37">
        <f t="shared" si="15"/>
        <v>0</v>
      </c>
      <c r="N34" s="113"/>
      <c r="O34" s="38">
        <f t="shared" si="16"/>
        <v>0</v>
      </c>
    </row>
    <row r="35" spans="1:15" s="1" customFormat="1" ht="15" customHeight="1">
      <c r="A35" s="244" t="s">
        <v>342</v>
      </c>
      <c r="B35" s="244"/>
      <c r="C35" s="109">
        <f t="shared" si="14"/>
        <v>0</v>
      </c>
      <c r="D35" s="109">
        <f t="shared" si="14"/>
        <v>0</v>
      </c>
      <c r="E35" s="109">
        <f t="shared" si="14"/>
        <v>0</v>
      </c>
      <c r="F35" s="109">
        <f t="shared" si="14"/>
        <v>0</v>
      </c>
      <c r="G35" s="109">
        <f t="shared" si="14"/>
        <v>0</v>
      </c>
      <c r="H35" s="109">
        <f t="shared" si="14"/>
        <v>0</v>
      </c>
      <c r="I35" s="109">
        <f t="shared" si="14"/>
        <v>0</v>
      </c>
      <c r="J35" s="109">
        <f t="shared" si="14"/>
        <v>0</v>
      </c>
      <c r="K35" s="109">
        <f t="shared" si="14"/>
        <v>0</v>
      </c>
      <c r="L35" s="109">
        <f t="shared" si="14"/>
        <v>0</v>
      </c>
      <c r="M35" s="37">
        <f t="shared" si="15"/>
        <v>0</v>
      </c>
      <c r="N35" s="113"/>
      <c r="O35" s="38">
        <f t="shared" si="16"/>
        <v>0</v>
      </c>
    </row>
    <row r="36" spans="1:15" s="1" customFormat="1" ht="36" customHeight="1">
      <c r="A36" s="263" t="s">
        <v>33</v>
      </c>
      <c r="B36" s="263"/>
      <c r="C36" s="7">
        <f>SUM(C31:C35)</f>
        <v>0</v>
      </c>
      <c r="D36" s="7">
        <f t="shared" ref="D36:M36" si="17">SUM(D31:D35)</f>
        <v>0</v>
      </c>
      <c r="E36" s="7">
        <f t="shared" si="17"/>
        <v>0</v>
      </c>
      <c r="F36" s="7">
        <f t="shared" si="17"/>
        <v>0</v>
      </c>
      <c r="G36" s="7">
        <f t="shared" si="17"/>
        <v>0</v>
      </c>
      <c r="H36" s="7">
        <f t="shared" si="17"/>
        <v>0</v>
      </c>
      <c r="I36" s="7">
        <f t="shared" si="17"/>
        <v>0</v>
      </c>
      <c r="J36" s="7">
        <f t="shared" si="17"/>
        <v>0</v>
      </c>
      <c r="K36" s="7">
        <f t="shared" si="17"/>
        <v>0</v>
      </c>
      <c r="L36" s="7">
        <f t="shared" si="17"/>
        <v>0</v>
      </c>
      <c r="M36" s="7">
        <f t="shared" si="17"/>
        <v>0</v>
      </c>
    </row>
    <row r="37" spans="1:15" s="1" customFormat="1" ht="15" customHeight="1">
      <c r="A37" s="248" t="s">
        <v>32</v>
      </c>
      <c r="B37" s="248"/>
      <c r="C37" s="248"/>
      <c r="D37" s="248"/>
      <c r="E37" s="248"/>
      <c r="F37" s="248"/>
      <c r="G37" s="249"/>
      <c r="H37" s="249"/>
      <c r="I37" s="249"/>
      <c r="J37" s="249"/>
      <c r="K37" s="249"/>
      <c r="L37" s="249"/>
      <c r="M37" s="249"/>
    </row>
    <row r="38" spans="1:15" s="1" customFormat="1" ht="15" customHeight="1">
      <c r="A38" s="244" t="s">
        <v>338</v>
      </c>
      <c r="B38" s="244"/>
      <c r="C38" s="109">
        <f>C54+C70</f>
        <v>0</v>
      </c>
      <c r="D38" s="109">
        <f t="shared" ref="D38:L38" si="18">D54+D70</f>
        <v>0</v>
      </c>
      <c r="E38" s="109">
        <f t="shared" si="18"/>
        <v>0</v>
      </c>
      <c r="F38" s="109">
        <f t="shared" si="18"/>
        <v>0</v>
      </c>
      <c r="G38" s="109">
        <f t="shared" si="18"/>
        <v>0</v>
      </c>
      <c r="H38" s="109">
        <f t="shared" si="18"/>
        <v>0</v>
      </c>
      <c r="I38" s="109">
        <f t="shared" si="18"/>
        <v>0</v>
      </c>
      <c r="J38" s="109">
        <f t="shared" si="18"/>
        <v>0</v>
      </c>
      <c r="K38" s="109">
        <f t="shared" si="18"/>
        <v>0</v>
      </c>
      <c r="L38" s="109">
        <f t="shared" si="18"/>
        <v>0</v>
      </c>
      <c r="M38" s="37">
        <f>SUM(C38:L38)</f>
        <v>0</v>
      </c>
      <c r="N38" s="113"/>
      <c r="O38" s="38">
        <f>N38*(M38-M70)</f>
        <v>0</v>
      </c>
    </row>
    <row r="39" spans="1:15" s="1" customFormat="1" ht="15">
      <c r="A39" s="244" t="s">
        <v>339</v>
      </c>
      <c r="B39" s="244"/>
      <c r="C39" s="109">
        <f t="shared" ref="C39:L42" si="19">C55+C71</f>
        <v>0</v>
      </c>
      <c r="D39" s="109">
        <f t="shared" si="19"/>
        <v>0</v>
      </c>
      <c r="E39" s="109">
        <f t="shared" si="19"/>
        <v>0</v>
      </c>
      <c r="F39" s="109">
        <f t="shared" si="19"/>
        <v>0</v>
      </c>
      <c r="G39" s="109">
        <f t="shared" si="19"/>
        <v>0</v>
      </c>
      <c r="H39" s="109">
        <f t="shared" si="19"/>
        <v>0</v>
      </c>
      <c r="I39" s="109">
        <f t="shared" si="19"/>
        <v>0</v>
      </c>
      <c r="J39" s="109">
        <f t="shared" si="19"/>
        <v>0</v>
      </c>
      <c r="K39" s="109">
        <f t="shared" si="19"/>
        <v>0</v>
      </c>
      <c r="L39" s="109">
        <f t="shared" si="19"/>
        <v>0</v>
      </c>
      <c r="M39" s="37">
        <f t="shared" ref="M39:M42" si="20">SUM(C39:L39)</f>
        <v>0</v>
      </c>
      <c r="N39" s="113"/>
      <c r="O39" s="38">
        <f t="shared" ref="O39:O42" si="21">N39*(M39-M71)</f>
        <v>0</v>
      </c>
    </row>
    <row r="40" spans="1:15" s="1" customFormat="1" ht="15">
      <c r="A40" s="244" t="s">
        <v>340</v>
      </c>
      <c r="B40" s="244"/>
      <c r="C40" s="109">
        <f t="shared" si="19"/>
        <v>0</v>
      </c>
      <c r="D40" s="109">
        <f t="shared" si="19"/>
        <v>0</v>
      </c>
      <c r="E40" s="109">
        <f t="shared" si="19"/>
        <v>0</v>
      </c>
      <c r="F40" s="109">
        <f t="shared" si="19"/>
        <v>0</v>
      </c>
      <c r="G40" s="109">
        <f t="shared" si="19"/>
        <v>0</v>
      </c>
      <c r="H40" s="109">
        <f t="shared" si="19"/>
        <v>0</v>
      </c>
      <c r="I40" s="109">
        <f t="shared" si="19"/>
        <v>0</v>
      </c>
      <c r="J40" s="109">
        <f t="shared" si="19"/>
        <v>0</v>
      </c>
      <c r="K40" s="109">
        <f t="shared" si="19"/>
        <v>0</v>
      </c>
      <c r="L40" s="109">
        <f t="shared" si="19"/>
        <v>0</v>
      </c>
      <c r="M40" s="37">
        <f t="shared" si="20"/>
        <v>0</v>
      </c>
      <c r="N40" s="113"/>
      <c r="O40" s="38">
        <f t="shared" si="21"/>
        <v>0</v>
      </c>
    </row>
    <row r="41" spans="1:15" s="1" customFormat="1" ht="15">
      <c r="A41" s="244" t="s">
        <v>341</v>
      </c>
      <c r="B41" s="244"/>
      <c r="C41" s="109">
        <f t="shared" si="19"/>
        <v>0</v>
      </c>
      <c r="D41" s="109">
        <f t="shared" si="19"/>
        <v>0</v>
      </c>
      <c r="E41" s="109">
        <f t="shared" si="19"/>
        <v>0</v>
      </c>
      <c r="F41" s="109">
        <f t="shared" si="19"/>
        <v>0</v>
      </c>
      <c r="G41" s="109">
        <f t="shared" si="19"/>
        <v>0</v>
      </c>
      <c r="H41" s="109">
        <f t="shared" si="19"/>
        <v>0</v>
      </c>
      <c r="I41" s="109">
        <f t="shared" si="19"/>
        <v>0</v>
      </c>
      <c r="J41" s="109">
        <f t="shared" si="19"/>
        <v>0</v>
      </c>
      <c r="K41" s="109">
        <f t="shared" si="19"/>
        <v>0</v>
      </c>
      <c r="L41" s="109">
        <f t="shared" si="19"/>
        <v>0</v>
      </c>
      <c r="M41" s="37">
        <f t="shared" si="20"/>
        <v>0</v>
      </c>
      <c r="N41" s="113"/>
      <c r="O41" s="38">
        <f t="shared" si="21"/>
        <v>0</v>
      </c>
    </row>
    <row r="42" spans="1:15" s="1" customFormat="1" ht="15" customHeight="1">
      <c r="A42" s="244" t="s">
        <v>342</v>
      </c>
      <c r="B42" s="244"/>
      <c r="C42" s="109">
        <f t="shared" si="19"/>
        <v>0</v>
      </c>
      <c r="D42" s="109">
        <f t="shared" si="19"/>
        <v>0</v>
      </c>
      <c r="E42" s="109">
        <f t="shared" si="19"/>
        <v>0</v>
      </c>
      <c r="F42" s="109">
        <f t="shared" si="19"/>
        <v>0</v>
      </c>
      <c r="G42" s="109">
        <f t="shared" si="19"/>
        <v>0</v>
      </c>
      <c r="H42" s="109">
        <f t="shared" si="19"/>
        <v>0</v>
      </c>
      <c r="I42" s="109">
        <f t="shared" si="19"/>
        <v>0</v>
      </c>
      <c r="J42" s="109">
        <f t="shared" si="19"/>
        <v>0</v>
      </c>
      <c r="K42" s="109">
        <f t="shared" si="19"/>
        <v>0</v>
      </c>
      <c r="L42" s="109">
        <f t="shared" si="19"/>
        <v>0</v>
      </c>
      <c r="M42" s="37">
        <f t="shared" si="20"/>
        <v>0</v>
      </c>
      <c r="N42" s="113"/>
      <c r="O42" s="38">
        <f t="shared" si="21"/>
        <v>0</v>
      </c>
    </row>
    <row r="43" spans="1:15" s="1" customFormat="1" ht="34.5" customHeight="1">
      <c r="A43" s="263" t="s">
        <v>34</v>
      </c>
      <c r="B43" s="263" t="s">
        <v>34</v>
      </c>
      <c r="C43" s="7">
        <f>SUM(C38:C42)</f>
        <v>0</v>
      </c>
      <c r="D43" s="7">
        <f t="shared" ref="D43" si="22">SUM(D38:D42)</f>
        <v>0</v>
      </c>
      <c r="E43" s="7">
        <f t="shared" ref="E43" si="23">SUM(E38:E42)</f>
        <v>0</v>
      </c>
      <c r="F43" s="7">
        <f t="shared" ref="F43" si="24">SUM(F38:F42)</f>
        <v>0</v>
      </c>
      <c r="G43" s="7">
        <f t="shared" ref="G43" si="25">SUM(G38:G42)</f>
        <v>0</v>
      </c>
      <c r="H43" s="7">
        <f t="shared" ref="H43" si="26">SUM(H38:H42)</f>
        <v>0</v>
      </c>
      <c r="I43" s="7">
        <f t="shared" ref="I43" si="27">SUM(I38:I42)</f>
        <v>0</v>
      </c>
      <c r="J43" s="7">
        <f t="shared" ref="J43" si="28">SUM(J38:J42)</f>
        <v>0</v>
      </c>
      <c r="K43" s="7">
        <f t="shared" ref="K43" si="29">SUM(K38:K42)</f>
        <v>0</v>
      </c>
      <c r="L43" s="7">
        <f t="shared" ref="L43" si="30">SUM(L38:L42)</f>
        <v>0</v>
      </c>
      <c r="M43" s="7">
        <f t="shared" ref="M43" si="31">SUM(M38:M42)</f>
        <v>0</v>
      </c>
    </row>
    <row r="44" spans="1:15" s="1" customFormat="1" ht="29.25" customHeight="1">
      <c r="A44" s="268" t="s">
        <v>234</v>
      </c>
      <c r="B44" s="269" t="s">
        <v>36</v>
      </c>
      <c r="C44" s="102">
        <v>2014</v>
      </c>
      <c r="D44" s="102">
        <v>2015</v>
      </c>
      <c r="E44" s="102">
        <v>2016</v>
      </c>
      <c r="F44" s="102">
        <v>2017</v>
      </c>
      <c r="G44" s="102">
        <v>2018</v>
      </c>
      <c r="H44" s="102">
        <v>2019</v>
      </c>
      <c r="I44" s="102">
        <v>2020</v>
      </c>
      <c r="J44" s="102">
        <v>2021</v>
      </c>
      <c r="K44" s="102">
        <v>2022</v>
      </c>
      <c r="L44" s="102">
        <v>2023</v>
      </c>
      <c r="M44" s="102" t="s">
        <v>337</v>
      </c>
    </row>
    <row r="45" spans="1:15" s="1" customFormat="1" ht="29.25" customHeight="1">
      <c r="A45" s="250" t="s">
        <v>37</v>
      </c>
      <c r="B45" s="251"/>
      <c r="C45" s="112">
        <f>C52+C59</f>
        <v>0</v>
      </c>
      <c r="D45" s="112">
        <f t="shared" ref="D45:M45" si="32">D52+D59</f>
        <v>0</v>
      </c>
      <c r="E45" s="112">
        <f t="shared" si="32"/>
        <v>0</v>
      </c>
      <c r="F45" s="112">
        <f t="shared" si="32"/>
        <v>0</v>
      </c>
      <c r="G45" s="112">
        <f t="shared" si="32"/>
        <v>0</v>
      </c>
      <c r="H45" s="112">
        <f t="shared" si="32"/>
        <v>0</v>
      </c>
      <c r="I45" s="112">
        <f t="shared" si="32"/>
        <v>0</v>
      </c>
      <c r="J45" s="112">
        <f t="shared" si="32"/>
        <v>0</v>
      </c>
      <c r="K45" s="112">
        <f t="shared" si="32"/>
        <v>0</v>
      </c>
      <c r="L45" s="112">
        <f t="shared" si="32"/>
        <v>0</v>
      </c>
      <c r="M45" s="112">
        <f t="shared" si="32"/>
        <v>0</v>
      </c>
    </row>
    <row r="46" spans="1:15" s="1" customFormat="1" ht="15" customHeight="1">
      <c r="A46" s="248" t="s">
        <v>25</v>
      </c>
      <c r="B46" s="248"/>
      <c r="C46" s="248"/>
      <c r="D46" s="248"/>
      <c r="E46" s="248"/>
      <c r="F46" s="248"/>
      <c r="G46" s="249"/>
      <c r="H46" s="249"/>
      <c r="I46" s="249"/>
      <c r="J46" s="249"/>
      <c r="K46" s="249"/>
      <c r="L46" s="249"/>
      <c r="M46" s="249"/>
    </row>
    <row r="47" spans="1:15" s="1" customFormat="1" ht="15" customHeight="1">
      <c r="A47" s="244" t="s">
        <v>338</v>
      </c>
      <c r="B47" s="244"/>
      <c r="C47" s="100"/>
      <c r="D47" s="100"/>
      <c r="E47" s="100"/>
      <c r="F47" s="92"/>
      <c r="G47" s="101"/>
      <c r="H47" s="101"/>
      <c r="I47" s="101"/>
      <c r="J47" s="101"/>
      <c r="K47" s="101"/>
      <c r="L47" s="101"/>
      <c r="M47" s="37">
        <f>SUM(C47:L47)</f>
        <v>0</v>
      </c>
    </row>
    <row r="48" spans="1:15" s="1" customFormat="1" ht="15">
      <c r="A48" s="244" t="s">
        <v>339</v>
      </c>
      <c r="B48" s="244"/>
      <c r="C48" s="100"/>
      <c r="D48" s="100"/>
      <c r="E48" s="100"/>
      <c r="F48" s="92"/>
      <c r="G48" s="101"/>
      <c r="H48" s="101"/>
      <c r="I48" s="101"/>
      <c r="J48" s="101"/>
      <c r="K48" s="101"/>
      <c r="L48" s="101"/>
      <c r="M48" s="37">
        <f t="shared" ref="M48:M51" si="33">SUM(C48:L48)</f>
        <v>0</v>
      </c>
    </row>
    <row r="49" spans="1:13" s="1" customFormat="1" ht="15">
      <c r="A49" s="244" t="s">
        <v>340</v>
      </c>
      <c r="B49" s="244"/>
      <c r="C49" s="100"/>
      <c r="D49" s="100"/>
      <c r="E49" s="100"/>
      <c r="F49" s="92"/>
      <c r="G49" s="101"/>
      <c r="H49" s="101"/>
      <c r="I49" s="101"/>
      <c r="J49" s="101"/>
      <c r="K49" s="101"/>
      <c r="L49" s="101"/>
      <c r="M49" s="37">
        <f t="shared" si="33"/>
        <v>0</v>
      </c>
    </row>
    <row r="50" spans="1:13" s="1" customFormat="1" ht="15">
      <c r="A50" s="244" t="s">
        <v>341</v>
      </c>
      <c r="B50" s="244"/>
      <c r="C50" s="100"/>
      <c r="D50" s="100"/>
      <c r="E50" s="100"/>
      <c r="F50" s="92"/>
      <c r="G50" s="101"/>
      <c r="H50" s="101"/>
      <c r="I50" s="101"/>
      <c r="J50" s="101"/>
      <c r="K50" s="101"/>
      <c r="L50" s="101"/>
      <c r="M50" s="37">
        <f t="shared" si="33"/>
        <v>0</v>
      </c>
    </row>
    <row r="51" spans="1:13" s="1" customFormat="1" ht="15" customHeight="1">
      <c r="A51" s="244" t="s">
        <v>342</v>
      </c>
      <c r="B51" s="244"/>
      <c r="C51" s="100"/>
      <c r="D51" s="100"/>
      <c r="E51" s="100"/>
      <c r="F51" s="92"/>
      <c r="G51" s="101"/>
      <c r="H51" s="101"/>
      <c r="I51" s="101"/>
      <c r="J51" s="101"/>
      <c r="K51" s="101"/>
      <c r="L51" s="101"/>
      <c r="M51" s="37">
        <f t="shared" si="33"/>
        <v>0</v>
      </c>
    </row>
    <row r="52" spans="1:13" s="1" customFormat="1" ht="33" customHeight="1">
      <c r="A52" s="263" t="s">
        <v>33</v>
      </c>
      <c r="B52" s="263" t="s">
        <v>33</v>
      </c>
      <c r="C52" s="7">
        <f>SUM(C47:C51)</f>
        <v>0</v>
      </c>
      <c r="D52" s="7">
        <f t="shared" ref="D52" si="34">SUM(D47:D51)</f>
        <v>0</v>
      </c>
      <c r="E52" s="7">
        <f t="shared" ref="E52" si="35">SUM(E47:E51)</f>
        <v>0</v>
      </c>
      <c r="F52" s="7">
        <f t="shared" ref="F52" si="36">SUM(F47:F51)</f>
        <v>0</v>
      </c>
      <c r="G52" s="7">
        <f t="shared" ref="G52" si="37">SUM(G47:G51)</f>
        <v>0</v>
      </c>
      <c r="H52" s="7">
        <f t="shared" ref="H52" si="38">SUM(H47:H51)</f>
        <v>0</v>
      </c>
      <c r="I52" s="7">
        <f t="shared" ref="I52" si="39">SUM(I47:I51)</f>
        <v>0</v>
      </c>
      <c r="J52" s="7">
        <f t="shared" ref="J52" si="40">SUM(J47:J51)</f>
        <v>0</v>
      </c>
      <c r="K52" s="7">
        <f t="shared" ref="K52" si="41">SUM(K47:K51)</f>
        <v>0</v>
      </c>
      <c r="L52" s="7">
        <f t="shared" ref="L52" si="42">SUM(L47:L51)</f>
        <v>0</v>
      </c>
      <c r="M52" s="7">
        <f t="shared" ref="M52" si="43">SUM(M47:M51)</f>
        <v>0</v>
      </c>
    </row>
    <row r="53" spans="1:13" s="1" customFormat="1" ht="15" customHeight="1">
      <c r="A53" s="248" t="s">
        <v>32</v>
      </c>
      <c r="B53" s="248"/>
      <c r="C53" s="248"/>
      <c r="D53" s="248"/>
      <c r="E53" s="248"/>
      <c r="F53" s="248"/>
      <c r="G53" s="249"/>
      <c r="H53" s="249"/>
      <c r="I53" s="249"/>
      <c r="J53" s="249"/>
      <c r="K53" s="249"/>
      <c r="L53" s="249"/>
      <c r="M53" s="249"/>
    </row>
    <row r="54" spans="1:13" s="1" customFormat="1" ht="15" customHeight="1">
      <c r="A54" s="244" t="s">
        <v>338</v>
      </c>
      <c r="B54" s="244"/>
      <c r="C54" s="100"/>
      <c r="D54" s="100"/>
      <c r="E54" s="100"/>
      <c r="F54" s="92"/>
      <c r="G54" s="101"/>
      <c r="H54" s="101"/>
      <c r="I54" s="101"/>
      <c r="J54" s="101"/>
      <c r="K54" s="101"/>
      <c r="L54" s="101"/>
      <c r="M54" s="37">
        <f>SUM(C54:L54)</f>
        <v>0</v>
      </c>
    </row>
    <row r="55" spans="1:13" s="1" customFormat="1" ht="15">
      <c r="A55" s="244" t="s">
        <v>339</v>
      </c>
      <c r="B55" s="244"/>
      <c r="C55" s="100"/>
      <c r="D55" s="100"/>
      <c r="E55" s="100"/>
      <c r="F55" s="92"/>
      <c r="G55" s="101"/>
      <c r="H55" s="101"/>
      <c r="I55" s="101"/>
      <c r="J55" s="101"/>
      <c r="K55" s="101"/>
      <c r="L55" s="101"/>
      <c r="M55" s="37">
        <f t="shared" ref="M55:M58" si="44">SUM(C55:L55)</f>
        <v>0</v>
      </c>
    </row>
    <row r="56" spans="1:13" s="1" customFormat="1" ht="15">
      <c r="A56" s="244" t="s">
        <v>340</v>
      </c>
      <c r="B56" s="244"/>
      <c r="C56" s="100"/>
      <c r="D56" s="100"/>
      <c r="E56" s="100"/>
      <c r="F56" s="92"/>
      <c r="G56" s="101"/>
      <c r="H56" s="101"/>
      <c r="I56" s="101"/>
      <c r="J56" s="101"/>
      <c r="K56" s="101"/>
      <c r="L56" s="101"/>
      <c r="M56" s="37">
        <f t="shared" si="44"/>
        <v>0</v>
      </c>
    </row>
    <row r="57" spans="1:13" s="1" customFormat="1" ht="15">
      <c r="A57" s="244" t="s">
        <v>341</v>
      </c>
      <c r="B57" s="244"/>
      <c r="C57" s="100"/>
      <c r="D57" s="100"/>
      <c r="E57" s="100"/>
      <c r="F57" s="92"/>
      <c r="G57" s="101"/>
      <c r="H57" s="101"/>
      <c r="I57" s="101"/>
      <c r="J57" s="101"/>
      <c r="K57" s="101"/>
      <c r="L57" s="101"/>
      <c r="M57" s="37">
        <f t="shared" si="44"/>
        <v>0</v>
      </c>
    </row>
    <row r="58" spans="1:13" s="1" customFormat="1" ht="15" customHeight="1">
      <c r="A58" s="244" t="s">
        <v>342</v>
      </c>
      <c r="B58" s="244"/>
      <c r="C58" s="100"/>
      <c r="D58" s="100"/>
      <c r="E58" s="100"/>
      <c r="F58" s="92"/>
      <c r="G58" s="101"/>
      <c r="H58" s="101"/>
      <c r="I58" s="101"/>
      <c r="J58" s="101"/>
      <c r="K58" s="101"/>
      <c r="L58" s="101"/>
      <c r="M58" s="37">
        <f t="shared" si="44"/>
        <v>0</v>
      </c>
    </row>
    <row r="59" spans="1:13" s="1" customFormat="1" ht="33" customHeight="1">
      <c r="A59" s="263" t="s">
        <v>34</v>
      </c>
      <c r="B59" s="263" t="s">
        <v>34</v>
      </c>
      <c r="C59" s="7">
        <f>SUM(C54:C58)</f>
        <v>0</v>
      </c>
      <c r="D59" s="7">
        <f t="shared" ref="D59" si="45">SUM(D54:D58)</f>
        <v>0</v>
      </c>
      <c r="E59" s="7">
        <f t="shared" ref="E59" si="46">SUM(E54:E58)</f>
        <v>0</v>
      </c>
      <c r="F59" s="7">
        <f t="shared" ref="F59" si="47">SUM(F54:F58)</f>
        <v>0</v>
      </c>
      <c r="G59" s="7">
        <f t="shared" ref="G59" si="48">SUM(G54:G58)</f>
        <v>0</v>
      </c>
      <c r="H59" s="7">
        <f t="shared" ref="H59" si="49">SUM(H54:H58)</f>
        <v>0</v>
      </c>
      <c r="I59" s="7">
        <f t="shared" ref="I59" si="50">SUM(I54:I58)</f>
        <v>0</v>
      </c>
      <c r="J59" s="7">
        <f t="shared" ref="J59" si="51">SUM(J54:J58)</f>
        <v>0</v>
      </c>
      <c r="K59" s="7">
        <f t="shared" ref="K59" si="52">SUM(K54:K58)</f>
        <v>0</v>
      </c>
      <c r="L59" s="7">
        <f t="shared" ref="L59" si="53">SUM(L54:L58)</f>
        <v>0</v>
      </c>
      <c r="M59" s="7">
        <f t="shared" ref="M59" si="54">SUM(M54:M58)</f>
        <v>0</v>
      </c>
    </row>
    <row r="60" spans="1:13" s="1" customFormat="1" ht="38.25" customHeight="1">
      <c r="A60" s="268" t="s">
        <v>235</v>
      </c>
      <c r="B60" s="269" t="s">
        <v>38</v>
      </c>
      <c r="C60" s="102">
        <v>2014</v>
      </c>
      <c r="D60" s="102">
        <v>2015</v>
      </c>
      <c r="E60" s="102">
        <v>2016</v>
      </c>
      <c r="F60" s="102">
        <v>2017</v>
      </c>
      <c r="G60" s="102">
        <v>2018</v>
      </c>
      <c r="H60" s="102">
        <v>2019</v>
      </c>
      <c r="I60" s="102">
        <v>2020</v>
      </c>
      <c r="J60" s="102">
        <v>2021</v>
      </c>
      <c r="K60" s="102">
        <v>2022</v>
      </c>
      <c r="L60" s="102">
        <v>2023</v>
      </c>
      <c r="M60" s="102" t="s">
        <v>337</v>
      </c>
    </row>
    <row r="61" spans="1:13" s="1" customFormat="1" ht="38.25" customHeight="1">
      <c r="A61" s="252" t="s">
        <v>39</v>
      </c>
      <c r="B61" s="252" t="s">
        <v>39</v>
      </c>
      <c r="C61" s="112">
        <f>C68+C75</f>
        <v>0</v>
      </c>
      <c r="D61" s="112">
        <f t="shared" ref="D61:M61" si="55">D68+D75</f>
        <v>0</v>
      </c>
      <c r="E61" s="112">
        <f t="shared" si="55"/>
        <v>0</v>
      </c>
      <c r="F61" s="112">
        <f t="shared" si="55"/>
        <v>0</v>
      </c>
      <c r="G61" s="112">
        <f t="shared" si="55"/>
        <v>0</v>
      </c>
      <c r="H61" s="112">
        <f t="shared" si="55"/>
        <v>0</v>
      </c>
      <c r="I61" s="112">
        <f t="shared" si="55"/>
        <v>0</v>
      </c>
      <c r="J61" s="112">
        <f t="shared" si="55"/>
        <v>0</v>
      </c>
      <c r="K61" s="112">
        <f t="shared" si="55"/>
        <v>0</v>
      </c>
      <c r="L61" s="112">
        <f t="shared" si="55"/>
        <v>0</v>
      </c>
      <c r="M61" s="112">
        <f t="shared" si="55"/>
        <v>0</v>
      </c>
    </row>
    <row r="62" spans="1:13" s="1" customFormat="1" ht="15" customHeight="1">
      <c r="A62" s="248" t="s">
        <v>25</v>
      </c>
      <c r="B62" s="248"/>
      <c r="C62" s="248"/>
      <c r="D62" s="248"/>
      <c r="E62" s="248"/>
      <c r="F62" s="248"/>
      <c r="G62" s="249"/>
      <c r="H62" s="249"/>
      <c r="I62" s="249"/>
      <c r="J62" s="249"/>
      <c r="K62" s="249"/>
      <c r="L62" s="249"/>
      <c r="M62" s="249"/>
    </row>
    <row r="63" spans="1:13" s="1" customFormat="1" ht="15" customHeight="1">
      <c r="A63" s="244" t="s">
        <v>338</v>
      </c>
      <c r="B63" s="244"/>
      <c r="C63" s="100"/>
      <c r="D63" s="100"/>
      <c r="E63" s="100"/>
      <c r="F63" s="92"/>
      <c r="G63" s="101"/>
      <c r="H63" s="101"/>
      <c r="I63" s="101"/>
      <c r="J63" s="101"/>
      <c r="K63" s="101"/>
      <c r="L63" s="101"/>
      <c r="M63" s="37">
        <f>SUM(C63:L63)</f>
        <v>0</v>
      </c>
    </row>
    <row r="64" spans="1:13" s="1" customFormat="1" ht="15">
      <c r="A64" s="244" t="s">
        <v>339</v>
      </c>
      <c r="B64" s="244"/>
      <c r="C64" s="100"/>
      <c r="D64" s="100"/>
      <c r="E64" s="100"/>
      <c r="F64" s="92"/>
      <c r="G64" s="101"/>
      <c r="H64" s="101"/>
      <c r="I64" s="101"/>
      <c r="J64" s="101"/>
      <c r="K64" s="101"/>
      <c r="L64" s="101"/>
      <c r="M64" s="37">
        <f t="shared" ref="M64:M67" si="56">SUM(C64:L64)</f>
        <v>0</v>
      </c>
    </row>
    <row r="65" spans="1:13" s="1" customFormat="1" ht="15">
      <c r="A65" s="244" t="s">
        <v>340</v>
      </c>
      <c r="B65" s="244"/>
      <c r="C65" s="100"/>
      <c r="D65" s="100"/>
      <c r="E65" s="100"/>
      <c r="F65" s="92"/>
      <c r="G65" s="101"/>
      <c r="H65" s="101"/>
      <c r="I65" s="101"/>
      <c r="J65" s="101"/>
      <c r="K65" s="101"/>
      <c r="L65" s="101"/>
      <c r="M65" s="37">
        <f t="shared" si="56"/>
        <v>0</v>
      </c>
    </row>
    <row r="66" spans="1:13" s="1" customFormat="1" ht="15">
      <c r="A66" s="244" t="s">
        <v>341</v>
      </c>
      <c r="B66" s="244"/>
      <c r="C66" s="100"/>
      <c r="D66" s="100"/>
      <c r="E66" s="100"/>
      <c r="F66" s="92"/>
      <c r="G66" s="101"/>
      <c r="H66" s="101"/>
      <c r="I66" s="101"/>
      <c r="J66" s="101"/>
      <c r="K66" s="101"/>
      <c r="L66" s="101"/>
      <c r="M66" s="37">
        <f t="shared" si="56"/>
        <v>0</v>
      </c>
    </row>
    <row r="67" spans="1:13" s="1" customFormat="1" ht="15" customHeight="1">
      <c r="A67" s="244" t="s">
        <v>342</v>
      </c>
      <c r="B67" s="244"/>
      <c r="C67" s="100"/>
      <c r="D67" s="100"/>
      <c r="E67" s="100"/>
      <c r="F67" s="92"/>
      <c r="G67" s="101"/>
      <c r="H67" s="101"/>
      <c r="I67" s="101"/>
      <c r="J67" s="101"/>
      <c r="K67" s="101"/>
      <c r="L67" s="101"/>
      <c r="M67" s="37">
        <f t="shared" si="56"/>
        <v>0</v>
      </c>
    </row>
    <row r="68" spans="1:13" s="1" customFormat="1" ht="33.75" customHeight="1">
      <c r="A68" s="263" t="s">
        <v>33</v>
      </c>
      <c r="B68" s="263" t="s">
        <v>33</v>
      </c>
      <c r="C68" s="7">
        <f>SUM(C63:C67)</f>
        <v>0</v>
      </c>
      <c r="D68" s="7">
        <f t="shared" ref="D68" si="57">SUM(D63:D67)</f>
        <v>0</v>
      </c>
      <c r="E68" s="7">
        <f t="shared" ref="E68" si="58">SUM(E63:E67)</f>
        <v>0</v>
      </c>
      <c r="F68" s="7">
        <f t="shared" ref="F68" si="59">SUM(F63:F67)</f>
        <v>0</v>
      </c>
      <c r="G68" s="7">
        <f t="shared" ref="G68" si="60">SUM(G63:G67)</f>
        <v>0</v>
      </c>
      <c r="H68" s="7">
        <f t="shared" ref="H68" si="61">SUM(H63:H67)</f>
        <v>0</v>
      </c>
      <c r="I68" s="7">
        <f t="shared" ref="I68" si="62">SUM(I63:I67)</f>
        <v>0</v>
      </c>
      <c r="J68" s="7">
        <f t="shared" ref="J68" si="63">SUM(J63:J67)</f>
        <v>0</v>
      </c>
      <c r="K68" s="7">
        <f t="shared" ref="K68" si="64">SUM(K63:K67)</f>
        <v>0</v>
      </c>
      <c r="L68" s="7">
        <f t="shared" ref="L68" si="65">SUM(L63:L67)</f>
        <v>0</v>
      </c>
      <c r="M68" s="7">
        <f t="shared" ref="M68" si="66">SUM(M63:M67)</f>
        <v>0</v>
      </c>
    </row>
    <row r="69" spans="1:13" s="1" customFormat="1" ht="15" customHeight="1">
      <c r="A69" s="253" t="s">
        <v>32</v>
      </c>
      <c r="B69" s="254"/>
      <c r="C69" s="254"/>
      <c r="D69" s="254"/>
      <c r="E69" s="254"/>
      <c r="F69" s="254"/>
      <c r="G69" s="255"/>
      <c r="H69" s="255"/>
      <c r="I69" s="255"/>
      <c r="J69" s="255"/>
      <c r="K69" s="255"/>
      <c r="L69" s="255"/>
      <c r="M69" s="231"/>
    </row>
    <row r="70" spans="1:13" s="1" customFormat="1" ht="15" customHeight="1">
      <c r="A70" s="244" t="s">
        <v>338</v>
      </c>
      <c r="B70" s="244"/>
      <c r="C70" s="100"/>
      <c r="D70" s="100"/>
      <c r="E70" s="100"/>
      <c r="F70" s="92"/>
      <c r="G70" s="101"/>
      <c r="H70" s="101"/>
      <c r="I70" s="101"/>
      <c r="J70" s="101"/>
      <c r="K70" s="101"/>
      <c r="L70" s="101"/>
      <c r="M70" s="37">
        <f>SUM(C70:L70)</f>
        <v>0</v>
      </c>
    </row>
    <row r="71" spans="1:13" s="1" customFormat="1" ht="15">
      <c r="A71" s="244" t="s">
        <v>339</v>
      </c>
      <c r="B71" s="244"/>
      <c r="C71" s="100"/>
      <c r="D71" s="100"/>
      <c r="E71" s="100"/>
      <c r="F71" s="92"/>
      <c r="G71" s="101"/>
      <c r="H71" s="101"/>
      <c r="I71" s="101"/>
      <c r="J71" s="101"/>
      <c r="K71" s="101"/>
      <c r="L71" s="101"/>
      <c r="M71" s="37">
        <f t="shared" ref="M71:M74" si="67">SUM(C71:L71)</f>
        <v>0</v>
      </c>
    </row>
    <row r="72" spans="1:13" s="1" customFormat="1" ht="15">
      <c r="A72" s="244" t="s">
        <v>340</v>
      </c>
      <c r="B72" s="244"/>
      <c r="C72" s="100"/>
      <c r="D72" s="100"/>
      <c r="E72" s="100"/>
      <c r="F72" s="92"/>
      <c r="G72" s="101"/>
      <c r="H72" s="101"/>
      <c r="I72" s="101"/>
      <c r="J72" s="101"/>
      <c r="K72" s="101"/>
      <c r="L72" s="101"/>
      <c r="M72" s="37">
        <f t="shared" si="67"/>
        <v>0</v>
      </c>
    </row>
    <row r="73" spans="1:13" s="1" customFormat="1" ht="15">
      <c r="A73" s="244" t="s">
        <v>341</v>
      </c>
      <c r="B73" s="244"/>
      <c r="C73" s="100"/>
      <c r="D73" s="100"/>
      <c r="E73" s="100"/>
      <c r="F73" s="92"/>
      <c r="G73" s="101"/>
      <c r="H73" s="101"/>
      <c r="I73" s="101"/>
      <c r="J73" s="101"/>
      <c r="K73" s="101"/>
      <c r="L73" s="101"/>
      <c r="M73" s="37">
        <f t="shared" si="67"/>
        <v>0</v>
      </c>
    </row>
    <row r="74" spans="1:13" s="1" customFormat="1" ht="15" customHeight="1">
      <c r="A74" s="244" t="s">
        <v>342</v>
      </c>
      <c r="B74" s="244"/>
      <c r="C74" s="100"/>
      <c r="D74" s="100"/>
      <c r="E74" s="100"/>
      <c r="F74" s="92"/>
      <c r="G74" s="101"/>
      <c r="H74" s="101"/>
      <c r="I74" s="101"/>
      <c r="J74" s="101"/>
      <c r="K74" s="101"/>
      <c r="L74" s="101"/>
      <c r="M74" s="37">
        <f t="shared" si="67"/>
        <v>0</v>
      </c>
    </row>
    <row r="75" spans="1:13" s="1" customFormat="1" ht="33" customHeight="1">
      <c r="A75" s="263" t="s">
        <v>34</v>
      </c>
      <c r="B75" s="263" t="s">
        <v>34</v>
      </c>
      <c r="C75" s="7">
        <f>SUM(C70:C74)</f>
        <v>0</v>
      </c>
      <c r="D75" s="7">
        <f t="shared" ref="D75" si="68">SUM(D70:D74)</f>
        <v>0</v>
      </c>
      <c r="E75" s="7">
        <f t="shared" ref="E75" si="69">SUM(E70:E74)</f>
        <v>0</v>
      </c>
      <c r="F75" s="7">
        <f t="shared" ref="F75" si="70">SUM(F70:F74)</f>
        <v>0</v>
      </c>
      <c r="G75" s="7">
        <f t="shared" ref="G75" si="71">SUM(G70:G74)</f>
        <v>0</v>
      </c>
      <c r="H75" s="7">
        <f t="shared" ref="H75" si="72">SUM(H70:H74)</f>
        <v>0</v>
      </c>
      <c r="I75" s="7">
        <f t="shared" ref="I75" si="73">SUM(I70:I74)</f>
        <v>0</v>
      </c>
      <c r="J75" s="7">
        <f t="shared" ref="J75" si="74">SUM(J70:J74)</f>
        <v>0</v>
      </c>
      <c r="K75" s="7">
        <f t="shared" ref="K75" si="75">SUM(K70:K74)</f>
        <v>0</v>
      </c>
      <c r="L75" s="7">
        <f t="shared" ref="L75" si="76">SUM(L70:L74)</f>
        <v>0</v>
      </c>
      <c r="M75" s="7">
        <f t="shared" ref="M75" si="77">SUM(M70:M74)</f>
        <v>0</v>
      </c>
    </row>
    <row r="76" spans="1:13" s="1" customFormat="1" ht="15">
      <c r="A76" s="110"/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</row>
  </sheetData>
  <mergeCells count="67">
    <mergeCell ref="A59:B59"/>
    <mergeCell ref="A58:B58"/>
    <mergeCell ref="A31:B31"/>
    <mergeCell ref="A35:B35"/>
    <mergeCell ref="A38:B38"/>
    <mergeCell ref="A52:B52"/>
    <mergeCell ref="A48:B48"/>
    <mergeCell ref="A49:B49"/>
    <mergeCell ref="A50:B50"/>
    <mergeCell ref="A55:B55"/>
    <mergeCell ref="A51:B51"/>
    <mergeCell ref="A54:B54"/>
    <mergeCell ref="A13:B13"/>
    <mergeCell ref="A14:B14"/>
    <mergeCell ref="A23:B23"/>
    <mergeCell ref="A19:B19"/>
    <mergeCell ref="A20:B20"/>
    <mergeCell ref="A21:B21"/>
    <mergeCell ref="A22:B22"/>
    <mergeCell ref="A75:B75"/>
    <mergeCell ref="A67:B67"/>
    <mergeCell ref="A70:B70"/>
    <mergeCell ref="A74:B74"/>
    <mergeCell ref="A24:B24"/>
    <mergeCell ref="A28:B28"/>
    <mergeCell ref="A44:B44"/>
    <mergeCell ref="A60:B60"/>
    <mergeCell ref="A36:B36"/>
    <mergeCell ref="A43:B43"/>
    <mergeCell ref="A63:B63"/>
    <mergeCell ref="A47:B47"/>
    <mergeCell ref="A39:B39"/>
    <mergeCell ref="A40:B40"/>
    <mergeCell ref="A41:B41"/>
    <mergeCell ref="A68:B68"/>
    <mergeCell ref="A66:B66"/>
    <mergeCell ref="O4:T5"/>
    <mergeCell ref="A32:B32"/>
    <mergeCell ref="A33:B33"/>
    <mergeCell ref="A34:B34"/>
    <mergeCell ref="A29:B29"/>
    <mergeCell ref="A4:B4"/>
    <mergeCell ref="A10:B10"/>
    <mergeCell ref="A5:B5"/>
    <mergeCell ref="A6:B6"/>
    <mergeCell ref="A7:B7"/>
    <mergeCell ref="A8:B8"/>
    <mergeCell ref="A9:B9"/>
    <mergeCell ref="A42:B42"/>
    <mergeCell ref="A11:B11"/>
    <mergeCell ref="A12:B12"/>
    <mergeCell ref="N28:Q29"/>
    <mergeCell ref="A71:B71"/>
    <mergeCell ref="A72:B72"/>
    <mergeCell ref="A73:B73"/>
    <mergeCell ref="A30:M30"/>
    <mergeCell ref="A37:M37"/>
    <mergeCell ref="A46:M46"/>
    <mergeCell ref="A53:M53"/>
    <mergeCell ref="A62:M62"/>
    <mergeCell ref="A45:B45"/>
    <mergeCell ref="A61:B61"/>
    <mergeCell ref="A69:M69"/>
    <mergeCell ref="A56:B56"/>
    <mergeCell ref="A57:B57"/>
    <mergeCell ref="A64:B64"/>
    <mergeCell ref="A65:B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02"/>
  <sheetViews>
    <sheetView showGridLines="0" workbookViewId="0"/>
  </sheetViews>
  <sheetFormatPr defaultRowHeight="14.25"/>
  <cols>
    <col min="1" max="1" width="25.5" customWidth="1"/>
  </cols>
  <sheetData>
    <row r="2" spans="1:41" s="1" customFormat="1" ht="12.75" customHeight="1">
      <c r="A2" s="2" t="s">
        <v>240</v>
      </c>
    </row>
    <row r="3" spans="1:41" s="1" customFormat="1" ht="12.75" customHeight="1">
      <c r="B3" s="91"/>
      <c r="E3" s="91"/>
    </row>
    <row r="4" spans="1:41" s="1" customFormat="1">
      <c r="A4" s="42" t="s">
        <v>40</v>
      </c>
      <c r="B4" s="43">
        <f>Założenia!C23</f>
        <v>2014</v>
      </c>
      <c r="C4" s="43">
        <f>Założenia!D23</f>
        <v>2015</v>
      </c>
      <c r="D4" s="43">
        <f>Założenia!E23</f>
        <v>2016</v>
      </c>
      <c r="E4" s="43">
        <f>Założenia!F23</f>
        <v>2017</v>
      </c>
      <c r="F4" s="43">
        <f>Założenia!G23</f>
        <v>2018</v>
      </c>
      <c r="G4" s="43">
        <f>Założenia!H23</f>
        <v>2019</v>
      </c>
      <c r="H4" s="43">
        <f>Założenia!I23</f>
        <v>2020</v>
      </c>
      <c r="I4" s="43">
        <f>Założenia!J23</f>
        <v>2021</v>
      </c>
      <c r="J4" s="43">
        <f>Założenia!K23</f>
        <v>2022</v>
      </c>
      <c r="K4" s="43">
        <f>Założenia!L23</f>
        <v>2023</v>
      </c>
      <c r="L4" s="43">
        <f>Założenia!M23</f>
        <v>2024</v>
      </c>
      <c r="M4" s="43">
        <f>Założenia!N23</f>
        <v>2025</v>
      </c>
      <c r="N4" s="43">
        <f>Założenia!O23</f>
        <v>2026</v>
      </c>
      <c r="O4" s="43">
        <f>Założenia!P23</f>
        <v>2027</v>
      </c>
      <c r="P4" s="43">
        <f>Założenia!Q23</f>
        <v>2028</v>
      </c>
      <c r="Q4" s="43">
        <f>Założenia!R23</f>
        <v>2029</v>
      </c>
      <c r="R4" s="43">
        <f>Założenia!S23</f>
        <v>2030</v>
      </c>
      <c r="S4" s="43">
        <f>Założenia!T23</f>
        <v>2031</v>
      </c>
      <c r="T4" s="43">
        <f>Założenia!U23</f>
        <v>2032</v>
      </c>
      <c r="U4" s="43">
        <f>Założenia!V23</f>
        <v>2033</v>
      </c>
      <c r="V4" s="43">
        <f>Założenia!W23</f>
        <v>2034</v>
      </c>
      <c r="W4" s="43">
        <f>Założenia!X23</f>
        <v>2035</v>
      </c>
      <c r="X4" s="43">
        <f>Założenia!Y23</f>
        <v>2036</v>
      </c>
      <c r="Y4" s="43">
        <f>Założenia!Z23</f>
        <v>2037</v>
      </c>
      <c r="Z4" s="43">
        <f>Założenia!AA23</f>
        <v>2038</v>
      </c>
      <c r="AA4" s="43">
        <f>Założenia!AB23</f>
        <v>2039</v>
      </c>
      <c r="AB4" s="43">
        <f>Założenia!AC23</f>
        <v>2040</v>
      </c>
      <c r="AC4" s="43">
        <f>Założenia!AD23</f>
        <v>2041</v>
      </c>
      <c r="AD4" s="43">
        <f>Założenia!AE23</f>
        <v>2042</v>
      </c>
      <c r="AE4" s="43">
        <f>Założenia!AF23</f>
        <v>2043</v>
      </c>
      <c r="AF4" s="43">
        <f>Założenia!AG23</f>
        <v>2044</v>
      </c>
      <c r="AG4" s="43">
        <f>Założenia!AH23</f>
        <v>2045</v>
      </c>
      <c r="AH4" s="43">
        <f>Założenia!AI23</f>
        <v>2046</v>
      </c>
      <c r="AI4" s="43">
        <f>Założenia!AJ23</f>
        <v>2047</v>
      </c>
      <c r="AJ4" s="43">
        <f>Założenia!AK23</f>
        <v>2048</v>
      </c>
      <c r="AK4" s="43">
        <f>Założenia!AL23</f>
        <v>2049</v>
      </c>
      <c r="AL4" s="43">
        <f>Założenia!AM23</f>
        <v>2050</v>
      </c>
      <c r="AM4" s="43">
        <f>Założenia!AN23</f>
        <v>2051</v>
      </c>
      <c r="AN4" s="43">
        <f>Założenia!AO23</f>
        <v>2052</v>
      </c>
      <c r="AO4" s="43">
        <f>Założenia!AP23</f>
        <v>2053</v>
      </c>
    </row>
    <row r="5" spans="1:41" s="1" customFormat="1">
      <c r="A5" s="44" t="s">
        <v>236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</row>
    <row r="6" spans="1:41" s="1" customFormat="1">
      <c r="A6" s="44" t="s">
        <v>237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1" customFormat="1">
      <c r="A7" s="44" t="s">
        <v>342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1" s="1" customFormat="1">
      <c r="A8" s="44" t="s">
        <v>238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</row>
    <row r="9" spans="1:41" s="1" customFormat="1">
      <c r="A9" s="44" t="s">
        <v>239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s="1" customFormat="1">
      <c r="A10" s="44" t="s">
        <v>342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</row>
    <row r="11" spans="1:41" s="65" customFormat="1" ht="12.75">
      <c r="A11" s="42" t="s">
        <v>41</v>
      </c>
      <c r="B11" s="64">
        <f>B4</f>
        <v>2014</v>
      </c>
      <c r="C11" s="64">
        <f t="shared" ref="C11:AO11" si="0">C4</f>
        <v>2015</v>
      </c>
      <c r="D11" s="64">
        <f t="shared" si="0"/>
        <v>2016</v>
      </c>
      <c r="E11" s="64">
        <f t="shared" si="0"/>
        <v>2017</v>
      </c>
      <c r="F11" s="64">
        <f t="shared" si="0"/>
        <v>2018</v>
      </c>
      <c r="G11" s="64">
        <f t="shared" si="0"/>
        <v>2019</v>
      </c>
      <c r="H11" s="64">
        <f t="shared" si="0"/>
        <v>2020</v>
      </c>
      <c r="I11" s="64">
        <f t="shared" si="0"/>
        <v>2021</v>
      </c>
      <c r="J11" s="64">
        <f t="shared" si="0"/>
        <v>2022</v>
      </c>
      <c r="K11" s="64">
        <f t="shared" si="0"/>
        <v>2023</v>
      </c>
      <c r="L11" s="64">
        <f t="shared" si="0"/>
        <v>2024</v>
      </c>
      <c r="M11" s="64">
        <f t="shared" si="0"/>
        <v>2025</v>
      </c>
      <c r="N11" s="64">
        <f t="shared" si="0"/>
        <v>2026</v>
      </c>
      <c r="O11" s="64">
        <f t="shared" si="0"/>
        <v>2027</v>
      </c>
      <c r="P11" s="64">
        <f t="shared" si="0"/>
        <v>2028</v>
      </c>
      <c r="Q11" s="64">
        <f t="shared" si="0"/>
        <v>2029</v>
      </c>
      <c r="R11" s="64">
        <f t="shared" si="0"/>
        <v>2030</v>
      </c>
      <c r="S11" s="64">
        <f t="shared" si="0"/>
        <v>2031</v>
      </c>
      <c r="T11" s="64">
        <f t="shared" si="0"/>
        <v>2032</v>
      </c>
      <c r="U11" s="64">
        <f t="shared" si="0"/>
        <v>2033</v>
      </c>
      <c r="V11" s="64">
        <f t="shared" si="0"/>
        <v>2034</v>
      </c>
      <c r="W11" s="64">
        <f t="shared" si="0"/>
        <v>2035</v>
      </c>
      <c r="X11" s="64">
        <f t="shared" si="0"/>
        <v>2036</v>
      </c>
      <c r="Y11" s="64">
        <f t="shared" si="0"/>
        <v>2037</v>
      </c>
      <c r="Z11" s="64">
        <f t="shared" si="0"/>
        <v>2038</v>
      </c>
      <c r="AA11" s="64">
        <f t="shared" si="0"/>
        <v>2039</v>
      </c>
      <c r="AB11" s="64">
        <f t="shared" si="0"/>
        <v>2040</v>
      </c>
      <c r="AC11" s="64">
        <f t="shared" si="0"/>
        <v>2041</v>
      </c>
      <c r="AD11" s="64">
        <f t="shared" si="0"/>
        <v>2042</v>
      </c>
      <c r="AE11" s="64">
        <f t="shared" si="0"/>
        <v>2043</v>
      </c>
      <c r="AF11" s="64">
        <f t="shared" si="0"/>
        <v>2044</v>
      </c>
      <c r="AG11" s="64">
        <f t="shared" si="0"/>
        <v>2045</v>
      </c>
      <c r="AH11" s="64">
        <f t="shared" si="0"/>
        <v>2046</v>
      </c>
      <c r="AI11" s="64">
        <f t="shared" si="0"/>
        <v>2047</v>
      </c>
      <c r="AJ11" s="64">
        <f t="shared" si="0"/>
        <v>2048</v>
      </c>
      <c r="AK11" s="64">
        <f t="shared" si="0"/>
        <v>2049</v>
      </c>
      <c r="AL11" s="64">
        <f t="shared" si="0"/>
        <v>2050</v>
      </c>
      <c r="AM11" s="64">
        <f t="shared" si="0"/>
        <v>2051</v>
      </c>
      <c r="AN11" s="64">
        <f t="shared" si="0"/>
        <v>2052</v>
      </c>
      <c r="AO11" s="64">
        <f t="shared" si="0"/>
        <v>2053</v>
      </c>
    </row>
    <row r="12" spans="1:41" s="1" customFormat="1">
      <c r="A12" s="44" t="s">
        <v>236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</row>
    <row r="13" spans="1:41" s="1" customFormat="1">
      <c r="A13" s="44" t="s">
        <v>237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</row>
    <row r="14" spans="1:41" s="1" customFormat="1">
      <c r="A14" s="44" t="s">
        <v>342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</row>
    <row r="15" spans="1:41" s="1" customFormat="1">
      <c r="A15" s="44" t="s">
        <v>238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</row>
    <row r="16" spans="1:41" s="1" customFormat="1">
      <c r="A16" s="44" t="s">
        <v>239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</row>
    <row r="17" spans="1:41" s="1" customFormat="1">
      <c r="A17" s="44" t="s">
        <v>342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</row>
    <row r="18" spans="1:41" s="1" customFormat="1" ht="25.5">
      <c r="A18" s="42" t="s">
        <v>42</v>
      </c>
      <c r="B18" s="43">
        <f>B4</f>
        <v>2014</v>
      </c>
      <c r="C18" s="43">
        <f t="shared" ref="C18:AO18" si="1">C4</f>
        <v>2015</v>
      </c>
      <c r="D18" s="43">
        <f t="shared" si="1"/>
        <v>2016</v>
      </c>
      <c r="E18" s="43">
        <f t="shared" si="1"/>
        <v>2017</v>
      </c>
      <c r="F18" s="43">
        <f t="shared" si="1"/>
        <v>2018</v>
      </c>
      <c r="G18" s="43">
        <f t="shared" si="1"/>
        <v>2019</v>
      </c>
      <c r="H18" s="43">
        <f t="shared" si="1"/>
        <v>2020</v>
      </c>
      <c r="I18" s="43">
        <f t="shared" si="1"/>
        <v>2021</v>
      </c>
      <c r="J18" s="43">
        <f t="shared" si="1"/>
        <v>2022</v>
      </c>
      <c r="K18" s="43">
        <f t="shared" si="1"/>
        <v>2023</v>
      </c>
      <c r="L18" s="43">
        <f t="shared" si="1"/>
        <v>2024</v>
      </c>
      <c r="M18" s="43">
        <f t="shared" si="1"/>
        <v>2025</v>
      </c>
      <c r="N18" s="43">
        <f t="shared" si="1"/>
        <v>2026</v>
      </c>
      <c r="O18" s="43">
        <f t="shared" si="1"/>
        <v>2027</v>
      </c>
      <c r="P18" s="43">
        <f t="shared" si="1"/>
        <v>2028</v>
      </c>
      <c r="Q18" s="43">
        <f t="shared" si="1"/>
        <v>2029</v>
      </c>
      <c r="R18" s="43">
        <f t="shared" si="1"/>
        <v>2030</v>
      </c>
      <c r="S18" s="43">
        <f t="shared" si="1"/>
        <v>2031</v>
      </c>
      <c r="T18" s="43">
        <f t="shared" si="1"/>
        <v>2032</v>
      </c>
      <c r="U18" s="43">
        <f t="shared" si="1"/>
        <v>2033</v>
      </c>
      <c r="V18" s="43">
        <f t="shared" si="1"/>
        <v>2034</v>
      </c>
      <c r="W18" s="43">
        <f t="shared" si="1"/>
        <v>2035</v>
      </c>
      <c r="X18" s="43">
        <f t="shared" si="1"/>
        <v>2036</v>
      </c>
      <c r="Y18" s="43">
        <f t="shared" si="1"/>
        <v>2037</v>
      </c>
      <c r="Z18" s="43">
        <f t="shared" si="1"/>
        <v>2038</v>
      </c>
      <c r="AA18" s="43">
        <f t="shared" si="1"/>
        <v>2039</v>
      </c>
      <c r="AB18" s="43">
        <f t="shared" si="1"/>
        <v>2040</v>
      </c>
      <c r="AC18" s="43">
        <f t="shared" si="1"/>
        <v>2041</v>
      </c>
      <c r="AD18" s="43">
        <f t="shared" si="1"/>
        <v>2042</v>
      </c>
      <c r="AE18" s="43">
        <f t="shared" si="1"/>
        <v>2043</v>
      </c>
      <c r="AF18" s="43">
        <f t="shared" si="1"/>
        <v>2044</v>
      </c>
      <c r="AG18" s="43">
        <f t="shared" si="1"/>
        <v>2045</v>
      </c>
      <c r="AH18" s="43">
        <f t="shared" si="1"/>
        <v>2046</v>
      </c>
      <c r="AI18" s="43">
        <f t="shared" si="1"/>
        <v>2047</v>
      </c>
      <c r="AJ18" s="43">
        <f t="shared" si="1"/>
        <v>2048</v>
      </c>
      <c r="AK18" s="43">
        <f t="shared" si="1"/>
        <v>2049</v>
      </c>
      <c r="AL18" s="43">
        <f t="shared" si="1"/>
        <v>2050</v>
      </c>
      <c r="AM18" s="43">
        <f t="shared" si="1"/>
        <v>2051</v>
      </c>
      <c r="AN18" s="43">
        <f t="shared" si="1"/>
        <v>2052</v>
      </c>
      <c r="AO18" s="43">
        <f t="shared" si="1"/>
        <v>2053</v>
      </c>
    </row>
    <row r="19" spans="1:41" s="1" customFormat="1">
      <c r="A19" s="44" t="s">
        <v>236</v>
      </c>
      <c r="B19" s="38">
        <f>B12-B5</f>
        <v>0</v>
      </c>
      <c r="C19" s="38">
        <f t="shared" ref="C19:AE24" si="2">C12-C5</f>
        <v>0</v>
      </c>
      <c r="D19" s="38">
        <f t="shared" si="2"/>
        <v>0</v>
      </c>
      <c r="E19" s="38">
        <f t="shared" si="2"/>
        <v>0</v>
      </c>
      <c r="F19" s="38">
        <f t="shared" si="2"/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0</v>
      </c>
      <c r="L19" s="38">
        <f t="shared" si="2"/>
        <v>0</v>
      </c>
      <c r="M19" s="38">
        <f t="shared" si="2"/>
        <v>0</v>
      </c>
      <c r="N19" s="38">
        <f t="shared" si="2"/>
        <v>0</v>
      </c>
      <c r="O19" s="38">
        <f t="shared" si="2"/>
        <v>0</v>
      </c>
      <c r="P19" s="38">
        <f t="shared" si="2"/>
        <v>0</v>
      </c>
      <c r="Q19" s="38">
        <f t="shared" si="2"/>
        <v>0</v>
      </c>
      <c r="R19" s="38">
        <f t="shared" si="2"/>
        <v>0</v>
      </c>
      <c r="S19" s="38">
        <f t="shared" si="2"/>
        <v>0</v>
      </c>
      <c r="T19" s="38">
        <f t="shared" si="2"/>
        <v>0</v>
      </c>
      <c r="U19" s="38">
        <f t="shared" si="2"/>
        <v>0</v>
      </c>
      <c r="V19" s="38">
        <f t="shared" si="2"/>
        <v>0</v>
      </c>
      <c r="W19" s="38">
        <f t="shared" si="2"/>
        <v>0</v>
      </c>
      <c r="X19" s="38">
        <f t="shared" si="2"/>
        <v>0</v>
      </c>
      <c r="Y19" s="38">
        <f t="shared" si="2"/>
        <v>0</v>
      </c>
      <c r="Z19" s="38">
        <f t="shared" si="2"/>
        <v>0</v>
      </c>
      <c r="AA19" s="38">
        <f t="shared" si="2"/>
        <v>0</v>
      </c>
      <c r="AB19" s="38">
        <f t="shared" si="2"/>
        <v>0</v>
      </c>
      <c r="AC19" s="38">
        <f t="shared" si="2"/>
        <v>0</v>
      </c>
      <c r="AD19" s="38">
        <f t="shared" si="2"/>
        <v>0</v>
      </c>
      <c r="AE19" s="38">
        <f t="shared" si="2"/>
        <v>0</v>
      </c>
      <c r="AF19" s="38">
        <f t="shared" ref="AF19:AO19" si="3">AF12-AF5</f>
        <v>0</v>
      </c>
      <c r="AG19" s="38">
        <f t="shared" si="3"/>
        <v>0</v>
      </c>
      <c r="AH19" s="38">
        <f t="shared" si="3"/>
        <v>0</v>
      </c>
      <c r="AI19" s="38">
        <f t="shared" si="3"/>
        <v>0</v>
      </c>
      <c r="AJ19" s="38">
        <f t="shared" si="3"/>
        <v>0</v>
      </c>
      <c r="AK19" s="38">
        <f t="shared" si="3"/>
        <v>0</v>
      </c>
      <c r="AL19" s="38">
        <f t="shared" si="3"/>
        <v>0</v>
      </c>
      <c r="AM19" s="38">
        <f t="shared" si="3"/>
        <v>0</v>
      </c>
      <c r="AN19" s="38">
        <f t="shared" si="3"/>
        <v>0</v>
      </c>
      <c r="AO19" s="38">
        <f t="shared" si="3"/>
        <v>0</v>
      </c>
    </row>
    <row r="20" spans="1:41" s="1" customFormat="1" ht="12.75" customHeight="1">
      <c r="A20" s="44" t="s">
        <v>237</v>
      </c>
      <c r="B20" s="38">
        <f t="shared" ref="B20:Q24" si="4">B13-B6</f>
        <v>0</v>
      </c>
      <c r="C20" s="38">
        <f t="shared" si="4"/>
        <v>0</v>
      </c>
      <c r="D20" s="38">
        <f t="shared" si="4"/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  <c r="Q20" s="38">
        <f t="shared" si="4"/>
        <v>0</v>
      </c>
      <c r="R20" s="38">
        <f t="shared" si="2"/>
        <v>0</v>
      </c>
      <c r="S20" s="38">
        <f t="shared" si="2"/>
        <v>0</v>
      </c>
      <c r="T20" s="38">
        <f t="shared" si="2"/>
        <v>0</v>
      </c>
      <c r="U20" s="38">
        <f t="shared" si="2"/>
        <v>0</v>
      </c>
      <c r="V20" s="38">
        <f t="shared" si="2"/>
        <v>0</v>
      </c>
      <c r="W20" s="38">
        <f t="shared" si="2"/>
        <v>0</v>
      </c>
      <c r="X20" s="38">
        <f t="shared" si="2"/>
        <v>0</v>
      </c>
      <c r="Y20" s="38">
        <f t="shared" si="2"/>
        <v>0</v>
      </c>
      <c r="Z20" s="38">
        <f t="shared" si="2"/>
        <v>0</v>
      </c>
      <c r="AA20" s="38">
        <f t="shared" si="2"/>
        <v>0</v>
      </c>
      <c r="AB20" s="38">
        <f t="shared" si="2"/>
        <v>0</v>
      </c>
      <c r="AC20" s="38">
        <f t="shared" si="2"/>
        <v>0</v>
      </c>
      <c r="AD20" s="38">
        <f t="shared" si="2"/>
        <v>0</v>
      </c>
      <c r="AE20" s="38">
        <f t="shared" si="2"/>
        <v>0</v>
      </c>
      <c r="AF20" s="38">
        <f t="shared" ref="AF20:AO20" si="5">AF13-AF6</f>
        <v>0</v>
      </c>
      <c r="AG20" s="38">
        <f t="shared" si="5"/>
        <v>0</v>
      </c>
      <c r="AH20" s="38">
        <f t="shared" si="5"/>
        <v>0</v>
      </c>
      <c r="AI20" s="38">
        <f t="shared" si="5"/>
        <v>0</v>
      </c>
      <c r="AJ20" s="38">
        <f t="shared" si="5"/>
        <v>0</v>
      </c>
      <c r="AK20" s="38">
        <f t="shared" si="5"/>
        <v>0</v>
      </c>
      <c r="AL20" s="38">
        <f t="shared" si="5"/>
        <v>0</v>
      </c>
      <c r="AM20" s="38">
        <f t="shared" si="5"/>
        <v>0</v>
      </c>
      <c r="AN20" s="38">
        <f t="shared" si="5"/>
        <v>0</v>
      </c>
      <c r="AO20" s="38">
        <f t="shared" si="5"/>
        <v>0</v>
      </c>
    </row>
    <row r="21" spans="1:41" s="1" customFormat="1" ht="12.75" customHeight="1">
      <c r="A21" s="44" t="s">
        <v>342</v>
      </c>
      <c r="B21" s="38">
        <f t="shared" si="4"/>
        <v>0</v>
      </c>
      <c r="C21" s="38">
        <f t="shared" si="2"/>
        <v>0</v>
      </c>
      <c r="D21" s="38">
        <f t="shared" si="2"/>
        <v>0</v>
      </c>
      <c r="E21" s="38">
        <f t="shared" si="2"/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38">
        <f t="shared" si="2"/>
        <v>0</v>
      </c>
      <c r="P21" s="38">
        <f t="shared" si="2"/>
        <v>0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8">
        <f t="shared" si="2"/>
        <v>0</v>
      </c>
      <c r="X21" s="38">
        <f t="shared" si="2"/>
        <v>0</v>
      </c>
      <c r="Y21" s="38">
        <f t="shared" si="2"/>
        <v>0</v>
      </c>
      <c r="Z21" s="38">
        <f t="shared" si="2"/>
        <v>0</v>
      </c>
      <c r="AA21" s="38">
        <f t="shared" si="2"/>
        <v>0</v>
      </c>
      <c r="AB21" s="38">
        <f t="shared" si="2"/>
        <v>0</v>
      </c>
      <c r="AC21" s="38">
        <f t="shared" si="2"/>
        <v>0</v>
      </c>
      <c r="AD21" s="38">
        <f t="shared" si="2"/>
        <v>0</v>
      </c>
      <c r="AE21" s="38">
        <f t="shared" si="2"/>
        <v>0</v>
      </c>
      <c r="AF21" s="38">
        <f t="shared" ref="AF21:AO21" si="6">AF14-AF7</f>
        <v>0</v>
      </c>
      <c r="AG21" s="38">
        <f t="shared" si="6"/>
        <v>0</v>
      </c>
      <c r="AH21" s="38">
        <f t="shared" si="6"/>
        <v>0</v>
      </c>
      <c r="AI21" s="38">
        <f t="shared" si="6"/>
        <v>0</v>
      </c>
      <c r="AJ21" s="38">
        <f t="shared" si="6"/>
        <v>0</v>
      </c>
      <c r="AK21" s="38">
        <f t="shared" si="6"/>
        <v>0</v>
      </c>
      <c r="AL21" s="38">
        <f t="shared" si="6"/>
        <v>0</v>
      </c>
      <c r="AM21" s="38">
        <f t="shared" si="6"/>
        <v>0</v>
      </c>
      <c r="AN21" s="38">
        <f t="shared" si="6"/>
        <v>0</v>
      </c>
      <c r="AO21" s="38">
        <f t="shared" si="6"/>
        <v>0</v>
      </c>
    </row>
    <row r="22" spans="1:41" s="1" customFormat="1" ht="12.75" customHeight="1">
      <c r="A22" s="44" t="s">
        <v>238</v>
      </c>
      <c r="B22" s="38">
        <f t="shared" si="4"/>
        <v>0</v>
      </c>
      <c r="C22" s="38">
        <f t="shared" si="2"/>
        <v>0</v>
      </c>
      <c r="D22" s="38">
        <f t="shared" si="2"/>
        <v>0</v>
      </c>
      <c r="E22" s="38">
        <f t="shared" si="2"/>
        <v>0</v>
      </c>
      <c r="F22" s="38">
        <f t="shared" si="2"/>
        <v>0</v>
      </c>
      <c r="G22" s="38">
        <f t="shared" si="2"/>
        <v>0</v>
      </c>
      <c r="H22" s="38">
        <f t="shared" si="2"/>
        <v>0</v>
      </c>
      <c r="I22" s="38">
        <f t="shared" si="2"/>
        <v>0</v>
      </c>
      <c r="J22" s="38">
        <f t="shared" si="2"/>
        <v>0</v>
      </c>
      <c r="K22" s="38">
        <f t="shared" si="2"/>
        <v>0</v>
      </c>
      <c r="L22" s="38">
        <f t="shared" si="2"/>
        <v>0</v>
      </c>
      <c r="M22" s="38">
        <f t="shared" si="2"/>
        <v>0</v>
      </c>
      <c r="N22" s="38">
        <f t="shared" si="2"/>
        <v>0</v>
      </c>
      <c r="O22" s="38">
        <f t="shared" si="2"/>
        <v>0</v>
      </c>
      <c r="P22" s="38">
        <f t="shared" si="2"/>
        <v>0</v>
      </c>
      <c r="Q22" s="38">
        <f t="shared" si="2"/>
        <v>0</v>
      </c>
      <c r="R22" s="38">
        <f t="shared" si="2"/>
        <v>0</v>
      </c>
      <c r="S22" s="38">
        <f t="shared" si="2"/>
        <v>0</v>
      </c>
      <c r="T22" s="38">
        <f t="shared" si="2"/>
        <v>0</v>
      </c>
      <c r="U22" s="38">
        <f t="shared" si="2"/>
        <v>0</v>
      </c>
      <c r="V22" s="38">
        <f t="shared" si="2"/>
        <v>0</v>
      </c>
      <c r="W22" s="38">
        <f t="shared" si="2"/>
        <v>0</v>
      </c>
      <c r="X22" s="38">
        <f t="shared" si="2"/>
        <v>0</v>
      </c>
      <c r="Y22" s="38">
        <f t="shared" si="2"/>
        <v>0</v>
      </c>
      <c r="Z22" s="38">
        <f t="shared" si="2"/>
        <v>0</v>
      </c>
      <c r="AA22" s="38">
        <f t="shared" si="2"/>
        <v>0</v>
      </c>
      <c r="AB22" s="38">
        <f t="shared" si="2"/>
        <v>0</v>
      </c>
      <c r="AC22" s="38">
        <f t="shared" si="2"/>
        <v>0</v>
      </c>
      <c r="AD22" s="38">
        <f t="shared" si="2"/>
        <v>0</v>
      </c>
      <c r="AE22" s="38">
        <f t="shared" si="2"/>
        <v>0</v>
      </c>
      <c r="AF22" s="38">
        <f t="shared" ref="AF22:AO22" si="7">AF15-AF8</f>
        <v>0</v>
      </c>
      <c r="AG22" s="38">
        <f t="shared" si="7"/>
        <v>0</v>
      </c>
      <c r="AH22" s="38">
        <f t="shared" si="7"/>
        <v>0</v>
      </c>
      <c r="AI22" s="38">
        <f t="shared" si="7"/>
        <v>0</v>
      </c>
      <c r="AJ22" s="38">
        <f t="shared" si="7"/>
        <v>0</v>
      </c>
      <c r="AK22" s="38">
        <f t="shared" si="7"/>
        <v>0</v>
      </c>
      <c r="AL22" s="38">
        <f t="shared" si="7"/>
        <v>0</v>
      </c>
      <c r="AM22" s="38">
        <f t="shared" si="7"/>
        <v>0</v>
      </c>
      <c r="AN22" s="38">
        <f t="shared" si="7"/>
        <v>0</v>
      </c>
      <c r="AO22" s="38">
        <f t="shared" si="7"/>
        <v>0</v>
      </c>
    </row>
    <row r="23" spans="1:41" s="1" customFormat="1" ht="12.75" customHeight="1">
      <c r="A23" s="44" t="s">
        <v>239</v>
      </c>
      <c r="B23" s="38">
        <f t="shared" si="4"/>
        <v>0</v>
      </c>
      <c r="C23" s="38">
        <f t="shared" si="2"/>
        <v>0</v>
      </c>
      <c r="D23" s="38">
        <f t="shared" si="2"/>
        <v>0</v>
      </c>
      <c r="E23" s="38">
        <f t="shared" si="2"/>
        <v>0</v>
      </c>
      <c r="F23" s="38">
        <f t="shared" si="2"/>
        <v>0</v>
      </c>
      <c r="G23" s="38">
        <f t="shared" si="2"/>
        <v>0</v>
      </c>
      <c r="H23" s="38">
        <f t="shared" si="2"/>
        <v>0</v>
      </c>
      <c r="I23" s="38">
        <f t="shared" si="2"/>
        <v>0</v>
      </c>
      <c r="J23" s="38">
        <f t="shared" si="2"/>
        <v>0</v>
      </c>
      <c r="K23" s="38">
        <f t="shared" si="2"/>
        <v>0</v>
      </c>
      <c r="L23" s="38">
        <f t="shared" si="2"/>
        <v>0</v>
      </c>
      <c r="M23" s="38">
        <f t="shared" si="2"/>
        <v>0</v>
      </c>
      <c r="N23" s="38">
        <f t="shared" si="2"/>
        <v>0</v>
      </c>
      <c r="O23" s="38">
        <f t="shared" si="2"/>
        <v>0</v>
      </c>
      <c r="P23" s="38">
        <f t="shared" si="2"/>
        <v>0</v>
      </c>
      <c r="Q23" s="38">
        <f t="shared" si="2"/>
        <v>0</v>
      </c>
      <c r="R23" s="38">
        <f t="shared" si="2"/>
        <v>0</v>
      </c>
      <c r="S23" s="38">
        <f t="shared" si="2"/>
        <v>0</v>
      </c>
      <c r="T23" s="38">
        <f t="shared" si="2"/>
        <v>0</v>
      </c>
      <c r="U23" s="38">
        <f t="shared" si="2"/>
        <v>0</v>
      </c>
      <c r="V23" s="38">
        <f t="shared" si="2"/>
        <v>0</v>
      </c>
      <c r="W23" s="38">
        <f t="shared" si="2"/>
        <v>0</v>
      </c>
      <c r="X23" s="38">
        <f t="shared" si="2"/>
        <v>0</v>
      </c>
      <c r="Y23" s="38">
        <f t="shared" si="2"/>
        <v>0</v>
      </c>
      <c r="Z23" s="38">
        <f t="shared" si="2"/>
        <v>0</v>
      </c>
      <c r="AA23" s="38">
        <f t="shared" si="2"/>
        <v>0</v>
      </c>
      <c r="AB23" s="38">
        <f t="shared" si="2"/>
        <v>0</v>
      </c>
      <c r="AC23" s="38">
        <f t="shared" si="2"/>
        <v>0</v>
      </c>
      <c r="AD23" s="38">
        <f t="shared" si="2"/>
        <v>0</v>
      </c>
      <c r="AE23" s="38">
        <f t="shared" si="2"/>
        <v>0</v>
      </c>
      <c r="AF23" s="38">
        <f t="shared" ref="AF23:AO23" si="8">AF16-AF9</f>
        <v>0</v>
      </c>
      <c r="AG23" s="38">
        <f t="shared" si="8"/>
        <v>0</v>
      </c>
      <c r="AH23" s="38">
        <f t="shared" si="8"/>
        <v>0</v>
      </c>
      <c r="AI23" s="38">
        <f t="shared" si="8"/>
        <v>0</v>
      </c>
      <c r="AJ23" s="38">
        <f t="shared" si="8"/>
        <v>0</v>
      </c>
      <c r="AK23" s="38">
        <f t="shared" si="8"/>
        <v>0</v>
      </c>
      <c r="AL23" s="38">
        <f t="shared" si="8"/>
        <v>0</v>
      </c>
      <c r="AM23" s="38">
        <f t="shared" si="8"/>
        <v>0</v>
      </c>
      <c r="AN23" s="38">
        <f t="shared" si="8"/>
        <v>0</v>
      </c>
      <c r="AO23" s="38">
        <f t="shared" si="8"/>
        <v>0</v>
      </c>
    </row>
    <row r="24" spans="1:41" s="1" customFormat="1" ht="12.75" customHeight="1">
      <c r="A24" s="44" t="s">
        <v>342</v>
      </c>
      <c r="B24" s="38">
        <f t="shared" si="4"/>
        <v>0</v>
      </c>
      <c r="C24" s="38">
        <f t="shared" si="2"/>
        <v>0</v>
      </c>
      <c r="D24" s="38">
        <f t="shared" si="2"/>
        <v>0</v>
      </c>
      <c r="E24" s="38">
        <f t="shared" si="2"/>
        <v>0</v>
      </c>
      <c r="F24" s="38">
        <f t="shared" si="2"/>
        <v>0</v>
      </c>
      <c r="G24" s="38">
        <f t="shared" si="2"/>
        <v>0</v>
      </c>
      <c r="H24" s="38">
        <f t="shared" si="2"/>
        <v>0</v>
      </c>
      <c r="I24" s="38">
        <f t="shared" si="2"/>
        <v>0</v>
      </c>
      <c r="J24" s="38">
        <f t="shared" si="2"/>
        <v>0</v>
      </c>
      <c r="K24" s="38">
        <f t="shared" si="2"/>
        <v>0</v>
      </c>
      <c r="L24" s="38">
        <f t="shared" si="2"/>
        <v>0</v>
      </c>
      <c r="M24" s="38">
        <f t="shared" si="2"/>
        <v>0</v>
      </c>
      <c r="N24" s="38">
        <f t="shared" si="2"/>
        <v>0</v>
      </c>
      <c r="O24" s="38">
        <f t="shared" si="2"/>
        <v>0</v>
      </c>
      <c r="P24" s="38">
        <f t="shared" si="2"/>
        <v>0</v>
      </c>
      <c r="Q24" s="38">
        <f t="shared" si="2"/>
        <v>0</v>
      </c>
      <c r="R24" s="38">
        <f t="shared" si="2"/>
        <v>0</v>
      </c>
      <c r="S24" s="38">
        <f t="shared" si="2"/>
        <v>0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ref="AF24:AO24" si="9">AF17-AF10</f>
        <v>0</v>
      </c>
      <c r="AG24" s="38">
        <f t="shared" si="9"/>
        <v>0</v>
      </c>
      <c r="AH24" s="38">
        <f t="shared" si="9"/>
        <v>0</v>
      </c>
      <c r="AI24" s="38">
        <f t="shared" si="9"/>
        <v>0</v>
      </c>
      <c r="AJ24" s="38">
        <f t="shared" si="9"/>
        <v>0</v>
      </c>
      <c r="AK24" s="38">
        <f t="shared" si="9"/>
        <v>0</v>
      </c>
      <c r="AL24" s="38">
        <f t="shared" si="9"/>
        <v>0</v>
      </c>
      <c r="AM24" s="38">
        <f t="shared" si="9"/>
        <v>0</v>
      </c>
      <c r="AN24" s="38">
        <f t="shared" si="9"/>
        <v>0</v>
      </c>
      <c r="AO24" s="38">
        <f t="shared" si="9"/>
        <v>0</v>
      </c>
    </row>
    <row r="26" spans="1:41" s="1" customFormat="1" ht="15">
      <c r="A26" s="2" t="s">
        <v>241</v>
      </c>
    </row>
    <row r="27" spans="1:41" s="1" customFormat="1"/>
    <row r="28" spans="1:41" s="1" customFormat="1">
      <c r="A28" s="42" t="s">
        <v>40</v>
      </c>
      <c r="B28" s="43">
        <f>B4</f>
        <v>2014</v>
      </c>
      <c r="C28" s="43">
        <f t="shared" ref="C28:AO28" si="10">C4</f>
        <v>2015</v>
      </c>
      <c r="D28" s="43">
        <f t="shared" si="10"/>
        <v>2016</v>
      </c>
      <c r="E28" s="43">
        <f t="shared" si="10"/>
        <v>2017</v>
      </c>
      <c r="F28" s="43">
        <f t="shared" si="10"/>
        <v>2018</v>
      </c>
      <c r="G28" s="43">
        <f t="shared" si="10"/>
        <v>2019</v>
      </c>
      <c r="H28" s="43">
        <f t="shared" si="10"/>
        <v>2020</v>
      </c>
      <c r="I28" s="43">
        <f t="shared" si="10"/>
        <v>2021</v>
      </c>
      <c r="J28" s="43">
        <f t="shared" si="10"/>
        <v>2022</v>
      </c>
      <c r="K28" s="43">
        <f t="shared" si="10"/>
        <v>2023</v>
      </c>
      <c r="L28" s="43">
        <f t="shared" si="10"/>
        <v>2024</v>
      </c>
      <c r="M28" s="43">
        <f t="shared" si="10"/>
        <v>2025</v>
      </c>
      <c r="N28" s="43">
        <f t="shared" si="10"/>
        <v>2026</v>
      </c>
      <c r="O28" s="43">
        <f t="shared" si="10"/>
        <v>2027</v>
      </c>
      <c r="P28" s="43">
        <f t="shared" si="10"/>
        <v>2028</v>
      </c>
      <c r="Q28" s="43">
        <f t="shared" si="10"/>
        <v>2029</v>
      </c>
      <c r="R28" s="43">
        <f t="shared" si="10"/>
        <v>2030</v>
      </c>
      <c r="S28" s="43">
        <f t="shared" si="10"/>
        <v>2031</v>
      </c>
      <c r="T28" s="43">
        <f t="shared" si="10"/>
        <v>2032</v>
      </c>
      <c r="U28" s="43">
        <f t="shared" si="10"/>
        <v>2033</v>
      </c>
      <c r="V28" s="43">
        <f t="shared" si="10"/>
        <v>2034</v>
      </c>
      <c r="W28" s="43">
        <f t="shared" si="10"/>
        <v>2035</v>
      </c>
      <c r="X28" s="43">
        <f t="shared" si="10"/>
        <v>2036</v>
      </c>
      <c r="Y28" s="43">
        <f t="shared" si="10"/>
        <v>2037</v>
      </c>
      <c r="Z28" s="43">
        <f t="shared" si="10"/>
        <v>2038</v>
      </c>
      <c r="AA28" s="43">
        <f t="shared" si="10"/>
        <v>2039</v>
      </c>
      <c r="AB28" s="43">
        <f t="shared" si="10"/>
        <v>2040</v>
      </c>
      <c r="AC28" s="43">
        <f t="shared" si="10"/>
        <v>2041</v>
      </c>
      <c r="AD28" s="43">
        <f t="shared" si="10"/>
        <v>2042</v>
      </c>
      <c r="AE28" s="43">
        <f t="shared" si="10"/>
        <v>2043</v>
      </c>
      <c r="AF28" s="43">
        <f t="shared" si="10"/>
        <v>2044</v>
      </c>
      <c r="AG28" s="43">
        <f t="shared" si="10"/>
        <v>2045</v>
      </c>
      <c r="AH28" s="43">
        <f t="shared" si="10"/>
        <v>2046</v>
      </c>
      <c r="AI28" s="43">
        <f t="shared" si="10"/>
        <v>2047</v>
      </c>
      <c r="AJ28" s="43">
        <f t="shared" si="10"/>
        <v>2048</v>
      </c>
      <c r="AK28" s="43">
        <f t="shared" si="10"/>
        <v>2049</v>
      </c>
      <c r="AL28" s="43">
        <f t="shared" si="10"/>
        <v>2050</v>
      </c>
      <c r="AM28" s="43">
        <f t="shared" si="10"/>
        <v>2051</v>
      </c>
      <c r="AN28" s="43">
        <f t="shared" si="10"/>
        <v>2052</v>
      </c>
      <c r="AO28" s="43">
        <f t="shared" si="10"/>
        <v>2053</v>
      </c>
    </row>
    <row r="29" spans="1:41" s="1" customFormat="1">
      <c r="A29" s="44" t="s">
        <v>242</v>
      </c>
      <c r="B29" s="38">
        <f>B5*B8</f>
        <v>0</v>
      </c>
      <c r="C29" s="38">
        <f t="shared" ref="C29:AO29" si="11">C5*C8</f>
        <v>0</v>
      </c>
      <c r="D29" s="38">
        <f t="shared" si="11"/>
        <v>0</v>
      </c>
      <c r="E29" s="38">
        <f t="shared" si="11"/>
        <v>0</v>
      </c>
      <c r="F29" s="38">
        <f t="shared" si="11"/>
        <v>0</v>
      </c>
      <c r="G29" s="38">
        <f t="shared" si="11"/>
        <v>0</v>
      </c>
      <c r="H29" s="38">
        <f t="shared" si="11"/>
        <v>0</v>
      </c>
      <c r="I29" s="38">
        <f t="shared" si="11"/>
        <v>0</v>
      </c>
      <c r="J29" s="38">
        <f t="shared" si="11"/>
        <v>0</v>
      </c>
      <c r="K29" s="38">
        <f t="shared" si="11"/>
        <v>0</v>
      </c>
      <c r="L29" s="38">
        <f t="shared" si="11"/>
        <v>0</v>
      </c>
      <c r="M29" s="38">
        <f t="shared" si="11"/>
        <v>0</v>
      </c>
      <c r="N29" s="38">
        <f t="shared" si="11"/>
        <v>0</v>
      </c>
      <c r="O29" s="38">
        <f t="shared" si="11"/>
        <v>0</v>
      </c>
      <c r="P29" s="38">
        <f t="shared" si="11"/>
        <v>0</v>
      </c>
      <c r="Q29" s="38">
        <f t="shared" si="11"/>
        <v>0</v>
      </c>
      <c r="R29" s="38">
        <f t="shared" si="11"/>
        <v>0</v>
      </c>
      <c r="S29" s="38">
        <f t="shared" si="11"/>
        <v>0</v>
      </c>
      <c r="T29" s="38">
        <f t="shared" si="11"/>
        <v>0</v>
      </c>
      <c r="U29" s="38">
        <f t="shared" si="11"/>
        <v>0</v>
      </c>
      <c r="V29" s="38">
        <f t="shared" si="11"/>
        <v>0</v>
      </c>
      <c r="W29" s="38">
        <f t="shared" si="11"/>
        <v>0</v>
      </c>
      <c r="X29" s="38">
        <f t="shared" si="11"/>
        <v>0</v>
      </c>
      <c r="Y29" s="38">
        <f t="shared" si="11"/>
        <v>0</v>
      </c>
      <c r="Z29" s="38">
        <f t="shared" si="11"/>
        <v>0</v>
      </c>
      <c r="AA29" s="38">
        <f t="shared" si="11"/>
        <v>0</v>
      </c>
      <c r="AB29" s="38">
        <f t="shared" si="11"/>
        <v>0</v>
      </c>
      <c r="AC29" s="38">
        <f t="shared" si="11"/>
        <v>0</v>
      </c>
      <c r="AD29" s="38">
        <f t="shared" si="11"/>
        <v>0</v>
      </c>
      <c r="AE29" s="38">
        <f t="shared" si="11"/>
        <v>0</v>
      </c>
      <c r="AF29" s="38">
        <f t="shared" si="11"/>
        <v>0</v>
      </c>
      <c r="AG29" s="38">
        <f t="shared" si="11"/>
        <v>0</v>
      </c>
      <c r="AH29" s="38">
        <f t="shared" si="11"/>
        <v>0</v>
      </c>
      <c r="AI29" s="38">
        <f t="shared" si="11"/>
        <v>0</v>
      </c>
      <c r="AJ29" s="38">
        <f t="shared" si="11"/>
        <v>0</v>
      </c>
      <c r="AK29" s="38">
        <f t="shared" si="11"/>
        <v>0</v>
      </c>
      <c r="AL29" s="38">
        <f t="shared" si="11"/>
        <v>0</v>
      </c>
      <c r="AM29" s="38">
        <f t="shared" si="11"/>
        <v>0</v>
      </c>
      <c r="AN29" s="38">
        <f t="shared" si="11"/>
        <v>0</v>
      </c>
      <c r="AO29" s="38">
        <f t="shared" si="11"/>
        <v>0</v>
      </c>
    </row>
    <row r="30" spans="1:41" s="1" customFormat="1">
      <c r="A30" s="44" t="s">
        <v>243</v>
      </c>
      <c r="B30" s="38">
        <f>B6*B9</f>
        <v>0</v>
      </c>
      <c r="C30" s="38">
        <f t="shared" ref="C30:AO30" si="12">C6*C9</f>
        <v>0</v>
      </c>
      <c r="D30" s="38">
        <f t="shared" si="12"/>
        <v>0</v>
      </c>
      <c r="E30" s="38">
        <f t="shared" si="12"/>
        <v>0</v>
      </c>
      <c r="F30" s="38">
        <f t="shared" si="12"/>
        <v>0</v>
      </c>
      <c r="G30" s="38">
        <f t="shared" si="12"/>
        <v>0</v>
      </c>
      <c r="H30" s="38">
        <f t="shared" si="12"/>
        <v>0</v>
      </c>
      <c r="I30" s="38">
        <f t="shared" si="12"/>
        <v>0</v>
      </c>
      <c r="J30" s="38">
        <f t="shared" si="12"/>
        <v>0</v>
      </c>
      <c r="K30" s="38">
        <f t="shared" si="12"/>
        <v>0</v>
      </c>
      <c r="L30" s="38">
        <f t="shared" si="12"/>
        <v>0</v>
      </c>
      <c r="M30" s="38">
        <f t="shared" si="12"/>
        <v>0</v>
      </c>
      <c r="N30" s="38">
        <f t="shared" si="12"/>
        <v>0</v>
      </c>
      <c r="O30" s="38">
        <f t="shared" si="12"/>
        <v>0</v>
      </c>
      <c r="P30" s="38">
        <f t="shared" si="12"/>
        <v>0</v>
      </c>
      <c r="Q30" s="38">
        <f t="shared" si="12"/>
        <v>0</v>
      </c>
      <c r="R30" s="38">
        <f t="shared" si="12"/>
        <v>0</v>
      </c>
      <c r="S30" s="38">
        <f t="shared" si="12"/>
        <v>0</v>
      </c>
      <c r="T30" s="38">
        <f t="shared" si="12"/>
        <v>0</v>
      </c>
      <c r="U30" s="38">
        <f t="shared" si="12"/>
        <v>0</v>
      </c>
      <c r="V30" s="38">
        <f t="shared" si="12"/>
        <v>0</v>
      </c>
      <c r="W30" s="38">
        <f t="shared" si="12"/>
        <v>0</v>
      </c>
      <c r="X30" s="38">
        <f t="shared" si="12"/>
        <v>0</v>
      </c>
      <c r="Y30" s="38">
        <f t="shared" si="12"/>
        <v>0</v>
      </c>
      <c r="Z30" s="38">
        <f t="shared" si="12"/>
        <v>0</v>
      </c>
      <c r="AA30" s="38">
        <f t="shared" si="12"/>
        <v>0</v>
      </c>
      <c r="AB30" s="38">
        <f t="shared" si="12"/>
        <v>0</v>
      </c>
      <c r="AC30" s="38">
        <f t="shared" si="12"/>
        <v>0</v>
      </c>
      <c r="AD30" s="38">
        <f t="shared" si="12"/>
        <v>0</v>
      </c>
      <c r="AE30" s="38">
        <f t="shared" si="12"/>
        <v>0</v>
      </c>
      <c r="AF30" s="38">
        <f t="shared" si="12"/>
        <v>0</v>
      </c>
      <c r="AG30" s="38">
        <f t="shared" si="12"/>
        <v>0</v>
      </c>
      <c r="AH30" s="38">
        <f t="shared" si="12"/>
        <v>0</v>
      </c>
      <c r="AI30" s="38">
        <f t="shared" si="12"/>
        <v>0</v>
      </c>
      <c r="AJ30" s="38">
        <f t="shared" si="12"/>
        <v>0</v>
      </c>
      <c r="AK30" s="38">
        <f t="shared" si="12"/>
        <v>0</v>
      </c>
      <c r="AL30" s="38">
        <f t="shared" si="12"/>
        <v>0</v>
      </c>
      <c r="AM30" s="38">
        <f t="shared" si="12"/>
        <v>0</v>
      </c>
      <c r="AN30" s="38">
        <f t="shared" si="12"/>
        <v>0</v>
      </c>
      <c r="AO30" s="38">
        <f t="shared" si="12"/>
        <v>0</v>
      </c>
    </row>
    <row r="31" spans="1:41" s="1" customFormat="1">
      <c r="A31" s="44" t="s">
        <v>342</v>
      </c>
      <c r="B31" s="38">
        <f>B7*B10</f>
        <v>0</v>
      </c>
      <c r="C31" s="38">
        <f t="shared" ref="C31:AO31" si="13">C7*C10</f>
        <v>0</v>
      </c>
      <c r="D31" s="38">
        <f t="shared" si="13"/>
        <v>0</v>
      </c>
      <c r="E31" s="38">
        <f t="shared" si="13"/>
        <v>0</v>
      </c>
      <c r="F31" s="38">
        <f t="shared" si="13"/>
        <v>0</v>
      </c>
      <c r="G31" s="38">
        <f t="shared" si="13"/>
        <v>0</v>
      </c>
      <c r="H31" s="38">
        <f t="shared" si="13"/>
        <v>0</v>
      </c>
      <c r="I31" s="38">
        <f t="shared" si="13"/>
        <v>0</v>
      </c>
      <c r="J31" s="38">
        <f t="shared" si="13"/>
        <v>0</v>
      </c>
      <c r="K31" s="38">
        <f t="shared" si="13"/>
        <v>0</v>
      </c>
      <c r="L31" s="38">
        <f t="shared" si="13"/>
        <v>0</v>
      </c>
      <c r="M31" s="38">
        <f t="shared" si="13"/>
        <v>0</v>
      </c>
      <c r="N31" s="38">
        <f t="shared" si="13"/>
        <v>0</v>
      </c>
      <c r="O31" s="38">
        <f t="shared" si="13"/>
        <v>0</v>
      </c>
      <c r="P31" s="38">
        <f t="shared" si="13"/>
        <v>0</v>
      </c>
      <c r="Q31" s="38">
        <f t="shared" si="13"/>
        <v>0</v>
      </c>
      <c r="R31" s="38">
        <f t="shared" si="13"/>
        <v>0</v>
      </c>
      <c r="S31" s="38">
        <f t="shared" si="13"/>
        <v>0</v>
      </c>
      <c r="T31" s="38">
        <f t="shared" si="13"/>
        <v>0</v>
      </c>
      <c r="U31" s="38">
        <f t="shared" si="13"/>
        <v>0</v>
      </c>
      <c r="V31" s="38">
        <f t="shared" si="13"/>
        <v>0</v>
      </c>
      <c r="W31" s="38">
        <f t="shared" si="13"/>
        <v>0</v>
      </c>
      <c r="X31" s="38">
        <f t="shared" si="13"/>
        <v>0</v>
      </c>
      <c r="Y31" s="38">
        <f t="shared" si="13"/>
        <v>0</v>
      </c>
      <c r="Z31" s="38">
        <f t="shared" si="13"/>
        <v>0</v>
      </c>
      <c r="AA31" s="38">
        <f t="shared" si="13"/>
        <v>0</v>
      </c>
      <c r="AB31" s="38">
        <f t="shared" si="13"/>
        <v>0</v>
      </c>
      <c r="AC31" s="38">
        <f t="shared" si="13"/>
        <v>0</v>
      </c>
      <c r="AD31" s="38">
        <f t="shared" si="13"/>
        <v>0</v>
      </c>
      <c r="AE31" s="38">
        <f t="shared" si="13"/>
        <v>0</v>
      </c>
      <c r="AF31" s="38">
        <f t="shared" si="13"/>
        <v>0</v>
      </c>
      <c r="AG31" s="38">
        <f t="shared" si="13"/>
        <v>0</v>
      </c>
      <c r="AH31" s="38">
        <f t="shared" si="13"/>
        <v>0</v>
      </c>
      <c r="AI31" s="38">
        <f t="shared" si="13"/>
        <v>0</v>
      </c>
      <c r="AJ31" s="38">
        <f t="shared" si="13"/>
        <v>0</v>
      </c>
      <c r="AK31" s="38">
        <f t="shared" si="13"/>
        <v>0</v>
      </c>
      <c r="AL31" s="38">
        <f t="shared" si="13"/>
        <v>0</v>
      </c>
      <c r="AM31" s="38">
        <f t="shared" si="13"/>
        <v>0</v>
      </c>
      <c r="AN31" s="38">
        <f t="shared" si="13"/>
        <v>0</v>
      </c>
      <c r="AO31" s="38">
        <f t="shared" si="13"/>
        <v>0</v>
      </c>
    </row>
    <row r="32" spans="1:41" s="1" customFormat="1">
      <c r="A32" s="45" t="s">
        <v>244</v>
      </c>
      <c r="B32" s="39">
        <f>SUM(B29:B31)</f>
        <v>0</v>
      </c>
      <c r="C32" s="39">
        <f t="shared" ref="C32:AO32" si="14">SUM(C29:C31)</f>
        <v>0</v>
      </c>
      <c r="D32" s="39">
        <f t="shared" si="14"/>
        <v>0</v>
      </c>
      <c r="E32" s="39">
        <f t="shared" si="14"/>
        <v>0</v>
      </c>
      <c r="F32" s="39">
        <f t="shared" si="14"/>
        <v>0</v>
      </c>
      <c r="G32" s="39">
        <f t="shared" si="14"/>
        <v>0</v>
      </c>
      <c r="H32" s="39">
        <f t="shared" si="14"/>
        <v>0</v>
      </c>
      <c r="I32" s="39">
        <f t="shared" si="14"/>
        <v>0</v>
      </c>
      <c r="J32" s="39">
        <f t="shared" si="14"/>
        <v>0</v>
      </c>
      <c r="K32" s="39">
        <f t="shared" si="14"/>
        <v>0</v>
      </c>
      <c r="L32" s="39">
        <f t="shared" si="14"/>
        <v>0</v>
      </c>
      <c r="M32" s="39">
        <f t="shared" si="14"/>
        <v>0</v>
      </c>
      <c r="N32" s="39">
        <f t="shared" si="14"/>
        <v>0</v>
      </c>
      <c r="O32" s="39">
        <f t="shared" si="14"/>
        <v>0</v>
      </c>
      <c r="P32" s="39">
        <f t="shared" si="14"/>
        <v>0</v>
      </c>
      <c r="Q32" s="39">
        <f t="shared" si="14"/>
        <v>0</v>
      </c>
      <c r="R32" s="39">
        <f t="shared" si="14"/>
        <v>0</v>
      </c>
      <c r="S32" s="39">
        <f t="shared" si="14"/>
        <v>0</v>
      </c>
      <c r="T32" s="39">
        <f t="shared" si="14"/>
        <v>0</v>
      </c>
      <c r="U32" s="39">
        <f t="shared" si="14"/>
        <v>0</v>
      </c>
      <c r="V32" s="39">
        <f t="shared" si="14"/>
        <v>0</v>
      </c>
      <c r="W32" s="39">
        <f t="shared" si="14"/>
        <v>0</v>
      </c>
      <c r="X32" s="39">
        <f t="shared" si="14"/>
        <v>0</v>
      </c>
      <c r="Y32" s="39">
        <f t="shared" si="14"/>
        <v>0</v>
      </c>
      <c r="Z32" s="39">
        <f t="shared" si="14"/>
        <v>0</v>
      </c>
      <c r="AA32" s="39">
        <f t="shared" si="14"/>
        <v>0</v>
      </c>
      <c r="AB32" s="39">
        <f t="shared" si="14"/>
        <v>0</v>
      </c>
      <c r="AC32" s="39">
        <f t="shared" si="14"/>
        <v>0</v>
      </c>
      <c r="AD32" s="39">
        <f t="shared" si="14"/>
        <v>0</v>
      </c>
      <c r="AE32" s="39">
        <f t="shared" si="14"/>
        <v>0</v>
      </c>
      <c r="AF32" s="39">
        <f t="shared" si="14"/>
        <v>0</v>
      </c>
      <c r="AG32" s="39">
        <f t="shared" si="14"/>
        <v>0</v>
      </c>
      <c r="AH32" s="39">
        <f t="shared" si="14"/>
        <v>0</v>
      </c>
      <c r="AI32" s="39">
        <f t="shared" si="14"/>
        <v>0</v>
      </c>
      <c r="AJ32" s="39">
        <f t="shared" si="14"/>
        <v>0</v>
      </c>
      <c r="AK32" s="39">
        <f t="shared" si="14"/>
        <v>0</v>
      </c>
      <c r="AL32" s="39">
        <f t="shared" si="14"/>
        <v>0</v>
      </c>
      <c r="AM32" s="39">
        <f t="shared" si="14"/>
        <v>0</v>
      </c>
      <c r="AN32" s="39">
        <f t="shared" si="14"/>
        <v>0</v>
      </c>
      <c r="AO32" s="39">
        <f t="shared" si="14"/>
        <v>0</v>
      </c>
    </row>
    <row r="33" spans="1:41" s="1" customFormat="1">
      <c r="A33" s="42" t="s">
        <v>41</v>
      </c>
      <c r="B33" s="43">
        <f>B4</f>
        <v>2014</v>
      </c>
      <c r="C33" s="43">
        <f t="shared" ref="C33:AO33" si="15">C4</f>
        <v>2015</v>
      </c>
      <c r="D33" s="43">
        <f t="shared" si="15"/>
        <v>2016</v>
      </c>
      <c r="E33" s="43">
        <f t="shared" si="15"/>
        <v>2017</v>
      </c>
      <c r="F33" s="43">
        <f t="shared" si="15"/>
        <v>2018</v>
      </c>
      <c r="G33" s="43">
        <f t="shared" si="15"/>
        <v>2019</v>
      </c>
      <c r="H33" s="43">
        <f t="shared" si="15"/>
        <v>2020</v>
      </c>
      <c r="I33" s="43">
        <f t="shared" si="15"/>
        <v>2021</v>
      </c>
      <c r="J33" s="43">
        <f t="shared" si="15"/>
        <v>2022</v>
      </c>
      <c r="K33" s="43">
        <f t="shared" si="15"/>
        <v>2023</v>
      </c>
      <c r="L33" s="43">
        <f t="shared" si="15"/>
        <v>2024</v>
      </c>
      <c r="M33" s="43">
        <f t="shared" si="15"/>
        <v>2025</v>
      </c>
      <c r="N33" s="43">
        <f t="shared" si="15"/>
        <v>2026</v>
      </c>
      <c r="O33" s="43">
        <f t="shared" si="15"/>
        <v>2027</v>
      </c>
      <c r="P33" s="43">
        <f t="shared" si="15"/>
        <v>2028</v>
      </c>
      <c r="Q33" s="43">
        <f t="shared" si="15"/>
        <v>2029</v>
      </c>
      <c r="R33" s="43">
        <f t="shared" si="15"/>
        <v>2030</v>
      </c>
      <c r="S33" s="43">
        <f t="shared" si="15"/>
        <v>2031</v>
      </c>
      <c r="T33" s="43">
        <f t="shared" si="15"/>
        <v>2032</v>
      </c>
      <c r="U33" s="43">
        <f t="shared" si="15"/>
        <v>2033</v>
      </c>
      <c r="V33" s="43">
        <f t="shared" si="15"/>
        <v>2034</v>
      </c>
      <c r="W33" s="43">
        <f t="shared" si="15"/>
        <v>2035</v>
      </c>
      <c r="X33" s="43">
        <f t="shared" si="15"/>
        <v>2036</v>
      </c>
      <c r="Y33" s="43">
        <f t="shared" si="15"/>
        <v>2037</v>
      </c>
      <c r="Z33" s="43">
        <f t="shared" si="15"/>
        <v>2038</v>
      </c>
      <c r="AA33" s="43">
        <f t="shared" si="15"/>
        <v>2039</v>
      </c>
      <c r="AB33" s="43">
        <f t="shared" si="15"/>
        <v>2040</v>
      </c>
      <c r="AC33" s="43">
        <f t="shared" si="15"/>
        <v>2041</v>
      </c>
      <c r="AD33" s="43">
        <f t="shared" si="15"/>
        <v>2042</v>
      </c>
      <c r="AE33" s="43">
        <f t="shared" si="15"/>
        <v>2043</v>
      </c>
      <c r="AF33" s="43">
        <f t="shared" si="15"/>
        <v>2044</v>
      </c>
      <c r="AG33" s="43">
        <f t="shared" si="15"/>
        <v>2045</v>
      </c>
      <c r="AH33" s="43">
        <f t="shared" si="15"/>
        <v>2046</v>
      </c>
      <c r="AI33" s="43">
        <f t="shared" si="15"/>
        <v>2047</v>
      </c>
      <c r="AJ33" s="43">
        <f t="shared" si="15"/>
        <v>2048</v>
      </c>
      <c r="AK33" s="43">
        <f t="shared" si="15"/>
        <v>2049</v>
      </c>
      <c r="AL33" s="43">
        <f t="shared" si="15"/>
        <v>2050</v>
      </c>
      <c r="AM33" s="43">
        <f t="shared" si="15"/>
        <v>2051</v>
      </c>
      <c r="AN33" s="43">
        <f t="shared" si="15"/>
        <v>2052</v>
      </c>
      <c r="AO33" s="43">
        <f t="shared" si="15"/>
        <v>2053</v>
      </c>
    </row>
    <row r="34" spans="1:41" s="1" customFormat="1">
      <c r="A34" s="44" t="s">
        <v>242</v>
      </c>
      <c r="B34" s="38">
        <f>B12*B15</f>
        <v>0</v>
      </c>
      <c r="C34" s="38">
        <f t="shared" ref="C34:AO34" si="16">C12*C15</f>
        <v>0</v>
      </c>
      <c r="D34" s="38">
        <f t="shared" si="16"/>
        <v>0</v>
      </c>
      <c r="E34" s="38">
        <f t="shared" si="16"/>
        <v>0</v>
      </c>
      <c r="F34" s="38">
        <f t="shared" si="16"/>
        <v>0</v>
      </c>
      <c r="G34" s="38">
        <f t="shared" si="16"/>
        <v>0</v>
      </c>
      <c r="H34" s="38">
        <f t="shared" si="16"/>
        <v>0</v>
      </c>
      <c r="I34" s="38">
        <f t="shared" si="16"/>
        <v>0</v>
      </c>
      <c r="J34" s="38">
        <f t="shared" si="16"/>
        <v>0</v>
      </c>
      <c r="K34" s="38">
        <f t="shared" si="16"/>
        <v>0</v>
      </c>
      <c r="L34" s="38">
        <f t="shared" si="16"/>
        <v>0</v>
      </c>
      <c r="M34" s="38">
        <f t="shared" si="16"/>
        <v>0</v>
      </c>
      <c r="N34" s="38">
        <f t="shared" si="16"/>
        <v>0</v>
      </c>
      <c r="O34" s="38">
        <f t="shared" si="16"/>
        <v>0</v>
      </c>
      <c r="P34" s="38">
        <f t="shared" si="16"/>
        <v>0</v>
      </c>
      <c r="Q34" s="38">
        <f t="shared" si="16"/>
        <v>0</v>
      </c>
      <c r="R34" s="38">
        <f t="shared" si="16"/>
        <v>0</v>
      </c>
      <c r="S34" s="38">
        <f t="shared" si="16"/>
        <v>0</v>
      </c>
      <c r="T34" s="38">
        <f t="shared" si="16"/>
        <v>0</v>
      </c>
      <c r="U34" s="38">
        <f t="shared" si="16"/>
        <v>0</v>
      </c>
      <c r="V34" s="38">
        <f t="shared" si="16"/>
        <v>0</v>
      </c>
      <c r="W34" s="38">
        <f t="shared" si="16"/>
        <v>0</v>
      </c>
      <c r="X34" s="38">
        <f t="shared" si="16"/>
        <v>0</v>
      </c>
      <c r="Y34" s="38">
        <f t="shared" si="16"/>
        <v>0</v>
      </c>
      <c r="Z34" s="38">
        <f t="shared" si="16"/>
        <v>0</v>
      </c>
      <c r="AA34" s="38">
        <f t="shared" si="16"/>
        <v>0</v>
      </c>
      <c r="AB34" s="38">
        <f t="shared" si="16"/>
        <v>0</v>
      </c>
      <c r="AC34" s="38">
        <f t="shared" si="16"/>
        <v>0</v>
      </c>
      <c r="AD34" s="38">
        <f t="shared" si="16"/>
        <v>0</v>
      </c>
      <c r="AE34" s="38">
        <f t="shared" si="16"/>
        <v>0</v>
      </c>
      <c r="AF34" s="38">
        <f t="shared" si="16"/>
        <v>0</v>
      </c>
      <c r="AG34" s="38">
        <f t="shared" si="16"/>
        <v>0</v>
      </c>
      <c r="AH34" s="38">
        <f t="shared" si="16"/>
        <v>0</v>
      </c>
      <c r="AI34" s="38">
        <f t="shared" si="16"/>
        <v>0</v>
      </c>
      <c r="AJ34" s="38">
        <f t="shared" si="16"/>
        <v>0</v>
      </c>
      <c r="AK34" s="38">
        <f t="shared" si="16"/>
        <v>0</v>
      </c>
      <c r="AL34" s="38">
        <f t="shared" si="16"/>
        <v>0</v>
      </c>
      <c r="AM34" s="38">
        <f t="shared" si="16"/>
        <v>0</v>
      </c>
      <c r="AN34" s="38">
        <f t="shared" si="16"/>
        <v>0</v>
      </c>
      <c r="AO34" s="38">
        <f t="shared" si="16"/>
        <v>0</v>
      </c>
    </row>
    <row r="35" spans="1:41" s="1" customFormat="1">
      <c r="A35" s="44" t="s">
        <v>243</v>
      </c>
      <c r="B35" s="38">
        <f>B13*B16</f>
        <v>0</v>
      </c>
      <c r="C35" s="38">
        <f t="shared" ref="C35:AO35" si="17">C13*C16</f>
        <v>0</v>
      </c>
      <c r="D35" s="38">
        <f t="shared" si="17"/>
        <v>0</v>
      </c>
      <c r="E35" s="38">
        <f t="shared" si="17"/>
        <v>0</v>
      </c>
      <c r="F35" s="38">
        <f t="shared" si="17"/>
        <v>0</v>
      </c>
      <c r="G35" s="38">
        <f t="shared" si="17"/>
        <v>0</v>
      </c>
      <c r="H35" s="38">
        <f t="shared" si="17"/>
        <v>0</v>
      </c>
      <c r="I35" s="38">
        <f t="shared" si="17"/>
        <v>0</v>
      </c>
      <c r="J35" s="38">
        <f t="shared" si="17"/>
        <v>0</v>
      </c>
      <c r="K35" s="38">
        <f t="shared" si="17"/>
        <v>0</v>
      </c>
      <c r="L35" s="38">
        <f t="shared" si="17"/>
        <v>0</v>
      </c>
      <c r="M35" s="38">
        <f t="shared" si="17"/>
        <v>0</v>
      </c>
      <c r="N35" s="38">
        <f t="shared" si="17"/>
        <v>0</v>
      </c>
      <c r="O35" s="38">
        <f t="shared" si="17"/>
        <v>0</v>
      </c>
      <c r="P35" s="38">
        <f t="shared" si="17"/>
        <v>0</v>
      </c>
      <c r="Q35" s="38">
        <f t="shared" si="17"/>
        <v>0</v>
      </c>
      <c r="R35" s="38">
        <f t="shared" si="17"/>
        <v>0</v>
      </c>
      <c r="S35" s="38">
        <f t="shared" si="17"/>
        <v>0</v>
      </c>
      <c r="T35" s="38">
        <f t="shared" si="17"/>
        <v>0</v>
      </c>
      <c r="U35" s="38">
        <f t="shared" si="17"/>
        <v>0</v>
      </c>
      <c r="V35" s="38">
        <f t="shared" si="17"/>
        <v>0</v>
      </c>
      <c r="W35" s="38">
        <f t="shared" si="17"/>
        <v>0</v>
      </c>
      <c r="X35" s="38">
        <f t="shared" si="17"/>
        <v>0</v>
      </c>
      <c r="Y35" s="38">
        <f t="shared" si="17"/>
        <v>0</v>
      </c>
      <c r="Z35" s="38">
        <f t="shared" si="17"/>
        <v>0</v>
      </c>
      <c r="AA35" s="38">
        <f t="shared" si="17"/>
        <v>0</v>
      </c>
      <c r="AB35" s="38">
        <f t="shared" si="17"/>
        <v>0</v>
      </c>
      <c r="AC35" s="38">
        <f t="shared" si="17"/>
        <v>0</v>
      </c>
      <c r="AD35" s="38">
        <f t="shared" si="17"/>
        <v>0</v>
      </c>
      <c r="AE35" s="38">
        <f t="shared" si="17"/>
        <v>0</v>
      </c>
      <c r="AF35" s="38">
        <f t="shared" si="17"/>
        <v>0</v>
      </c>
      <c r="AG35" s="38">
        <f t="shared" si="17"/>
        <v>0</v>
      </c>
      <c r="AH35" s="38">
        <f t="shared" si="17"/>
        <v>0</v>
      </c>
      <c r="AI35" s="38">
        <f t="shared" si="17"/>
        <v>0</v>
      </c>
      <c r="AJ35" s="38">
        <f t="shared" si="17"/>
        <v>0</v>
      </c>
      <c r="AK35" s="38">
        <f t="shared" si="17"/>
        <v>0</v>
      </c>
      <c r="AL35" s="38">
        <f t="shared" si="17"/>
        <v>0</v>
      </c>
      <c r="AM35" s="38">
        <f t="shared" si="17"/>
        <v>0</v>
      </c>
      <c r="AN35" s="38">
        <f t="shared" si="17"/>
        <v>0</v>
      </c>
      <c r="AO35" s="38">
        <f t="shared" si="17"/>
        <v>0</v>
      </c>
    </row>
    <row r="36" spans="1:41" s="1" customFormat="1">
      <c r="A36" s="44" t="s">
        <v>342</v>
      </c>
      <c r="B36" s="38">
        <f>B14*B17</f>
        <v>0</v>
      </c>
      <c r="C36" s="38">
        <f t="shared" ref="C36:AO36" si="18">C14*C17</f>
        <v>0</v>
      </c>
      <c r="D36" s="38">
        <f t="shared" si="18"/>
        <v>0</v>
      </c>
      <c r="E36" s="38">
        <f t="shared" si="18"/>
        <v>0</v>
      </c>
      <c r="F36" s="38">
        <f t="shared" si="18"/>
        <v>0</v>
      </c>
      <c r="G36" s="38">
        <f t="shared" si="18"/>
        <v>0</v>
      </c>
      <c r="H36" s="38">
        <f t="shared" si="18"/>
        <v>0</v>
      </c>
      <c r="I36" s="38">
        <f t="shared" si="18"/>
        <v>0</v>
      </c>
      <c r="J36" s="38">
        <f t="shared" si="18"/>
        <v>0</v>
      </c>
      <c r="K36" s="38">
        <f t="shared" si="18"/>
        <v>0</v>
      </c>
      <c r="L36" s="38">
        <f t="shared" si="18"/>
        <v>0</v>
      </c>
      <c r="M36" s="38">
        <f t="shared" si="18"/>
        <v>0</v>
      </c>
      <c r="N36" s="38">
        <f t="shared" si="18"/>
        <v>0</v>
      </c>
      <c r="O36" s="38">
        <f t="shared" si="18"/>
        <v>0</v>
      </c>
      <c r="P36" s="38">
        <f t="shared" si="18"/>
        <v>0</v>
      </c>
      <c r="Q36" s="38">
        <f t="shared" si="18"/>
        <v>0</v>
      </c>
      <c r="R36" s="38">
        <f t="shared" si="18"/>
        <v>0</v>
      </c>
      <c r="S36" s="38">
        <f t="shared" si="18"/>
        <v>0</v>
      </c>
      <c r="T36" s="38">
        <f t="shared" si="18"/>
        <v>0</v>
      </c>
      <c r="U36" s="38">
        <f t="shared" si="18"/>
        <v>0</v>
      </c>
      <c r="V36" s="38">
        <f t="shared" si="18"/>
        <v>0</v>
      </c>
      <c r="W36" s="38">
        <f t="shared" si="18"/>
        <v>0</v>
      </c>
      <c r="X36" s="38">
        <f t="shared" si="18"/>
        <v>0</v>
      </c>
      <c r="Y36" s="38">
        <f t="shared" si="18"/>
        <v>0</v>
      </c>
      <c r="Z36" s="38">
        <f t="shared" si="18"/>
        <v>0</v>
      </c>
      <c r="AA36" s="38">
        <f t="shared" si="18"/>
        <v>0</v>
      </c>
      <c r="AB36" s="38">
        <f t="shared" si="18"/>
        <v>0</v>
      </c>
      <c r="AC36" s="38">
        <f t="shared" si="18"/>
        <v>0</v>
      </c>
      <c r="AD36" s="38">
        <f t="shared" si="18"/>
        <v>0</v>
      </c>
      <c r="AE36" s="38">
        <f t="shared" si="18"/>
        <v>0</v>
      </c>
      <c r="AF36" s="38">
        <f t="shared" si="18"/>
        <v>0</v>
      </c>
      <c r="AG36" s="38">
        <f t="shared" si="18"/>
        <v>0</v>
      </c>
      <c r="AH36" s="38">
        <f t="shared" si="18"/>
        <v>0</v>
      </c>
      <c r="AI36" s="38">
        <f t="shared" si="18"/>
        <v>0</v>
      </c>
      <c r="AJ36" s="38">
        <f t="shared" si="18"/>
        <v>0</v>
      </c>
      <c r="AK36" s="38">
        <f t="shared" si="18"/>
        <v>0</v>
      </c>
      <c r="AL36" s="38">
        <f t="shared" si="18"/>
        <v>0</v>
      </c>
      <c r="AM36" s="38">
        <f t="shared" si="18"/>
        <v>0</v>
      </c>
      <c r="AN36" s="38">
        <f t="shared" si="18"/>
        <v>0</v>
      </c>
      <c r="AO36" s="38">
        <f t="shared" si="18"/>
        <v>0</v>
      </c>
    </row>
    <row r="37" spans="1:41" s="1" customFormat="1">
      <c r="A37" s="45" t="s">
        <v>244</v>
      </c>
      <c r="B37" s="39">
        <f>SUM(B34:B36)</f>
        <v>0</v>
      </c>
      <c r="C37" s="39">
        <f t="shared" ref="C37:AO37" si="19">SUM(C34:C36)</f>
        <v>0</v>
      </c>
      <c r="D37" s="39">
        <f t="shared" si="19"/>
        <v>0</v>
      </c>
      <c r="E37" s="39">
        <f t="shared" si="19"/>
        <v>0</v>
      </c>
      <c r="F37" s="39">
        <f t="shared" si="19"/>
        <v>0</v>
      </c>
      <c r="G37" s="39">
        <f t="shared" si="19"/>
        <v>0</v>
      </c>
      <c r="H37" s="39">
        <f t="shared" si="19"/>
        <v>0</v>
      </c>
      <c r="I37" s="39">
        <f t="shared" si="19"/>
        <v>0</v>
      </c>
      <c r="J37" s="39">
        <f t="shared" si="19"/>
        <v>0</v>
      </c>
      <c r="K37" s="39">
        <f t="shared" si="19"/>
        <v>0</v>
      </c>
      <c r="L37" s="39">
        <f t="shared" si="19"/>
        <v>0</v>
      </c>
      <c r="M37" s="39">
        <f t="shared" si="19"/>
        <v>0</v>
      </c>
      <c r="N37" s="39">
        <f t="shared" si="19"/>
        <v>0</v>
      </c>
      <c r="O37" s="39">
        <f t="shared" si="19"/>
        <v>0</v>
      </c>
      <c r="P37" s="39">
        <f t="shared" si="19"/>
        <v>0</v>
      </c>
      <c r="Q37" s="39">
        <f t="shared" si="19"/>
        <v>0</v>
      </c>
      <c r="R37" s="39">
        <f t="shared" si="19"/>
        <v>0</v>
      </c>
      <c r="S37" s="39">
        <f t="shared" si="19"/>
        <v>0</v>
      </c>
      <c r="T37" s="39">
        <f t="shared" si="19"/>
        <v>0</v>
      </c>
      <c r="U37" s="39">
        <f t="shared" si="19"/>
        <v>0</v>
      </c>
      <c r="V37" s="39">
        <f t="shared" si="19"/>
        <v>0</v>
      </c>
      <c r="W37" s="39">
        <f t="shared" si="19"/>
        <v>0</v>
      </c>
      <c r="X37" s="39">
        <f t="shared" si="19"/>
        <v>0</v>
      </c>
      <c r="Y37" s="39">
        <f t="shared" si="19"/>
        <v>0</v>
      </c>
      <c r="Z37" s="39">
        <f t="shared" si="19"/>
        <v>0</v>
      </c>
      <c r="AA37" s="39">
        <f t="shared" si="19"/>
        <v>0</v>
      </c>
      <c r="AB37" s="39">
        <f t="shared" si="19"/>
        <v>0</v>
      </c>
      <c r="AC37" s="39">
        <f t="shared" si="19"/>
        <v>0</v>
      </c>
      <c r="AD37" s="39">
        <f t="shared" si="19"/>
        <v>0</v>
      </c>
      <c r="AE37" s="39">
        <f t="shared" si="19"/>
        <v>0</v>
      </c>
      <c r="AF37" s="39">
        <f t="shared" si="19"/>
        <v>0</v>
      </c>
      <c r="AG37" s="39">
        <f t="shared" si="19"/>
        <v>0</v>
      </c>
      <c r="AH37" s="39">
        <f t="shared" si="19"/>
        <v>0</v>
      </c>
      <c r="AI37" s="39">
        <f t="shared" si="19"/>
        <v>0</v>
      </c>
      <c r="AJ37" s="39">
        <f t="shared" si="19"/>
        <v>0</v>
      </c>
      <c r="AK37" s="39">
        <f t="shared" si="19"/>
        <v>0</v>
      </c>
      <c r="AL37" s="39">
        <f t="shared" si="19"/>
        <v>0</v>
      </c>
      <c r="AM37" s="39">
        <f t="shared" si="19"/>
        <v>0</v>
      </c>
      <c r="AN37" s="39">
        <f t="shared" si="19"/>
        <v>0</v>
      </c>
      <c r="AO37" s="39">
        <f t="shared" si="19"/>
        <v>0</v>
      </c>
    </row>
    <row r="38" spans="1:41" s="1" customFormat="1" ht="25.5">
      <c r="A38" s="42" t="s">
        <v>42</v>
      </c>
      <c r="B38" s="43">
        <f>B4</f>
        <v>2014</v>
      </c>
      <c r="C38" s="43">
        <f t="shared" ref="C38:AO38" si="20">C4</f>
        <v>2015</v>
      </c>
      <c r="D38" s="43">
        <f t="shared" si="20"/>
        <v>2016</v>
      </c>
      <c r="E38" s="43">
        <f t="shared" si="20"/>
        <v>2017</v>
      </c>
      <c r="F38" s="43">
        <f t="shared" si="20"/>
        <v>2018</v>
      </c>
      <c r="G38" s="43">
        <f t="shared" si="20"/>
        <v>2019</v>
      </c>
      <c r="H38" s="43">
        <f t="shared" si="20"/>
        <v>2020</v>
      </c>
      <c r="I38" s="43">
        <f t="shared" si="20"/>
        <v>2021</v>
      </c>
      <c r="J38" s="43">
        <f t="shared" si="20"/>
        <v>2022</v>
      </c>
      <c r="K38" s="43">
        <f t="shared" si="20"/>
        <v>2023</v>
      </c>
      <c r="L38" s="43">
        <f t="shared" si="20"/>
        <v>2024</v>
      </c>
      <c r="M38" s="43">
        <f t="shared" si="20"/>
        <v>2025</v>
      </c>
      <c r="N38" s="43">
        <f t="shared" si="20"/>
        <v>2026</v>
      </c>
      <c r="O38" s="43">
        <f t="shared" si="20"/>
        <v>2027</v>
      </c>
      <c r="P38" s="43">
        <f t="shared" si="20"/>
        <v>2028</v>
      </c>
      <c r="Q38" s="43">
        <f t="shared" si="20"/>
        <v>2029</v>
      </c>
      <c r="R38" s="43">
        <f t="shared" si="20"/>
        <v>2030</v>
      </c>
      <c r="S38" s="43">
        <f t="shared" si="20"/>
        <v>2031</v>
      </c>
      <c r="T38" s="43">
        <f t="shared" si="20"/>
        <v>2032</v>
      </c>
      <c r="U38" s="43">
        <f t="shared" si="20"/>
        <v>2033</v>
      </c>
      <c r="V38" s="43">
        <f t="shared" si="20"/>
        <v>2034</v>
      </c>
      <c r="W38" s="43">
        <f t="shared" si="20"/>
        <v>2035</v>
      </c>
      <c r="X38" s="43">
        <f t="shared" si="20"/>
        <v>2036</v>
      </c>
      <c r="Y38" s="43">
        <f t="shared" si="20"/>
        <v>2037</v>
      </c>
      <c r="Z38" s="43">
        <f t="shared" si="20"/>
        <v>2038</v>
      </c>
      <c r="AA38" s="43">
        <f t="shared" si="20"/>
        <v>2039</v>
      </c>
      <c r="AB38" s="43">
        <f t="shared" si="20"/>
        <v>2040</v>
      </c>
      <c r="AC38" s="43">
        <f t="shared" si="20"/>
        <v>2041</v>
      </c>
      <c r="AD38" s="43">
        <f t="shared" si="20"/>
        <v>2042</v>
      </c>
      <c r="AE38" s="43">
        <f t="shared" si="20"/>
        <v>2043</v>
      </c>
      <c r="AF38" s="43">
        <f t="shared" si="20"/>
        <v>2044</v>
      </c>
      <c r="AG38" s="43">
        <f t="shared" si="20"/>
        <v>2045</v>
      </c>
      <c r="AH38" s="43">
        <f t="shared" si="20"/>
        <v>2046</v>
      </c>
      <c r="AI38" s="43">
        <f t="shared" si="20"/>
        <v>2047</v>
      </c>
      <c r="AJ38" s="43">
        <f t="shared" si="20"/>
        <v>2048</v>
      </c>
      <c r="AK38" s="43">
        <f t="shared" si="20"/>
        <v>2049</v>
      </c>
      <c r="AL38" s="43">
        <f t="shared" si="20"/>
        <v>2050</v>
      </c>
      <c r="AM38" s="43">
        <f t="shared" si="20"/>
        <v>2051</v>
      </c>
      <c r="AN38" s="43">
        <f t="shared" si="20"/>
        <v>2052</v>
      </c>
      <c r="AO38" s="43">
        <f t="shared" si="20"/>
        <v>2053</v>
      </c>
    </row>
    <row r="39" spans="1:41" s="1" customFormat="1">
      <c r="A39" s="44" t="s">
        <v>242</v>
      </c>
      <c r="B39" s="38">
        <f>B34-B29</f>
        <v>0</v>
      </c>
      <c r="C39" s="38">
        <f t="shared" ref="C39:AO39" si="21">C34-C29</f>
        <v>0</v>
      </c>
      <c r="D39" s="38">
        <f t="shared" si="21"/>
        <v>0</v>
      </c>
      <c r="E39" s="38">
        <f t="shared" si="21"/>
        <v>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>
        <f t="shared" si="21"/>
        <v>0</v>
      </c>
      <c r="K39" s="38">
        <f t="shared" si="21"/>
        <v>0</v>
      </c>
      <c r="L39" s="38">
        <f t="shared" si="21"/>
        <v>0</v>
      </c>
      <c r="M39" s="38">
        <f t="shared" si="21"/>
        <v>0</v>
      </c>
      <c r="N39" s="38">
        <f t="shared" si="21"/>
        <v>0</v>
      </c>
      <c r="O39" s="38">
        <f t="shared" si="21"/>
        <v>0</v>
      </c>
      <c r="P39" s="38">
        <f t="shared" si="21"/>
        <v>0</v>
      </c>
      <c r="Q39" s="38">
        <f t="shared" si="21"/>
        <v>0</v>
      </c>
      <c r="R39" s="38">
        <f t="shared" si="21"/>
        <v>0</v>
      </c>
      <c r="S39" s="38">
        <f t="shared" si="21"/>
        <v>0</v>
      </c>
      <c r="T39" s="38">
        <f t="shared" si="21"/>
        <v>0</v>
      </c>
      <c r="U39" s="38">
        <f t="shared" si="21"/>
        <v>0</v>
      </c>
      <c r="V39" s="38">
        <f t="shared" si="21"/>
        <v>0</v>
      </c>
      <c r="W39" s="38">
        <f t="shared" si="21"/>
        <v>0</v>
      </c>
      <c r="X39" s="38">
        <f t="shared" si="21"/>
        <v>0</v>
      </c>
      <c r="Y39" s="38">
        <f t="shared" si="21"/>
        <v>0</v>
      </c>
      <c r="Z39" s="38">
        <f t="shared" si="21"/>
        <v>0</v>
      </c>
      <c r="AA39" s="38">
        <f t="shared" si="21"/>
        <v>0</v>
      </c>
      <c r="AB39" s="38">
        <f t="shared" si="21"/>
        <v>0</v>
      </c>
      <c r="AC39" s="38">
        <f t="shared" si="21"/>
        <v>0</v>
      </c>
      <c r="AD39" s="38">
        <f t="shared" si="21"/>
        <v>0</v>
      </c>
      <c r="AE39" s="38">
        <f t="shared" si="21"/>
        <v>0</v>
      </c>
      <c r="AF39" s="38">
        <f t="shared" si="21"/>
        <v>0</v>
      </c>
      <c r="AG39" s="38">
        <f t="shared" si="21"/>
        <v>0</v>
      </c>
      <c r="AH39" s="38">
        <f t="shared" si="21"/>
        <v>0</v>
      </c>
      <c r="AI39" s="38">
        <f t="shared" si="21"/>
        <v>0</v>
      </c>
      <c r="AJ39" s="38">
        <f t="shared" si="21"/>
        <v>0</v>
      </c>
      <c r="AK39" s="38">
        <f t="shared" si="21"/>
        <v>0</v>
      </c>
      <c r="AL39" s="38">
        <f t="shared" si="21"/>
        <v>0</v>
      </c>
      <c r="AM39" s="38">
        <f t="shared" si="21"/>
        <v>0</v>
      </c>
      <c r="AN39" s="38">
        <f t="shared" si="21"/>
        <v>0</v>
      </c>
      <c r="AO39" s="38">
        <f t="shared" si="21"/>
        <v>0</v>
      </c>
    </row>
    <row r="40" spans="1:41" s="1" customFormat="1">
      <c r="A40" s="44" t="s">
        <v>243</v>
      </c>
      <c r="B40" s="38">
        <f t="shared" ref="B40:B42" si="22">B35-B30</f>
        <v>0</v>
      </c>
      <c r="C40" s="38">
        <f t="shared" ref="C40:AO40" si="23">C35-C30</f>
        <v>0</v>
      </c>
      <c r="D40" s="38">
        <f t="shared" si="23"/>
        <v>0</v>
      </c>
      <c r="E40" s="38">
        <f t="shared" si="23"/>
        <v>0</v>
      </c>
      <c r="F40" s="38">
        <f t="shared" si="23"/>
        <v>0</v>
      </c>
      <c r="G40" s="38">
        <f t="shared" si="23"/>
        <v>0</v>
      </c>
      <c r="H40" s="38">
        <f t="shared" si="23"/>
        <v>0</v>
      </c>
      <c r="I40" s="38">
        <f t="shared" si="23"/>
        <v>0</v>
      </c>
      <c r="J40" s="38">
        <f t="shared" si="23"/>
        <v>0</v>
      </c>
      <c r="K40" s="38">
        <f t="shared" si="23"/>
        <v>0</v>
      </c>
      <c r="L40" s="38">
        <f t="shared" si="23"/>
        <v>0</v>
      </c>
      <c r="M40" s="38">
        <f t="shared" si="23"/>
        <v>0</v>
      </c>
      <c r="N40" s="38">
        <f t="shared" si="23"/>
        <v>0</v>
      </c>
      <c r="O40" s="38">
        <f t="shared" si="23"/>
        <v>0</v>
      </c>
      <c r="P40" s="38">
        <f t="shared" si="23"/>
        <v>0</v>
      </c>
      <c r="Q40" s="38">
        <f t="shared" si="23"/>
        <v>0</v>
      </c>
      <c r="R40" s="38">
        <f t="shared" si="23"/>
        <v>0</v>
      </c>
      <c r="S40" s="38">
        <f t="shared" si="23"/>
        <v>0</v>
      </c>
      <c r="T40" s="38">
        <f t="shared" si="23"/>
        <v>0</v>
      </c>
      <c r="U40" s="38">
        <f t="shared" si="23"/>
        <v>0</v>
      </c>
      <c r="V40" s="38">
        <f t="shared" si="23"/>
        <v>0</v>
      </c>
      <c r="W40" s="38">
        <f t="shared" si="23"/>
        <v>0</v>
      </c>
      <c r="X40" s="38">
        <f t="shared" si="23"/>
        <v>0</v>
      </c>
      <c r="Y40" s="38">
        <f t="shared" si="23"/>
        <v>0</v>
      </c>
      <c r="Z40" s="38">
        <f t="shared" si="23"/>
        <v>0</v>
      </c>
      <c r="AA40" s="38">
        <f t="shared" si="23"/>
        <v>0</v>
      </c>
      <c r="AB40" s="38">
        <f t="shared" si="23"/>
        <v>0</v>
      </c>
      <c r="AC40" s="38">
        <f t="shared" si="23"/>
        <v>0</v>
      </c>
      <c r="AD40" s="38">
        <f t="shared" si="23"/>
        <v>0</v>
      </c>
      <c r="AE40" s="38">
        <f t="shared" si="23"/>
        <v>0</v>
      </c>
      <c r="AF40" s="38">
        <f t="shared" si="23"/>
        <v>0</v>
      </c>
      <c r="AG40" s="38">
        <f t="shared" si="23"/>
        <v>0</v>
      </c>
      <c r="AH40" s="38">
        <f t="shared" si="23"/>
        <v>0</v>
      </c>
      <c r="AI40" s="38">
        <f t="shared" si="23"/>
        <v>0</v>
      </c>
      <c r="AJ40" s="38">
        <f t="shared" si="23"/>
        <v>0</v>
      </c>
      <c r="AK40" s="38">
        <f t="shared" si="23"/>
        <v>0</v>
      </c>
      <c r="AL40" s="38">
        <f t="shared" si="23"/>
        <v>0</v>
      </c>
      <c r="AM40" s="38">
        <f t="shared" si="23"/>
        <v>0</v>
      </c>
      <c r="AN40" s="38">
        <f t="shared" si="23"/>
        <v>0</v>
      </c>
      <c r="AO40" s="38">
        <f t="shared" si="23"/>
        <v>0</v>
      </c>
    </row>
    <row r="41" spans="1:41" s="1" customFormat="1">
      <c r="A41" s="44" t="s">
        <v>342</v>
      </c>
      <c r="B41" s="38">
        <f t="shared" si="22"/>
        <v>0</v>
      </c>
      <c r="C41" s="38">
        <f t="shared" ref="C41:AO41" si="24">C36-C31</f>
        <v>0</v>
      </c>
      <c r="D41" s="38">
        <f t="shared" si="24"/>
        <v>0</v>
      </c>
      <c r="E41" s="38">
        <f t="shared" si="24"/>
        <v>0</v>
      </c>
      <c r="F41" s="38">
        <f t="shared" si="24"/>
        <v>0</v>
      </c>
      <c r="G41" s="38">
        <f t="shared" si="24"/>
        <v>0</v>
      </c>
      <c r="H41" s="38">
        <f t="shared" si="24"/>
        <v>0</v>
      </c>
      <c r="I41" s="38">
        <f t="shared" si="24"/>
        <v>0</v>
      </c>
      <c r="J41" s="38">
        <f t="shared" si="24"/>
        <v>0</v>
      </c>
      <c r="K41" s="38">
        <f t="shared" si="24"/>
        <v>0</v>
      </c>
      <c r="L41" s="38">
        <f t="shared" si="24"/>
        <v>0</v>
      </c>
      <c r="M41" s="38">
        <f t="shared" si="24"/>
        <v>0</v>
      </c>
      <c r="N41" s="38">
        <f t="shared" si="24"/>
        <v>0</v>
      </c>
      <c r="O41" s="38">
        <f t="shared" si="24"/>
        <v>0</v>
      </c>
      <c r="P41" s="38">
        <f t="shared" si="24"/>
        <v>0</v>
      </c>
      <c r="Q41" s="38">
        <f t="shared" si="24"/>
        <v>0</v>
      </c>
      <c r="R41" s="38">
        <f t="shared" si="24"/>
        <v>0</v>
      </c>
      <c r="S41" s="38">
        <f t="shared" si="24"/>
        <v>0</v>
      </c>
      <c r="T41" s="38">
        <f t="shared" si="24"/>
        <v>0</v>
      </c>
      <c r="U41" s="38">
        <f t="shared" si="24"/>
        <v>0</v>
      </c>
      <c r="V41" s="38">
        <f t="shared" si="24"/>
        <v>0</v>
      </c>
      <c r="W41" s="38">
        <f t="shared" si="24"/>
        <v>0</v>
      </c>
      <c r="X41" s="38">
        <f t="shared" si="24"/>
        <v>0</v>
      </c>
      <c r="Y41" s="38">
        <f t="shared" si="24"/>
        <v>0</v>
      </c>
      <c r="Z41" s="38">
        <f t="shared" si="24"/>
        <v>0</v>
      </c>
      <c r="AA41" s="38">
        <f t="shared" si="24"/>
        <v>0</v>
      </c>
      <c r="AB41" s="38">
        <f t="shared" si="24"/>
        <v>0</v>
      </c>
      <c r="AC41" s="38">
        <f t="shared" si="24"/>
        <v>0</v>
      </c>
      <c r="AD41" s="38">
        <f t="shared" si="24"/>
        <v>0</v>
      </c>
      <c r="AE41" s="38">
        <f t="shared" si="24"/>
        <v>0</v>
      </c>
      <c r="AF41" s="38">
        <f t="shared" si="24"/>
        <v>0</v>
      </c>
      <c r="AG41" s="38">
        <f t="shared" si="24"/>
        <v>0</v>
      </c>
      <c r="AH41" s="38">
        <f t="shared" si="24"/>
        <v>0</v>
      </c>
      <c r="AI41" s="38">
        <f t="shared" si="24"/>
        <v>0</v>
      </c>
      <c r="AJ41" s="38">
        <f t="shared" si="24"/>
        <v>0</v>
      </c>
      <c r="AK41" s="38">
        <f t="shared" si="24"/>
        <v>0</v>
      </c>
      <c r="AL41" s="38">
        <f t="shared" si="24"/>
        <v>0</v>
      </c>
      <c r="AM41" s="38">
        <f t="shared" si="24"/>
        <v>0</v>
      </c>
      <c r="AN41" s="38">
        <f t="shared" si="24"/>
        <v>0</v>
      </c>
      <c r="AO41" s="38">
        <f t="shared" si="24"/>
        <v>0</v>
      </c>
    </row>
    <row r="42" spans="1:41" s="1" customFormat="1">
      <c r="A42" s="45" t="s">
        <v>244</v>
      </c>
      <c r="B42" s="39">
        <f t="shared" si="22"/>
        <v>0</v>
      </c>
      <c r="C42" s="39">
        <f t="shared" ref="C42:AO42" si="25">C37-C32</f>
        <v>0</v>
      </c>
      <c r="D42" s="39">
        <f t="shared" si="25"/>
        <v>0</v>
      </c>
      <c r="E42" s="39">
        <f t="shared" si="25"/>
        <v>0</v>
      </c>
      <c r="F42" s="39">
        <f t="shared" si="25"/>
        <v>0</v>
      </c>
      <c r="G42" s="39">
        <f t="shared" si="25"/>
        <v>0</v>
      </c>
      <c r="H42" s="39">
        <f t="shared" si="25"/>
        <v>0</v>
      </c>
      <c r="I42" s="39">
        <f t="shared" si="25"/>
        <v>0</v>
      </c>
      <c r="J42" s="39">
        <f t="shared" si="25"/>
        <v>0</v>
      </c>
      <c r="K42" s="39">
        <f t="shared" si="25"/>
        <v>0</v>
      </c>
      <c r="L42" s="39">
        <f t="shared" si="25"/>
        <v>0</v>
      </c>
      <c r="M42" s="39">
        <f t="shared" si="25"/>
        <v>0</v>
      </c>
      <c r="N42" s="39">
        <f t="shared" si="25"/>
        <v>0</v>
      </c>
      <c r="O42" s="39">
        <f t="shared" si="25"/>
        <v>0</v>
      </c>
      <c r="P42" s="39">
        <f t="shared" si="25"/>
        <v>0</v>
      </c>
      <c r="Q42" s="39">
        <f t="shared" si="25"/>
        <v>0</v>
      </c>
      <c r="R42" s="39">
        <f t="shared" si="25"/>
        <v>0</v>
      </c>
      <c r="S42" s="39">
        <f t="shared" si="25"/>
        <v>0</v>
      </c>
      <c r="T42" s="39">
        <f t="shared" si="25"/>
        <v>0</v>
      </c>
      <c r="U42" s="39">
        <f t="shared" si="25"/>
        <v>0</v>
      </c>
      <c r="V42" s="39">
        <f t="shared" si="25"/>
        <v>0</v>
      </c>
      <c r="W42" s="39">
        <f t="shared" si="25"/>
        <v>0</v>
      </c>
      <c r="X42" s="39">
        <f t="shared" si="25"/>
        <v>0</v>
      </c>
      <c r="Y42" s="39">
        <f t="shared" si="25"/>
        <v>0</v>
      </c>
      <c r="Z42" s="39">
        <f t="shared" si="25"/>
        <v>0</v>
      </c>
      <c r="AA42" s="39">
        <f t="shared" si="25"/>
        <v>0</v>
      </c>
      <c r="AB42" s="39">
        <f t="shared" si="25"/>
        <v>0</v>
      </c>
      <c r="AC42" s="39">
        <f t="shared" si="25"/>
        <v>0</v>
      </c>
      <c r="AD42" s="39">
        <f t="shared" si="25"/>
        <v>0</v>
      </c>
      <c r="AE42" s="39">
        <f t="shared" si="25"/>
        <v>0</v>
      </c>
      <c r="AF42" s="39">
        <f t="shared" si="25"/>
        <v>0</v>
      </c>
      <c r="AG42" s="39">
        <f t="shared" si="25"/>
        <v>0</v>
      </c>
      <c r="AH42" s="39">
        <f t="shared" si="25"/>
        <v>0</v>
      </c>
      <c r="AI42" s="39">
        <f t="shared" si="25"/>
        <v>0</v>
      </c>
      <c r="AJ42" s="39">
        <f t="shared" si="25"/>
        <v>0</v>
      </c>
      <c r="AK42" s="39">
        <f t="shared" si="25"/>
        <v>0</v>
      </c>
      <c r="AL42" s="39">
        <f t="shared" si="25"/>
        <v>0</v>
      </c>
      <c r="AM42" s="39">
        <f t="shared" si="25"/>
        <v>0</v>
      </c>
      <c r="AN42" s="39">
        <f t="shared" si="25"/>
        <v>0</v>
      </c>
      <c r="AO42" s="39">
        <f t="shared" si="25"/>
        <v>0</v>
      </c>
    </row>
    <row r="44" spans="1:41" s="1" customFormat="1" ht="15">
      <c r="A44" s="2" t="s">
        <v>245</v>
      </c>
      <c r="D44" s="8"/>
    </row>
    <row r="45" spans="1:41" s="1" customFormat="1"/>
    <row r="46" spans="1:41" s="1" customFormat="1">
      <c r="A46" s="42" t="s">
        <v>40</v>
      </c>
      <c r="B46" s="43">
        <f>B4</f>
        <v>2014</v>
      </c>
      <c r="C46" s="43">
        <f t="shared" ref="C46:AO46" si="26">C4</f>
        <v>2015</v>
      </c>
      <c r="D46" s="43">
        <f t="shared" si="26"/>
        <v>2016</v>
      </c>
      <c r="E46" s="43">
        <f t="shared" si="26"/>
        <v>2017</v>
      </c>
      <c r="F46" s="43">
        <f t="shared" si="26"/>
        <v>2018</v>
      </c>
      <c r="G46" s="43">
        <f t="shared" si="26"/>
        <v>2019</v>
      </c>
      <c r="H46" s="43">
        <f t="shared" si="26"/>
        <v>2020</v>
      </c>
      <c r="I46" s="43">
        <f t="shared" si="26"/>
        <v>2021</v>
      </c>
      <c r="J46" s="43">
        <f t="shared" si="26"/>
        <v>2022</v>
      </c>
      <c r="K46" s="43">
        <f t="shared" si="26"/>
        <v>2023</v>
      </c>
      <c r="L46" s="43">
        <f t="shared" si="26"/>
        <v>2024</v>
      </c>
      <c r="M46" s="43">
        <f t="shared" si="26"/>
        <v>2025</v>
      </c>
      <c r="N46" s="43">
        <f t="shared" si="26"/>
        <v>2026</v>
      </c>
      <c r="O46" s="43">
        <f t="shared" si="26"/>
        <v>2027</v>
      </c>
      <c r="P46" s="43">
        <f t="shared" si="26"/>
        <v>2028</v>
      </c>
      <c r="Q46" s="43">
        <f t="shared" si="26"/>
        <v>2029</v>
      </c>
      <c r="R46" s="43">
        <f t="shared" si="26"/>
        <v>2030</v>
      </c>
      <c r="S46" s="43">
        <f t="shared" si="26"/>
        <v>2031</v>
      </c>
      <c r="T46" s="43">
        <f t="shared" si="26"/>
        <v>2032</v>
      </c>
      <c r="U46" s="43">
        <f t="shared" si="26"/>
        <v>2033</v>
      </c>
      <c r="V46" s="43">
        <f t="shared" si="26"/>
        <v>2034</v>
      </c>
      <c r="W46" s="43">
        <f t="shared" si="26"/>
        <v>2035</v>
      </c>
      <c r="X46" s="43">
        <f t="shared" si="26"/>
        <v>2036</v>
      </c>
      <c r="Y46" s="43">
        <f t="shared" si="26"/>
        <v>2037</v>
      </c>
      <c r="Z46" s="43">
        <f t="shared" si="26"/>
        <v>2038</v>
      </c>
      <c r="AA46" s="43">
        <f t="shared" si="26"/>
        <v>2039</v>
      </c>
      <c r="AB46" s="43">
        <f t="shared" si="26"/>
        <v>2040</v>
      </c>
      <c r="AC46" s="43">
        <f t="shared" si="26"/>
        <v>2041</v>
      </c>
      <c r="AD46" s="43">
        <f t="shared" si="26"/>
        <v>2042</v>
      </c>
      <c r="AE46" s="43">
        <f t="shared" si="26"/>
        <v>2043</v>
      </c>
      <c r="AF46" s="43">
        <f t="shared" si="26"/>
        <v>2044</v>
      </c>
      <c r="AG46" s="43">
        <f t="shared" si="26"/>
        <v>2045</v>
      </c>
      <c r="AH46" s="43">
        <f t="shared" si="26"/>
        <v>2046</v>
      </c>
      <c r="AI46" s="43">
        <f t="shared" si="26"/>
        <v>2047</v>
      </c>
      <c r="AJ46" s="43">
        <f t="shared" si="26"/>
        <v>2048</v>
      </c>
      <c r="AK46" s="43">
        <f t="shared" si="26"/>
        <v>2049</v>
      </c>
      <c r="AL46" s="43">
        <f t="shared" si="26"/>
        <v>2050</v>
      </c>
      <c r="AM46" s="43">
        <f t="shared" si="26"/>
        <v>2051</v>
      </c>
      <c r="AN46" s="43">
        <f t="shared" si="26"/>
        <v>2052</v>
      </c>
      <c r="AO46" s="43">
        <f t="shared" si="26"/>
        <v>2053</v>
      </c>
    </row>
    <row r="47" spans="1:41" s="1" customFormat="1">
      <c r="A47" s="47" t="s">
        <v>43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</row>
    <row r="48" spans="1:41" s="1" customFormat="1">
      <c r="A48" s="47" t="s">
        <v>44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</row>
    <row r="49" spans="1:41" s="1" customFormat="1">
      <c r="A49" s="47" t="s">
        <v>45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</row>
    <row r="50" spans="1:41" s="1" customFormat="1">
      <c r="A50" s="47" t="s">
        <v>46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</row>
    <row r="51" spans="1:41" s="1" customFormat="1">
      <c r="A51" s="47" t="s">
        <v>47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</row>
    <row r="52" spans="1:41" s="1" customFormat="1">
      <c r="A52" s="47" t="s">
        <v>48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</row>
    <row r="53" spans="1:41" s="1" customFormat="1">
      <c r="A53" s="48" t="s">
        <v>26</v>
      </c>
      <c r="B53" s="39">
        <f>SUM(B47:B52)</f>
        <v>0</v>
      </c>
      <c r="C53" s="39">
        <f t="shared" ref="C53:AO53" si="27">SUM(C47:C52)</f>
        <v>0</v>
      </c>
      <c r="D53" s="39">
        <f t="shared" si="27"/>
        <v>0</v>
      </c>
      <c r="E53" s="39">
        <f t="shared" si="27"/>
        <v>0</v>
      </c>
      <c r="F53" s="39">
        <f t="shared" si="27"/>
        <v>0</v>
      </c>
      <c r="G53" s="39">
        <f t="shared" si="27"/>
        <v>0</v>
      </c>
      <c r="H53" s="39">
        <f t="shared" si="27"/>
        <v>0</v>
      </c>
      <c r="I53" s="39">
        <f t="shared" si="27"/>
        <v>0</v>
      </c>
      <c r="J53" s="39">
        <f t="shared" si="27"/>
        <v>0</v>
      </c>
      <c r="K53" s="39">
        <f t="shared" si="27"/>
        <v>0</v>
      </c>
      <c r="L53" s="39">
        <f t="shared" si="27"/>
        <v>0</v>
      </c>
      <c r="M53" s="39">
        <f t="shared" si="27"/>
        <v>0</v>
      </c>
      <c r="N53" s="39">
        <f t="shared" si="27"/>
        <v>0</v>
      </c>
      <c r="O53" s="39">
        <f t="shared" si="27"/>
        <v>0</v>
      </c>
      <c r="P53" s="39">
        <f t="shared" si="27"/>
        <v>0</v>
      </c>
      <c r="Q53" s="39">
        <f t="shared" si="27"/>
        <v>0</v>
      </c>
      <c r="R53" s="39">
        <f t="shared" si="27"/>
        <v>0</v>
      </c>
      <c r="S53" s="39">
        <f t="shared" si="27"/>
        <v>0</v>
      </c>
      <c r="T53" s="39">
        <f t="shared" si="27"/>
        <v>0</v>
      </c>
      <c r="U53" s="39">
        <f t="shared" si="27"/>
        <v>0</v>
      </c>
      <c r="V53" s="39">
        <f t="shared" si="27"/>
        <v>0</v>
      </c>
      <c r="W53" s="39">
        <f t="shared" si="27"/>
        <v>0</v>
      </c>
      <c r="X53" s="39">
        <f t="shared" si="27"/>
        <v>0</v>
      </c>
      <c r="Y53" s="39">
        <f t="shared" si="27"/>
        <v>0</v>
      </c>
      <c r="Z53" s="39">
        <f t="shared" si="27"/>
        <v>0</v>
      </c>
      <c r="AA53" s="39">
        <f t="shared" si="27"/>
        <v>0</v>
      </c>
      <c r="AB53" s="39">
        <f t="shared" si="27"/>
        <v>0</v>
      </c>
      <c r="AC53" s="39">
        <f t="shared" si="27"/>
        <v>0</v>
      </c>
      <c r="AD53" s="39">
        <f t="shared" si="27"/>
        <v>0</v>
      </c>
      <c r="AE53" s="39">
        <f t="shared" si="27"/>
        <v>0</v>
      </c>
      <c r="AF53" s="39">
        <f t="shared" si="27"/>
        <v>0</v>
      </c>
      <c r="AG53" s="39">
        <f t="shared" si="27"/>
        <v>0</v>
      </c>
      <c r="AH53" s="39">
        <f t="shared" si="27"/>
        <v>0</v>
      </c>
      <c r="AI53" s="39">
        <f t="shared" si="27"/>
        <v>0</v>
      </c>
      <c r="AJ53" s="39">
        <f t="shared" si="27"/>
        <v>0</v>
      </c>
      <c r="AK53" s="39">
        <f t="shared" si="27"/>
        <v>0</v>
      </c>
      <c r="AL53" s="39">
        <f t="shared" si="27"/>
        <v>0</v>
      </c>
      <c r="AM53" s="39">
        <f t="shared" si="27"/>
        <v>0</v>
      </c>
      <c r="AN53" s="39">
        <f t="shared" si="27"/>
        <v>0</v>
      </c>
      <c r="AO53" s="39">
        <f t="shared" si="27"/>
        <v>0</v>
      </c>
    </row>
    <row r="54" spans="1:41" s="1" customFormat="1">
      <c r="A54" s="42" t="s">
        <v>41</v>
      </c>
      <c r="B54" s="43">
        <f>B4</f>
        <v>2014</v>
      </c>
      <c r="C54" s="43">
        <f t="shared" ref="C54:AO54" si="28">C4</f>
        <v>2015</v>
      </c>
      <c r="D54" s="43">
        <f t="shared" si="28"/>
        <v>2016</v>
      </c>
      <c r="E54" s="43">
        <f t="shared" si="28"/>
        <v>2017</v>
      </c>
      <c r="F54" s="43">
        <f t="shared" si="28"/>
        <v>2018</v>
      </c>
      <c r="G54" s="43">
        <f t="shared" si="28"/>
        <v>2019</v>
      </c>
      <c r="H54" s="43">
        <f t="shared" si="28"/>
        <v>2020</v>
      </c>
      <c r="I54" s="43">
        <f t="shared" si="28"/>
        <v>2021</v>
      </c>
      <c r="J54" s="43">
        <f t="shared" si="28"/>
        <v>2022</v>
      </c>
      <c r="K54" s="43">
        <f t="shared" si="28"/>
        <v>2023</v>
      </c>
      <c r="L54" s="43">
        <f t="shared" si="28"/>
        <v>2024</v>
      </c>
      <c r="M54" s="43">
        <f t="shared" si="28"/>
        <v>2025</v>
      </c>
      <c r="N54" s="43">
        <f t="shared" si="28"/>
        <v>2026</v>
      </c>
      <c r="O54" s="43">
        <f t="shared" si="28"/>
        <v>2027</v>
      </c>
      <c r="P54" s="43">
        <f t="shared" si="28"/>
        <v>2028</v>
      </c>
      <c r="Q54" s="43">
        <f t="shared" si="28"/>
        <v>2029</v>
      </c>
      <c r="R54" s="43">
        <f t="shared" si="28"/>
        <v>2030</v>
      </c>
      <c r="S54" s="43">
        <f t="shared" si="28"/>
        <v>2031</v>
      </c>
      <c r="T54" s="43">
        <f t="shared" si="28"/>
        <v>2032</v>
      </c>
      <c r="U54" s="43">
        <f t="shared" si="28"/>
        <v>2033</v>
      </c>
      <c r="V54" s="43">
        <f t="shared" si="28"/>
        <v>2034</v>
      </c>
      <c r="W54" s="43">
        <f t="shared" si="28"/>
        <v>2035</v>
      </c>
      <c r="X54" s="43">
        <f t="shared" si="28"/>
        <v>2036</v>
      </c>
      <c r="Y54" s="43">
        <f t="shared" si="28"/>
        <v>2037</v>
      </c>
      <c r="Z54" s="43">
        <f t="shared" si="28"/>
        <v>2038</v>
      </c>
      <c r="AA54" s="43">
        <f t="shared" si="28"/>
        <v>2039</v>
      </c>
      <c r="AB54" s="43">
        <f t="shared" si="28"/>
        <v>2040</v>
      </c>
      <c r="AC54" s="43">
        <f t="shared" si="28"/>
        <v>2041</v>
      </c>
      <c r="AD54" s="43">
        <f t="shared" si="28"/>
        <v>2042</v>
      </c>
      <c r="AE54" s="43">
        <f t="shared" si="28"/>
        <v>2043</v>
      </c>
      <c r="AF54" s="43">
        <f t="shared" si="28"/>
        <v>2044</v>
      </c>
      <c r="AG54" s="43">
        <f t="shared" si="28"/>
        <v>2045</v>
      </c>
      <c r="AH54" s="43">
        <f t="shared" si="28"/>
        <v>2046</v>
      </c>
      <c r="AI54" s="43">
        <f t="shared" si="28"/>
        <v>2047</v>
      </c>
      <c r="AJ54" s="43">
        <f t="shared" si="28"/>
        <v>2048</v>
      </c>
      <c r="AK54" s="43">
        <f t="shared" si="28"/>
        <v>2049</v>
      </c>
      <c r="AL54" s="43">
        <f t="shared" si="28"/>
        <v>2050</v>
      </c>
      <c r="AM54" s="43">
        <f t="shared" si="28"/>
        <v>2051</v>
      </c>
      <c r="AN54" s="43">
        <f t="shared" si="28"/>
        <v>2052</v>
      </c>
      <c r="AO54" s="43">
        <f t="shared" si="28"/>
        <v>2053</v>
      </c>
    </row>
    <row r="55" spans="1:41" s="1" customFormat="1">
      <c r="A55" s="47" t="s">
        <v>43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</row>
    <row r="56" spans="1:41" s="1" customFormat="1">
      <c r="A56" s="47" t="s">
        <v>44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</row>
    <row r="57" spans="1:41" s="1" customFormat="1">
      <c r="A57" s="47" t="s">
        <v>45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</row>
    <row r="58" spans="1:41" s="1" customFormat="1">
      <c r="A58" s="47" t="s">
        <v>46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</row>
    <row r="59" spans="1:41" s="1" customFormat="1">
      <c r="A59" s="47" t="s">
        <v>47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</row>
    <row r="60" spans="1:41" s="1" customFormat="1">
      <c r="A60" s="47" t="s">
        <v>48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</row>
    <row r="61" spans="1:41" s="1" customFormat="1">
      <c r="A61" s="48" t="s">
        <v>26</v>
      </c>
      <c r="B61" s="39">
        <f>SUM(B55:B60)</f>
        <v>0</v>
      </c>
      <c r="C61" s="39">
        <f t="shared" ref="C61:AO61" si="29">SUM(C55:C60)</f>
        <v>0</v>
      </c>
      <c r="D61" s="39">
        <f t="shared" si="29"/>
        <v>0</v>
      </c>
      <c r="E61" s="39">
        <f t="shared" si="29"/>
        <v>0</v>
      </c>
      <c r="F61" s="39">
        <f t="shared" si="29"/>
        <v>0</v>
      </c>
      <c r="G61" s="39">
        <f t="shared" si="29"/>
        <v>0</v>
      </c>
      <c r="H61" s="39">
        <f t="shared" si="29"/>
        <v>0</v>
      </c>
      <c r="I61" s="39">
        <f t="shared" si="29"/>
        <v>0</v>
      </c>
      <c r="J61" s="39">
        <f t="shared" si="29"/>
        <v>0</v>
      </c>
      <c r="K61" s="39">
        <f t="shared" si="29"/>
        <v>0</v>
      </c>
      <c r="L61" s="39">
        <f t="shared" si="29"/>
        <v>0</v>
      </c>
      <c r="M61" s="39">
        <f t="shared" si="29"/>
        <v>0</v>
      </c>
      <c r="N61" s="39">
        <f t="shared" si="29"/>
        <v>0</v>
      </c>
      <c r="O61" s="39">
        <f t="shared" si="29"/>
        <v>0</v>
      </c>
      <c r="P61" s="39">
        <f t="shared" si="29"/>
        <v>0</v>
      </c>
      <c r="Q61" s="39">
        <f t="shared" si="29"/>
        <v>0</v>
      </c>
      <c r="R61" s="39">
        <f t="shared" si="29"/>
        <v>0</v>
      </c>
      <c r="S61" s="39">
        <f t="shared" si="29"/>
        <v>0</v>
      </c>
      <c r="T61" s="39">
        <f t="shared" si="29"/>
        <v>0</v>
      </c>
      <c r="U61" s="39">
        <f t="shared" si="29"/>
        <v>0</v>
      </c>
      <c r="V61" s="39">
        <f t="shared" si="29"/>
        <v>0</v>
      </c>
      <c r="W61" s="39">
        <f t="shared" si="29"/>
        <v>0</v>
      </c>
      <c r="X61" s="39">
        <f t="shared" si="29"/>
        <v>0</v>
      </c>
      <c r="Y61" s="39">
        <f t="shared" si="29"/>
        <v>0</v>
      </c>
      <c r="Z61" s="39">
        <f t="shared" si="29"/>
        <v>0</v>
      </c>
      <c r="AA61" s="39">
        <f t="shared" si="29"/>
        <v>0</v>
      </c>
      <c r="AB61" s="39">
        <f t="shared" si="29"/>
        <v>0</v>
      </c>
      <c r="AC61" s="39">
        <f t="shared" si="29"/>
        <v>0</v>
      </c>
      <c r="AD61" s="39">
        <f t="shared" si="29"/>
        <v>0</v>
      </c>
      <c r="AE61" s="39">
        <f t="shared" si="29"/>
        <v>0</v>
      </c>
      <c r="AF61" s="39">
        <f t="shared" si="29"/>
        <v>0</v>
      </c>
      <c r="AG61" s="39">
        <f t="shared" si="29"/>
        <v>0</v>
      </c>
      <c r="AH61" s="39">
        <f t="shared" si="29"/>
        <v>0</v>
      </c>
      <c r="AI61" s="39">
        <f t="shared" si="29"/>
        <v>0</v>
      </c>
      <c r="AJ61" s="39">
        <f t="shared" si="29"/>
        <v>0</v>
      </c>
      <c r="AK61" s="39">
        <f t="shared" si="29"/>
        <v>0</v>
      </c>
      <c r="AL61" s="39">
        <f t="shared" si="29"/>
        <v>0</v>
      </c>
      <c r="AM61" s="39">
        <f t="shared" si="29"/>
        <v>0</v>
      </c>
      <c r="AN61" s="39">
        <f t="shared" si="29"/>
        <v>0</v>
      </c>
      <c r="AO61" s="39">
        <f t="shared" si="29"/>
        <v>0</v>
      </c>
    </row>
    <row r="62" spans="1:41" s="1" customFormat="1" ht="25.5">
      <c r="A62" s="42" t="s">
        <v>42</v>
      </c>
      <c r="B62" s="43">
        <f>B4</f>
        <v>2014</v>
      </c>
      <c r="C62" s="43">
        <f t="shared" ref="C62:AO62" si="30">C4</f>
        <v>2015</v>
      </c>
      <c r="D62" s="43">
        <f t="shared" si="30"/>
        <v>2016</v>
      </c>
      <c r="E62" s="43">
        <f t="shared" si="30"/>
        <v>2017</v>
      </c>
      <c r="F62" s="43">
        <f t="shared" si="30"/>
        <v>2018</v>
      </c>
      <c r="G62" s="43">
        <f t="shared" si="30"/>
        <v>2019</v>
      </c>
      <c r="H62" s="43">
        <f t="shared" si="30"/>
        <v>2020</v>
      </c>
      <c r="I62" s="43">
        <f t="shared" si="30"/>
        <v>2021</v>
      </c>
      <c r="J62" s="43">
        <f t="shared" si="30"/>
        <v>2022</v>
      </c>
      <c r="K62" s="43">
        <f t="shared" si="30"/>
        <v>2023</v>
      </c>
      <c r="L62" s="43">
        <f t="shared" si="30"/>
        <v>2024</v>
      </c>
      <c r="M62" s="43">
        <f t="shared" si="30"/>
        <v>2025</v>
      </c>
      <c r="N62" s="43">
        <f t="shared" si="30"/>
        <v>2026</v>
      </c>
      <c r="O62" s="43">
        <f t="shared" si="30"/>
        <v>2027</v>
      </c>
      <c r="P62" s="43">
        <f t="shared" si="30"/>
        <v>2028</v>
      </c>
      <c r="Q62" s="43">
        <f t="shared" si="30"/>
        <v>2029</v>
      </c>
      <c r="R62" s="43">
        <f t="shared" si="30"/>
        <v>2030</v>
      </c>
      <c r="S62" s="43">
        <f t="shared" si="30"/>
        <v>2031</v>
      </c>
      <c r="T62" s="43">
        <f t="shared" si="30"/>
        <v>2032</v>
      </c>
      <c r="U62" s="43">
        <f t="shared" si="30"/>
        <v>2033</v>
      </c>
      <c r="V62" s="43">
        <f t="shared" si="30"/>
        <v>2034</v>
      </c>
      <c r="W62" s="43">
        <f t="shared" si="30"/>
        <v>2035</v>
      </c>
      <c r="X62" s="43">
        <f t="shared" si="30"/>
        <v>2036</v>
      </c>
      <c r="Y62" s="43">
        <f t="shared" si="30"/>
        <v>2037</v>
      </c>
      <c r="Z62" s="43">
        <f t="shared" si="30"/>
        <v>2038</v>
      </c>
      <c r="AA62" s="43">
        <f t="shared" si="30"/>
        <v>2039</v>
      </c>
      <c r="AB62" s="43">
        <f t="shared" si="30"/>
        <v>2040</v>
      </c>
      <c r="AC62" s="43">
        <f t="shared" si="30"/>
        <v>2041</v>
      </c>
      <c r="AD62" s="43">
        <f t="shared" si="30"/>
        <v>2042</v>
      </c>
      <c r="AE62" s="43">
        <f t="shared" si="30"/>
        <v>2043</v>
      </c>
      <c r="AF62" s="43">
        <f t="shared" si="30"/>
        <v>2044</v>
      </c>
      <c r="AG62" s="43">
        <f t="shared" si="30"/>
        <v>2045</v>
      </c>
      <c r="AH62" s="43">
        <f t="shared" si="30"/>
        <v>2046</v>
      </c>
      <c r="AI62" s="43">
        <f t="shared" si="30"/>
        <v>2047</v>
      </c>
      <c r="AJ62" s="43">
        <f t="shared" si="30"/>
        <v>2048</v>
      </c>
      <c r="AK62" s="43">
        <f t="shared" si="30"/>
        <v>2049</v>
      </c>
      <c r="AL62" s="43">
        <f t="shared" si="30"/>
        <v>2050</v>
      </c>
      <c r="AM62" s="43">
        <f t="shared" si="30"/>
        <v>2051</v>
      </c>
      <c r="AN62" s="43">
        <f t="shared" si="30"/>
        <v>2052</v>
      </c>
      <c r="AO62" s="43">
        <f t="shared" si="30"/>
        <v>2053</v>
      </c>
    </row>
    <row r="63" spans="1:41" s="1" customFormat="1">
      <c r="A63" s="47" t="s">
        <v>43</v>
      </c>
      <c r="B63" s="38">
        <f>B55-B47</f>
        <v>0</v>
      </c>
      <c r="C63" s="38">
        <f t="shared" ref="C63:AO63" si="31">C55-C47</f>
        <v>0</v>
      </c>
      <c r="D63" s="38">
        <f t="shared" si="31"/>
        <v>0</v>
      </c>
      <c r="E63" s="38">
        <f t="shared" si="31"/>
        <v>0</v>
      </c>
      <c r="F63" s="38">
        <f t="shared" si="31"/>
        <v>0</v>
      </c>
      <c r="G63" s="38">
        <f t="shared" si="31"/>
        <v>0</v>
      </c>
      <c r="H63" s="38">
        <f t="shared" si="31"/>
        <v>0</v>
      </c>
      <c r="I63" s="38">
        <f t="shared" si="31"/>
        <v>0</v>
      </c>
      <c r="J63" s="38">
        <f t="shared" si="31"/>
        <v>0</v>
      </c>
      <c r="K63" s="38">
        <f t="shared" si="31"/>
        <v>0</v>
      </c>
      <c r="L63" s="38">
        <f t="shared" si="31"/>
        <v>0</v>
      </c>
      <c r="M63" s="38">
        <f t="shared" si="31"/>
        <v>0</v>
      </c>
      <c r="N63" s="38">
        <f t="shared" si="31"/>
        <v>0</v>
      </c>
      <c r="O63" s="38">
        <f t="shared" si="31"/>
        <v>0</v>
      </c>
      <c r="P63" s="38">
        <f t="shared" si="31"/>
        <v>0</v>
      </c>
      <c r="Q63" s="38">
        <f t="shared" si="31"/>
        <v>0</v>
      </c>
      <c r="R63" s="38">
        <f t="shared" si="31"/>
        <v>0</v>
      </c>
      <c r="S63" s="38">
        <f t="shared" si="31"/>
        <v>0</v>
      </c>
      <c r="T63" s="38">
        <f t="shared" si="31"/>
        <v>0</v>
      </c>
      <c r="U63" s="38">
        <f t="shared" si="31"/>
        <v>0</v>
      </c>
      <c r="V63" s="38">
        <f t="shared" si="31"/>
        <v>0</v>
      </c>
      <c r="W63" s="38">
        <f t="shared" si="31"/>
        <v>0</v>
      </c>
      <c r="X63" s="38">
        <f t="shared" si="31"/>
        <v>0</v>
      </c>
      <c r="Y63" s="38">
        <f t="shared" si="31"/>
        <v>0</v>
      </c>
      <c r="Z63" s="38">
        <f t="shared" si="31"/>
        <v>0</v>
      </c>
      <c r="AA63" s="38">
        <f t="shared" si="31"/>
        <v>0</v>
      </c>
      <c r="AB63" s="38">
        <f t="shared" si="31"/>
        <v>0</v>
      </c>
      <c r="AC63" s="38">
        <f t="shared" si="31"/>
        <v>0</v>
      </c>
      <c r="AD63" s="38">
        <f t="shared" si="31"/>
        <v>0</v>
      </c>
      <c r="AE63" s="38">
        <f t="shared" si="31"/>
        <v>0</v>
      </c>
      <c r="AF63" s="38">
        <f t="shared" si="31"/>
        <v>0</v>
      </c>
      <c r="AG63" s="38">
        <f t="shared" si="31"/>
        <v>0</v>
      </c>
      <c r="AH63" s="38">
        <f t="shared" si="31"/>
        <v>0</v>
      </c>
      <c r="AI63" s="38">
        <f t="shared" si="31"/>
        <v>0</v>
      </c>
      <c r="AJ63" s="38">
        <f t="shared" si="31"/>
        <v>0</v>
      </c>
      <c r="AK63" s="38">
        <f t="shared" si="31"/>
        <v>0</v>
      </c>
      <c r="AL63" s="38">
        <f t="shared" si="31"/>
        <v>0</v>
      </c>
      <c r="AM63" s="38">
        <f t="shared" si="31"/>
        <v>0</v>
      </c>
      <c r="AN63" s="38">
        <f t="shared" si="31"/>
        <v>0</v>
      </c>
      <c r="AO63" s="38">
        <f t="shared" si="31"/>
        <v>0</v>
      </c>
    </row>
    <row r="64" spans="1:41" s="1" customFormat="1">
      <c r="A64" s="47" t="s">
        <v>44</v>
      </c>
      <c r="B64" s="38">
        <f t="shared" ref="B64:B69" si="32">B56-B48</f>
        <v>0</v>
      </c>
      <c r="C64" s="38">
        <f t="shared" ref="C64:AO64" si="33">C56-C48</f>
        <v>0</v>
      </c>
      <c r="D64" s="38">
        <f t="shared" si="33"/>
        <v>0</v>
      </c>
      <c r="E64" s="38">
        <f t="shared" si="33"/>
        <v>0</v>
      </c>
      <c r="F64" s="38">
        <f t="shared" si="33"/>
        <v>0</v>
      </c>
      <c r="G64" s="38">
        <f t="shared" si="33"/>
        <v>0</v>
      </c>
      <c r="H64" s="38">
        <f t="shared" si="33"/>
        <v>0</v>
      </c>
      <c r="I64" s="38">
        <f t="shared" si="33"/>
        <v>0</v>
      </c>
      <c r="J64" s="38">
        <f t="shared" si="33"/>
        <v>0</v>
      </c>
      <c r="K64" s="38">
        <f t="shared" si="33"/>
        <v>0</v>
      </c>
      <c r="L64" s="38">
        <f t="shared" si="33"/>
        <v>0</v>
      </c>
      <c r="M64" s="38">
        <f t="shared" si="33"/>
        <v>0</v>
      </c>
      <c r="N64" s="38">
        <f t="shared" si="33"/>
        <v>0</v>
      </c>
      <c r="O64" s="38">
        <f t="shared" si="33"/>
        <v>0</v>
      </c>
      <c r="P64" s="38">
        <f t="shared" si="33"/>
        <v>0</v>
      </c>
      <c r="Q64" s="38">
        <f t="shared" si="33"/>
        <v>0</v>
      </c>
      <c r="R64" s="38">
        <f t="shared" si="33"/>
        <v>0</v>
      </c>
      <c r="S64" s="38">
        <f t="shared" si="33"/>
        <v>0</v>
      </c>
      <c r="T64" s="38">
        <f t="shared" si="33"/>
        <v>0</v>
      </c>
      <c r="U64" s="38">
        <f t="shared" si="33"/>
        <v>0</v>
      </c>
      <c r="V64" s="38">
        <f t="shared" si="33"/>
        <v>0</v>
      </c>
      <c r="W64" s="38">
        <f t="shared" si="33"/>
        <v>0</v>
      </c>
      <c r="X64" s="38">
        <f t="shared" si="33"/>
        <v>0</v>
      </c>
      <c r="Y64" s="38">
        <f t="shared" si="33"/>
        <v>0</v>
      </c>
      <c r="Z64" s="38">
        <f t="shared" si="33"/>
        <v>0</v>
      </c>
      <c r="AA64" s="38">
        <f t="shared" si="33"/>
        <v>0</v>
      </c>
      <c r="AB64" s="38">
        <f t="shared" si="33"/>
        <v>0</v>
      </c>
      <c r="AC64" s="38">
        <f t="shared" si="33"/>
        <v>0</v>
      </c>
      <c r="AD64" s="38">
        <f t="shared" si="33"/>
        <v>0</v>
      </c>
      <c r="AE64" s="38">
        <f t="shared" si="33"/>
        <v>0</v>
      </c>
      <c r="AF64" s="38">
        <f t="shared" si="33"/>
        <v>0</v>
      </c>
      <c r="AG64" s="38">
        <f t="shared" si="33"/>
        <v>0</v>
      </c>
      <c r="AH64" s="38">
        <f t="shared" si="33"/>
        <v>0</v>
      </c>
      <c r="AI64" s="38">
        <f t="shared" si="33"/>
        <v>0</v>
      </c>
      <c r="AJ64" s="38">
        <f t="shared" si="33"/>
        <v>0</v>
      </c>
      <c r="AK64" s="38">
        <f t="shared" si="33"/>
        <v>0</v>
      </c>
      <c r="AL64" s="38">
        <f t="shared" si="33"/>
        <v>0</v>
      </c>
      <c r="AM64" s="38">
        <f t="shared" si="33"/>
        <v>0</v>
      </c>
      <c r="AN64" s="38">
        <f t="shared" si="33"/>
        <v>0</v>
      </c>
      <c r="AO64" s="38">
        <f t="shared" si="33"/>
        <v>0</v>
      </c>
    </row>
    <row r="65" spans="1:41" s="1" customFormat="1">
      <c r="A65" s="47" t="s">
        <v>45</v>
      </c>
      <c r="B65" s="38">
        <f t="shared" si="32"/>
        <v>0</v>
      </c>
      <c r="C65" s="38">
        <f t="shared" ref="C65:AO65" si="34">C57-C49</f>
        <v>0</v>
      </c>
      <c r="D65" s="38">
        <f t="shared" si="34"/>
        <v>0</v>
      </c>
      <c r="E65" s="38">
        <f t="shared" si="34"/>
        <v>0</v>
      </c>
      <c r="F65" s="38">
        <f t="shared" si="34"/>
        <v>0</v>
      </c>
      <c r="G65" s="38">
        <f t="shared" si="34"/>
        <v>0</v>
      </c>
      <c r="H65" s="38">
        <f t="shared" si="34"/>
        <v>0</v>
      </c>
      <c r="I65" s="38">
        <f t="shared" si="34"/>
        <v>0</v>
      </c>
      <c r="J65" s="38">
        <f t="shared" si="34"/>
        <v>0</v>
      </c>
      <c r="K65" s="38">
        <f t="shared" si="34"/>
        <v>0</v>
      </c>
      <c r="L65" s="38">
        <f t="shared" si="34"/>
        <v>0</v>
      </c>
      <c r="M65" s="38">
        <f t="shared" si="34"/>
        <v>0</v>
      </c>
      <c r="N65" s="38">
        <f t="shared" si="34"/>
        <v>0</v>
      </c>
      <c r="O65" s="38">
        <f t="shared" si="34"/>
        <v>0</v>
      </c>
      <c r="P65" s="38">
        <f t="shared" si="34"/>
        <v>0</v>
      </c>
      <c r="Q65" s="38">
        <f t="shared" si="34"/>
        <v>0</v>
      </c>
      <c r="R65" s="38">
        <f t="shared" si="34"/>
        <v>0</v>
      </c>
      <c r="S65" s="38">
        <f t="shared" si="34"/>
        <v>0</v>
      </c>
      <c r="T65" s="38">
        <f t="shared" si="34"/>
        <v>0</v>
      </c>
      <c r="U65" s="38">
        <f t="shared" si="34"/>
        <v>0</v>
      </c>
      <c r="V65" s="38">
        <f t="shared" si="34"/>
        <v>0</v>
      </c>
      <c r="W65" s="38">
        <f t="shared" si="34"/>
        <v>0</v>
      </c>
      <c r="X65" s="38">
        <f t="shared" si="34"/>
        <v>0</v>
      </c>
      <c r="Y65" s="38">
        <f t="shared" si="34"/>
        <v>0</v>
      </c>
      <c r="Z65" s="38">
        <f t="shared" si="34"/>
        <v>0</v>
      </c>
      <c r="AA65" s="38">
        <f t="shared" si="34"/>
        <v>0</v>
      </c>
      <c r="AB65" s="38">
        <f t="shared" si="34"/>
        <v>0</v>
      </c>
      <c r="AC65" s="38">
        <f t="shared" si="34"/>
        <v>0</v>
      </c>
      <c r="AD65" s="38">
        <f t="shared" si="34"/>
        <v>0</v>
      </c>
      <c r="AE65" s="38">
        <f t="shared" si="34"/>
        <v>0</v>
      </c>
      <c r="AF65" s="38">
        <f t="shared" si="34"/>
        <v>0</v>
      </c>
      <c r="AG65" s="38">
        <f t="shared" si="34"/>
        <v>0</v>
      </c>
      <c r="AH65" s="38">
        <f t="shared" si="34"/>
        <v>0</v>
      </c>
      <c r="AI65" s="38">
        <f t="shared" si="34"/>
        <v>0</v>
      </c>
      <c r="AJ65" s="38">
        <f t="shared" si="34"/>
        <v>0</v>
      </c>
      <c r="AK65" s="38">
        <f t="shared" si="34"/>
        <v>0</v>
      </c>
      <c r="AL65" s="38">
        <f t="shared" si="34"/>
        <v>0</v>
      </c>
      <c r="AM65" s="38">
        <f t="shared" si="34"/>
        <v>0</v>
      </c>
      <c r="AN65" s="38">
        <f t="shared" si="34"/>
        <v>0</v>
      </c>
      <c r="AO65" s="38">
        <f t="shared" si="34"/>
        <v>0</v>
      </c>
    </row>
    <row r="66" spans="1:41" s="1" customFormat="1">
      <c r="A66" s="47" t="s">
        <v>46</v>
      </c>
      <c r="B66" s="38">
        <f t="shared" si="32"/>
        <v>0</v>
      </c>
      <c r="C66" s="38">
        <f t="shared" ref="C66:AO66" si="35">C58-C50</f>
        <v>0</v>
      </c>
      <c r="D66" s="38">
        <f t="shared" si="35"/>
        <v>0</v>
      </c>
      <c r="E66" s="38">
        <f t="shared" si="35"/>
        <v>0</v>
      </c>
      <c r="F66" s="38">
        <f t="shared" si="35"/>
        <v>0</v>
      </c>
      <c r="G66" s="38">
        <f t="shared" si="35"/>
        <v>0</v>
      </c>
      <c r="H66" s="38">
        <f t="shared" si="35"/>
        <v>0</v>
      </c>
      <c r="I66" s="38">
        <f t="shared" si="35"/>
        <v>0</v>
      </c>
      <c r="J66" s="38">
        <f t="shared" si="35"/>
        <v>0</v>
      </c>
      <c r="K66" s="38">
        <f t="shared" si="35"/>
        <v>0</v>
      </c>
      <c r="L66" s="38">
        <f t="shared" si="35"/>
        <v>0</v>
      </c>
      <c r="M66" s="38">
        <f t="shared" si="35"/>
        <v>0</v>
      </c>
      <c r="N66" s="38">
        <f t="shared" si="35"/>
        <v>0</v>
      </c>
      <c r="O66" s="38">
        <f t="shared" si="35"/>
        <v>0</v>
      </c>
      <c r="P66" s="38">
        <f t="shared" si="35"/>
        <v>0</v>
      </c>
      <c r="Q66" s="38">
        <f t="shared" si="35"/>
        <v>0</v>
      </c>
      <c r="R66" s="38">
        <f t="shared" si="35"/>
        <v>0</v>
      </c>
      <c r="S66" s="38">
        <f t="shared" si="35"/>
        <v>0</v>
      </c>
      <c r="T66" s="38">
        <f t="shared" si="35"/>
        <v>0</v>
      </c>
      <c r="U66" s="38">
        <f t="shared" si="35"/>
        <v>0</v>
      </c>
      <c r="V66" s="38">
        <f t="shared" si="35"/>
        <v>0</v>
      </c>
      <c r="W66" s="38">
        <f t="shared" si="35"/>
        <v>0</v>
      </c>
      <c r="X66" s="38">
        <f t="shared" si="35"/>
        <v>0</v>
      </c>
      <c r="Y66" s="38">
        <f t="shared" si="35"/>
        <v>0</v>
      </c>
      <c r="Z66" s="38">
        <f t="shared" si="35"/>
        <v>0</v>
      </c>
      <c r="AA66" s="38">
        <f t="shared" si="35"/>
        <v>0</v>
      </c>
      <c r="AB66" s="38">
        <f t="shared" si="35"/>
        <v>0</v>
      </c>
      <c r="AC66" s="38">
        <f t="shared" si="35"/>
        <v>0</v>
      </c>
      <c r="AD66" s="38">
        <f t="shared" si="35"/>
        <v>0</v>
      </c>
      <c r="AE66" s="38">
        <f t="shared" si="35"/>
        <v>0</v>
      </c>
      <c r="AF66" s="38">
        <f t="shared" si="35"/>
        <v>0</v>
      </c>
      <c r="AG66" s="38">
        <f t="shared" si="35"/>
        <v>0</v>
      </c>
      <c r="AH66" s="38">
        <f t="shared" si="35"/>
        <v>0</v>
      </c>
      <c r="AI66" s="38">
        <f t="shared" si="35"/>
        <v>0</v>
      </c>
      <c r="AJ66" s="38">
        <f t="shared" si="35"/>
        <v>0</v>
      </c>
      <c r="AK66" s="38">
        <f t="shared" si="35"/>
        <v>0</v>
      </c>
      <c r="AL66" s="38">
        <f t="shared" si="35"/>
        <v>0</v>
      </c>
      <c r="AM66" s="38">
        <f t="shared" si="35"/>
        <v>0</v>
      </c>
      <c r="AN66" s="38">
        <f t="shared" si="35"/>
        <v>0</v>
      </c>
      <c r="AO66" s="38">
        <f t="shared" si="35"/>
        <v>0</v>
      </c>
    </row>
    <row r="67" spans="1:41" s="1" customFormat="1">
      <c r="A67" s="47" t="s">
        <v>47</v>
      </c>
      <c r="B67" s="38">
        <f t="shared" si="32"/>
        <v>0</v>
      </c>
      <c r="C67" s="38">
        <f t="shared" ref="C67:AO67" si="36">C59-C51</f>
        <v>0</v>
      </c>
      <c r="D67" s="38">
        <f t="shared" si="36"/>
        <v>0</v>
      </c>
      <c r="E67" s="38">
        <f t="shared" si="36"/>
        <v>0</v>
      </c>
      <c r="F67" s="38">
        <f t="shared" si="36"/>
        <v>0</v>
      </c>
      <c r="G67" s="38">
        <f t="shared" si="36"/>
        <v>0</v>
      </c>
      <c r="H67" s="38">
        <f t="shared" si="36"/>
        <v>0</v>
      </c>
      <c r="I67" s="38">
        <f t="shared" si="36"/>
        <v>0</v>
      </c>
      <c r="J67" s="38">
        <f t="shared" si="36"/>
        <v>0</v>
      </c>
      <c r="K67" s="38">
        <f t="shared" si="36"/>
        <v>0</v>
      </c>
      <c r="L67" s="38">
        <f t="shared" si="36"/>
        <v>0</v>
      </c>
      <c r="M67" s="38">
        <f t="shared" si="36"/>
        <v>0</v>
      </c>
      <c r="N67" s="38">
        <f t="shared" si="36"/>
        <v>0</v>
      </c>
      <c r="O67" s="38">
        <f t="shared" si="36"/>
        <v>0</v>
      </c>
      <c r="P67" s="38">
        <f t="shared" si="36"/>
        <v>0</v>
      </c>
      <c r="Q67" s="38">
        <f t="shared" si="36"/>
        <v>0</v>
      </c>
      <c r="R67" s="38">
        <f t="shared" si="36"/>
        <v>0</v>
      </c>
      <c r="S67" s="38">
        <f t="shared" si="36"/>
        <v>0</v>
      </c>
      <c r="T67" s="38">
        <f t="shared" si="36"/>
        <v>0</v>
      </c>
      <c r="U67" s="38">
        <f t="shared" si="36"/>
        <v>0</v>
      </c>
      <c r="V67" s="38">
        <f t="shared" si="36"/>
        <v>0</v>
      </c>
      <c r="W67" s="38">
        <f t="shared" si="36"/>
        <v>0</v>
      </c>
      <c r="X67" s="38">
        <f t="shared" si="36"/>
        <v>0</v>
      </c>
      <c r="Y67" s="38">
        <f t="shared" si="36"/>
        <v>0</v>
      </c>
      <c r="Z67" s="38">
        <f t="shared" si="36"/>
        <v>0</v>
      </c>
      <c r="AA67" s="38">
        <f t="shared" si="36"/>
        <v>0</v>
      </c>
      <c r="AB67" s="38">
        <f t="shared" si="36"/>
        <v>0</v>
      </c>
      <c r="AC67" s="38">
        <f t="shared" si="36"/>
        <v>0</v>
      </c>
      <c r="AD67" s="38">
        <f t="shared" si="36"/>
        <v>0</v>
      </c>
      <c r="AE67" s="38">
        <f t="shared" si="36"/>
        <v>0</v>
      </c>
      <c r="AF67" s="38">
        <f t="shared" si="36"/>
        <v>0</v>
      </c>
      <c r="AG67" s="38">
        <f t="shared" si="36"/>
        <v>0</v>
      </c>
      <c r="AH67" s="38">
        <f t="shared" si="36"/>
        <v>0</v>
      </c>
      <c r="AI67" s="38">
        <f t="shared" si="36"/>
        <v>0</v>
      </c>
      <c r="AJ67" s="38">
        <f t="shared" si="36"/>
        <v>0</v>
      </c>
      <c r="AK67" s="38">
        <f t="shared" si="36"/>
        <v>0</v>
      </c>
      <c r="AL67" s="38">
        <f t="shared" si="36"/>
        <v>0</v>
      </c>
      <c r="AM67" s="38">
        <f t="shared" si="36"/>
        <v>0</v>
      </c>
      <c r="AN67" s="38">
        <f t="shared" si="36"/>
        <v>0</v>
      </c>
      <c r="AO67" s="38">
        <f t="shared" si="36"/>
        <v>0</v>
      </c>
    </row>
    <row r="68" spans="1:41" s="1" customFormat="1">
      <c r="A68" s="47" t="s">
        <v>48</v>
      </c>
      <c r="B68" s="38">
        <f t="shared" si="32"/>
        <v>0</v>
      </c>
      <c r="C68" s="38">
        <f t="shared" ref="C68:AO68" si="37">C60-C52</f>
        <v>0</v>
      </c>
      <c r="D68" s="38">
        <f t="shared" si="37"/>
        <v>0</v>
      </c>
      <c r="E68" s="38">
        <f t="shared" si="37"/>
        <v>0</v>
      </c>
      <c r="F68" s="38">
        <f t="shared" si="37"/>
        <v>0</v>
      </c>
      <c r="G68" s="38">
        <f t="shared" si="37"/>
        <v>0</v>
      </c>
      <c r="H68" s="38">
        <f t="shared" si="37"/>
        <v>0</v>
      </c>
      <c r="I68" s="38">
        <f t="shared" si="37"/>
        <v>0</v>
      </c>
      <c r="J68" s="38">
        <f t="shared" si="37"/>
        <v>0</v>
      </c>
      <c r="K68" s="38">
        <f t="shared" si="37"/>
        <v>0</v>
      </c>
      <c r="L68" s="38">
        <f t="shared" si="37"/>
        <v>0</v>
      </c>
      <c r="M68" s="38">
        <f t="shared" si="37"/>
        <v>0</v>
      </c>
      <c r="N68" s="38">
        <f t="shared" si="37"/>
        <v>0</v>
      </c>
      <c r="O68" s="38">
        <f t="shared" si="37"/>
        <v>0</v>
      </c>
      <c r="P68" s="38">
        <f t="shared" si="37"/>
        <v>0</v>
      </c>
      <c r="Q68" s="38">
        <f t="shared" si="37"/>
        <v>0</v>
      </c>
      <c r="R68" s="38">
        <f t="shared" si="37"/>
        <v>0</v>
      </c>
      <c r="S68" s="38">
        <f t="shared" si="37"/>
        <v>0</v>
      </c>
      <c r="T68" s="38">
        <f t="shared" si="37"/>
        <v>0</v>
      </c>
      <c r="U68" s="38">
        <f t="shared" si="37"/>
        <v>0</v>
      </c>
      <c r="V68" s="38">
        <f t="shared" si="37"/>
        <v>0</v>
      </c>
      <c r="W68" s="38">
        <f t="shared" si="37"/>
        <v>0</v>
      </c>
      <c r="X68" s="38">
        <f t="shared" si="37"/>
        <v>0</v>
      </c>
      <c r="Y68" s="38">
        <f t="shared" si="37"/>
        <v>0</v>
      </c>
      <c r="Z68" s="38">
        <f t="shared" si="37"/>
        <v>0</v>
      </c>
      <c r="AA68" s="38">
        <f t="shared" si="37"/>
        <v>0</v>
      </c>
      <c r="AB68" s="38">
        <f t="shared" si="37"/>
        <v>0</v>
      </c>
      <c r="AC68" s="38">
        <f t="shared" si="37"/>
        <v>0</v>
      </c>
      <c r="AD68" s="38">
        <f t="shared" si="37"/>
        <v>0</v>
      </c>
      <c r="AE68" s="38">
        <f t="shared" si="37"/>
        <v>0</v>
      </c>
      <c r="AF68" s="38">
        <f t="shared" si="37"/>
        <v>0</v>
      </c>
      <c r="AG68" s="38">
        <f t="shared" si="37"/>
        <v>0</v>
      </c>
      <c r="AH68" s="38">
        <f t="shared" si="37"/>
        <v>0</v>
      </c>
      <c r="AI68" s="38">
        <f t="shared" si="37"/>
        <v>0</v>
      </c>
      <c r="AJ68" s="38">
        <f t="shared" si="37"/>
        <v>0</v>
      </c>
      <c r="AK68" s="38">
        <f t="shared" si="37"/>
        <v>0</v>
      </c>
      <c r="AL68" s="38">
        <f t="shared" si="37"/>
        <v>0</v>
      </c>
      <c r="AM68" s="38">
        <f t="shared" si="37"/>
        <v>0</v>
      </c>
      <c r="AN68" s="38">
        <f t="shared" si="37"/>
        <v>0</v>
      </c>
      <c r="AO68" s="38">
        <f t="shared" si="37"/>
        <v>0</v>
      </c>
    </row>
    <row r="69" spans="1:41" s="1" customFormat="1">
      <c r="A69" s="48" t="s">
        <v>26</v>
      </c>
      <c r="B69" s="39">
        <f t="shared" si="32"/>
        <v>0</v>
      </c>
      <c r="C69" s="39">
        <f t="shared" ref="C69:AO69" si="38">C61-C53</f>
        <v>0</v>
      </c>
      <c r="D69" s="39">
        <f t="shared" si="38"/>
        <v>0</v>
      </c>
      <c r="E69" s="39">
        <f t="shared" si="38"/>
        <v>0</v>
      </c>
      <c r="F69" s="39">
        <f t="shared" si="38"/>
        <v>0</v>
      </c>
      <c r="G69" s="39">
        <f t="shared" si="38"/>
        <v>0</v>
      </c>
      <c r="H69" s="39">
        <f t="shared" si="38"/>
        <v>0</v>
      </c>
      <c r="I69" s="39">
        <f t="shared" si="38"/>
        <v>0</v>
      </c>
      <c r="J69" s="39">
        <f t="shared" si="38"/>
        <v>0</v>
      </c>
      <c r="K69" s="39">
        <f t="shared" si="38"/>
        <v>0</v>
      </c>
      <c r="L69" s="39">
        <f t="shared" si="38"/>
        <v>0</v>
      </c>
      <c r="M69" s="39">
        <f t="shared" si="38"/>
        <v>0</v>
      </c>
      <c r="N69" s="39">
        <f t="shared" si="38"/>
        <v>0</v>
      </c>
      <c r="O69" s="39">
        <f t="shared" si="38"/>
        <v>0</v>
      </c>
      <c r="P69" s="39">
        <f t="shared" si="38"/>
        <v>0</v>
      </c>
      <c r="Q69" s="39">
        <f t="shared" si="38"/>
        <v>0</v>
      </c>
      <c r="R69" s="39">
        <f t="shared" si="38"/>
        <v>0</v>
      </c>
      <c r="S69" s="39">
        <f t="shared" si="38"/>
        <v>0</v>
      </c>
      <c r="T69" s="39">
        <f t="shared" si="38"/>
        <v>0</v>
      </c>
      <c r="U69" s="39">
        <f t="shared" si="38"/>
        <v>0</v>
      </c>
      <c r="V69" s="39">
        <f t="shared" si="38"/>
        <v>0</v>
      </c>
      <c r="W69" s="39">
        <f t="shared" si="38"/>
        <v>0</v>
      </c>
      <c r="X69" s="39">
        <f t="shared" si="38"/>
        <v>0</v>
      </c>
      <c r="Y69" s="39">
        <f t="shared" si="38"/>
        <v>0</v>
      </c>
      <c r="Z69" s="39">
        <f t="shared" si="38"/>
        <v>0</v>
      </c>
      <c r="AA69" s="39">
        <f t="shared" si="38"/>
        <v>0</v>
      </c>
      <c r="AB69" s="39">
        <f t="shared" si="38"/>
        <v>0</v>
      </c>
      <c r="AC69" s="39">
        <f t="shared" si="38"/>
        <v>0</v>
      </c>
      <c r="AD69" s="39">
        <f t="shared" si="38"/>
        <v>0</v>
      </c>
      <c r="AE69" s="39">
        <f t="shared" si="38"/>
        <v>0</v>
      </c>
      <c r="AF69" s="39">
        <f t="shared" si="38"/>
        <v>0</v>
      </c>
      <c r="AG69" s="39">
        <f t="shared" si="38"/>
        <v>0</v>
      </c>
      <c r="AH69" s="39">
        <f t="shared" si="38"/>
        <v>0</v>
      </c>
      <c r="AI69" s="39">
        <f t="shared" si="38"/>
        <v>0</v>
      </c>
      <c r="AJ69" s="39">
        <f t="shared" si="38"/>
        <v>0</v>
      </c>
      <c r="AK69" s="39">
        <f t="shared" si="38"/>
        <v>0</v>
      </c>
      <c r="AL69" s="39">
        <f t="shared" si="38"/>
        <v>0</v>
      </c>
      <c r="AM69" s="39">
        <f t="shared" si="38"/>
        <v>0</v>
      </c>
      <c r="AN69" s="39">
        <f t="shared" si="38"/>
        <v>0</v>
      </c>
      <c r="AO69" s="39">
        <f t="shared" si="38"/>
        <v>0</v>
      </c>
    </row>
    <row r="70" spans="1:41" s="1" customFormat="1">
      <c r="A70" s="274" t="s">
        <v>246</v>
      </c>
      <c r="B70" s="276" t="str">
        <f>IF(SUM(B69:AE69)&lt;0,"TAK","NIE")</f>
        <v>NIE</v>
      </c>
      <c r="C70" s="276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41" s="1" customFormat="1">
      <c r="A71" s="275"/>
      <c r="B71" s="277"/>
      <c r="C71" s="277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3" spans="1:41" s="1" customFormat="1" ht="15">
      <c r="A73" s="2" t="s">
        <v>247</v>
      </c>
    </row>
    <row r="74" spans="1:41" s="1" customFormat="1"/>
    <row r="75" spans="1:41" s="1" customFormat="1">
      <c r="A75" s="42"/>
      <c r="B75" s="43">
        <f>Nakłady!C18</f>
        <v>2014</v>
      </c>
      <c r="C75" s="43">
        <f>Nakłady!D18</f>
        <v>2015</v>
      </c>
      <c r="D75" s="43">
        <f>Nakłady!E18</f>
        <v>2016</v>
      </c>
      <c r="E75" s="43">
        <f>Nakłady!F18</f>
        <v>2017</v>
      </c>
      <c r="F75" s="43">
        <f>Nakłady!G18</f>
        <v>2018</v>
      </c>
      <c r="G75" s="43">
        <f>Nakłady!H18</f>
        <v>2019</v>
      </c>
      <c r="H75" s="43">
        <f>Nakłady!I18</f>
        <v>2020</v>
      </c>
      <c r="I75" s="43">
        <f>Nakłady!J18</f>
        <v>2021</v>
      </c>
      <c r="J75" s="43">
        <f>Nakłady!K18</f>
        <v>2022</v>
      </c>
      <c r="K75" s="43">
        <f>Nakłady!L18</f>
        <v>2023</v>
      </c>
      <c r="L75" s="43">
        <f>Nakłady!M18</f>
        <v>2024</v>
      </c>
      <c r="M75" s="43">
        <f>Nakłady!N18</f>
        <v>2025</v>
      </c>
      <c r="N75" s="43">
        <f>Nakłady!O18</f>
        <v>2026</v>
      </c>
      <c r="O75" s="43">
        <f>Nakłady!P18</f>
        <v>2027</v>
      </c>
      <c r="P75" s="43">
        <f>Nakłady!Q18</f>
        <v>2028</v>
      </c>
      <c r="Q75" s="43">
        <f>Nakłady!R18</f>
        <v>2029</v>
      </c>
      <c r="R75" s="43">
        <f>Nakłady!S18</f>
        <v>2030</v>
      </c>
      <c r="S75" s="43">
        <f>Nakłady!T18</f>
        <v>2031</v>
      </c>
      <c r="T75" s="43">
        <f>Nakłady!U18</f>
        <v>2032</v>
      </c>
      <c r="U75" s="43">
        <f>Nakłady!V18</f>
        <v>2033</v>
      </c>
      <c r="V75" s="43">
        <f>Nakłady!W18</f>
        <v>2034</v>
      </c>
      <c r="W75" s="43">
        <f>Nakłady!X18</f>
        <v>2035</v>
      </c>
      <c r="X75" s="43">
        <f>Nakłady!Y18</f>
        <v>2036</v>
      </c>
      <c r="Y75" s="43">
        <f>Nakłady!Z18</f>
        <v>2037</v>
      </c>
      <c r="Z75" s="43">
        <f>Nakłady!AA18</f>
        <v>2038</v>
      </c>
      <c r="AA75" s="43">
        <f>Nakłady!AB18</f>
        <v>2039</v>
      </c>
      <c r="AB75" s="43">
        <f>Nakłady!AC18</f>
        <v>2040</v>
      </c>
      <c r="AC75" s="43">
        <f>Nakłady!AD18</f>
        <v>2041</v>
      </c>
      <c r="AD75" s="43">
        <f>Nakłady!AE18</f>
        <v>2042</v>
      </c>
      <c r="AE75" s="43">
        <f>Nakłady!AF18</f>
        <v>2043</v>
      </c>
      <c r="AF75" s="43">
        <f>Nakłady!AG18</f>
        <v>2044</v>
      </c>
      <c r="AG75" s="43">
        <f>Nakłady!AH18</f>
        <v>2045</v>
      </c>
      <c r="AH75" s="43">
        <f>Nakłady!AI18</f>
        <v>2046</v>
      </c>
      <c r="AI75" s="43">
        <f>Nakłady!AJ18</f>
        <v>2047</v>
      </c>
      <c r="AJ75" s="43">
        <f>Nakłady!AK18</f>
        <v>2048</v>
      </c>
      <c r="AK75" s="43">
        <f>Nakłady!AL18</f>
        <v>2049</v>
      </c>
      <c r="AL75" s="43">
        <f>Nakłady!AM18</f>
        <v>2050</v>
      </c>
      <c r="AM75" s="43">
        <f>Nakłady!AN18</f>
        <v>2051</v>
      </c>
      <c r="AN75" s="43">
        <f>Nakłady!AO18</f>
        <v>2052</v>
      </c>
      <c r="AO75" s="43">
        <f>Nakłady!AP18</f>
        <v>2053</v>
      </c>
    </row>
    <row r="76" spans="1:41" s="1" customFormat="1">
      <c r="A76" s="47" t="s">
        <v>49</v>
      </c>
      <c r="B76" s="38">
        <f>Nakłady!C19</f>
        <v>0</v>
      </c>
      <c r="C76" s="38">
        <f>Nakłady!D19</f>
        <v>0</v>
      </c>
      <c r="D76" s="38">
        <f>Nakłady!E19</f>
        <v>0</v>
      </c>
      <c r="E76" s="38">
        <f>Nakłady!F19</f>
        <v>0</v>
      </c>
      <c r="F76" s="38">
        <f>Nakłady!G19</f>
        <v>0</v>
      </c>
      <c r="G76" s="38">
        <f>Nakłady!H19</f>
        <v>0</v>
      </c>
      <c r="H76" s="38">
        <f>Nakłady!I19</f>
        <v>0</v>
      </c>
      <c r="I76" s="38">
        <f>Nakłady!J19</f>
        <v>0</v>
      </c>
      <c r="J76" s="38">
        <f>Nakłady!K19</f>
        <v>0</v>
      </c>
      <c r="K76" s="38">
        <f>Nakłady!L19</f>
        <v>0</v>
      </c>
      <c r="L76" s="38">
        <f>Nakłady!M19</f>
        <v>0</v>
      </c>
      <c r="M76" s="38">
        <f>Nakłady!N19</f>
        <v>0</v>
      </c>
      <c r="N76" s="38">
        <f>Nakłady!O19</f>
        <v>0</v>
      </c>
      <c r="O76" s="38">
        <f>Nakłady!P19</f>
        <v>0</v>
      </c>
      <c r="P76" s="38">
        <f>Nakłady!Q19</f>
        <v>0</v>
      </c>
      <c r="Q76" s="38">
        <f>Nakłady!R19</f>
        <v>0</v>
      </c>
      <c r="R76" s="38">
        <f>Nakłady!S19</f>
        <v>0</v>
      </c>
      <c r="S76" s="38">
        <f>Nakłady!T19</f>
        <v>0</v>
      </c>
      <c r="T76" s="38">
        <f>Nakłady!U19</f>
        <v>0</v>
      </c>
      <c r="U76" s="38">
        <f>Nakłady!V19</f>
        <v>0</v>
      </c>
      <c r="V76" s="38">
        <f>Nakłady!W19</f>
        <v>0</v>
      </c>
      <c r="W76" s="38">
        <f>Nakłady!X19</f>
        <v>0</v>
      </c>
      <c r="X76" s="38">
        <f>Nakłady!Y19</f>
        <v>0</v>
      </c>
      <c r="Y76" s="38">
        <f>Nakłady!Z19</f>
        <v>0</v>
      </c>
      <c r="Z76" s="38">
        <f>Nakłady!AA19</f>
        <v>0</v>
      </c>
      <c r="AA76" s="38">
        <f>Nakłady!AB19</f>
        <v>0</v>
      </c>
      <c r="AB76" s="38">
        <f>Nakłady!AC19</f>
        <v>0</v>
      </c>
      <c r="AC76" s="38">
        <f>Nakłady!AD19</f>
        <v>0</v>
      </c>
      <c r="AD76" s="38">
        <f>Nakłady!AE19</f>
        <v>0</v>
      </c>
      <c r="AE76" s="38">
        <f>Nakłady!AF19</f>
        <v>0</v>
      </c>
      <c r="AF76" s="38">
        <f>Nakłady!AG19</f>
        <v>0</v>
      </c>
      <c r="AG76" s="38">
        <f>Nakłady!AH19</f>
        <v>0</v>
      </c>
      <c r="AH76" s="38">
        <f>Nakłady!AI19</f>
        <v>0</v>
      </c>
      <c r="AI76" s="38">
        <f>Nakłady!AJ19</f>
        <v>0</v>
      </c>
      <c r="AJ76" s="38">
        <f>Nakłady!AK19</f>
        <v>0</v>
      </c>
      <c r="AK76" s="38">
        <f>Nakłady!AL19</f>
        <v>0</v>
      </c>
      <c r="AL76" s="38">
        <f>Nakłady!AM19</f>
        <v>0</v>
      </c>
      <c r="AM76" s="38">
        <f>Nakłady!AN19</f>
        <v>0</v>
      </c>
      <c r="AN76" s="38">
        <f>Nakłady!AO19</f>
        <v>0</v>
      </c>
      <c r="AO76" s="38">
        <f>Nakłady!AP19</f>
        <v>0</v>
      </c>
    </row>
    <row r="77" spans="1:41" s="1" customFormat="1">
      <c r="A77" s="47" t="s">
        <v>50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</row>
    <row r="78" spans="1:41" s="1" customFormat="1" ht="25.5">
      <c r="A78" s="44" t="s">
        <v>51</v>
      </c>
      <c r="B78" s="109">
        <f>IF(B75&gt;Założenia!$O$3,SUM(Nakłady!$O$31:$O$35,Nakłady!$O$38:$O$42),0)</f>
        <v>0</v>
      </c>
      <c r="C78" s="109">
        <f>IF(C75&gt;Założenia!$O$3,IF(B80&lt;SUM(Nakłady!$O$31:$O$35,Nakłady!$O$38:$O$42),B80,SUM(Nakłady!$O$31:$O$35,Nakłady!$O$38:$O$42)),0)</f>
        <v>0</v>
      </c>
      <c r="D78" s="109">
        <f>IF(D75&gt;Założenia!$O$3,IF(C80&lt;SUM(Nakłady!$O$31:$O$35,Nakłady!$O$38:$O$42),C80,SUM(Nakłady!$O$31:$O$35,Nakłady!$O$38:$O$42)),0)</f>
        <v>0</v>
      </c>
      <c r="E78" s="109">
        <f>IF(E75&gt;Założenia!$O$3,IF(D80&lt;SUM(Nakłady!$O$31:$O$35,Nakłady!$O$38:$O$42),D80,SUM(Nakłady!$O$31:$O$35,Nakłady!$O$38:$O$42)),0)</f>
        <v>0</v>
      </c>
      <c r="F78" s="109">
        <f>IF(F75&gt;Założenia!$O$3,IF(E80&lt;SUM(Nakłady!$O$31:$O$35,Nakłady!$O$38:$O$42),E80,SUM(Nakłady!$O$31:$O$35,Nakłady!$O$38:$O$42)),0)</f>
        <v>0</v>
      </c>
      <c r="G78" s="109">
        <f>IF(G75&gt;Założenia!$O$3,IF(F80&lt;SUM(Nakłady!$O$31:$O$35,Nakłady!$O$38:$O$42),F80,SUM(Nakłady!$O$31:$O$35,Nakłady!$O$38:$O$42)),0)</f>
        <v>0</v>
      </c>
      <c r="H78" s="109">
        <f>IF(H75&gt;Założenia!$O$3,IF(G80&lt;SUM(Nakłady!$O$31:$O$35,Nakłady!$O$38:$O$42),G80,SUM(Nakłady!$O$31:$O$35,Nakłady!$O$38:$O$42)),0)</f>
        <v>0</v>
      </c>
      <c r="I78" s="109">
        <f>IF(I75&gt;Założenia!$O$3,IF(H80&lt;SUM(Nakłady!$O$31:$O$35,Nakłady!$O$38:$O$42),H80,SUM(Nakłady!$O$31:$O$35,Nakłady!$O$38:$O$42)),0)</f>
        <v>0</v>
      </c>
      <c r="J78" s="109">
        <f>IF(J75&gt;Założenia!$O$3,IF(I80&lt;SUM(Nakłady!$O$31:$O$35,Nakłady!$O$38:$O$42),I80,SUM(Nakłady!$O$31:$O$35,Nakłady!$O$38:$O$42)),0)</f>
        <v>0</v>
      </c>
      <c r="K78" s="109">
        <f>IF(K75&gt;Założenia!$O$3,IF(J80&lt;SUM(Nakłady!$O$31:$O$35,Nakłady!$O$38:$O$42),J80,SUM(Nakłady!$O$31:$O$35,Nakłady!$O$38:$O$42)),0)</f>
        <v>0</v>
      </c>
      <c r="L78" s="109">
        <f>IF(L75&gt;Założenia!$O$3,IF(K80&lt;SUM(Nakłady!$O$31:$O$35,Nakłady!$O$38:$O$42),K80,SUM(Nakłady!$O$31:$O$35,Nakłady!$O$38:$O$42)),0)</f>
        <v>0</v>
      </c>
      <c r="M78" s="109">
        <f>IF(M75&gt;Założenia!$O$3,IF(L80&lt;SUM(Nakłady!$O$31:$O$35,Nakłady!$O$38:$O$42),L80,SUM(Nakłady!$O$31:$O$35,Nakłady!$O$38:$O$42)),0)</f>
        <v>0</v>
      </c>
      <c r="N78" s="109">
        <f>IF(N75&gt;Założenia!$O$3,IF(M80&lt;SUM(Nakłady!$O$31:$O$35,Nakłady!$O$38:$O$42),M80,SUM(Nakłady!$O$31:$O$35,Nakłady!$O$38:$O$42)),0)</f>
        <v>0</v>
      </c>
      <c r="O78" s="109">
        <f>IF(O75&gt;Założenia!$O$3,IF(N80&lt;SUM(Nakłady!$O$31:$O$35,Nakłady!$O$38:$O$42),N80,SUM(Nakłady!$O$31:$O$35,Nakłady!$O$38:$O$42)),0)</f>
        <v>0</v>
      </c>
      <c r="P78" s="109">
        <f>IF(P75&gt;Założenia!$O$3,IF(O80&lt;SUM(Nakłady!$O$31:$O$35,Nakłady!$O$38:$O$42),O80,SUM(Nakłady!$O$31:$O$35,Nakłady!$O$38:$O$42)),0)</f>
        <v>0</v>
      </c>
      <c r="Q78" s="109">
        <f>IF(Q75&gt;Założenia!$O$3,IF(P80&lt;SUM(Nakłady!$O$31:$O$35,Nakłady!$O$38:$O$42),P80,SUM(Nakłady!$O$31:$O$35,Nakłady!$O$38:$O$42)),0)</f>
        <v>0</v>
      </c>
      <c r="R78" s="109">
        <f>IF(R75&gt;Założenia!$O$3,IF(Q80&lt;SUM(Nakłady!$O$31:$O$35,Nakłady!$O$38:$O$42),Q80,SUM(Nakłady!$O$31:$O$35,Nakłady!$O$38:$O$42)),0)</f>
        <v>0</v>
      </c>
      <c r="S78" s="109">
        <f>IF(S75&gt;Założenia!$O$3,IF(R80&lt;SUM(Nakłady!$O$31:$O$35,Nakłady!$O$38:$O$42),R80,SUM(Nakłady!$O$31:$O$35,Nakłady!$O$38:$O$42)),0)</f>
        <v>0</v>
      </c>
      <c r="T78" s="109">
        <f>IF(T75&gt;Założenia!$O$3,IF(S80&lt;SUM(Nakłady!$O$31:$O$35,Nakłady!$O$38:$O$42),S80,SUM(Nakłady!$O$31:$O$35,Nakłady!$O$38:$O$42)),0)</f>
        <v>0</v>
      </c>
      <c r="U78" s="109">
        <f>IF(U75&gt;Założenia!$O$3,IF(T80&lt;SUM(Nakłady!$O$31:$O$35,Nakłady!$O$38:$O$42),T80,SUM(Nakłady!$O$31:$O$35,Nakłady!$O$38:$O$42)),0)</f>
        <v>0</v>
      </c>
      <c r="V78" s="109">
        <f>IF(V75&gt;Założenia!$O$3,IF(U80&lt;SUM(Nakłady!$O$31:$O$35,Nakłady!$O$38:$O$42),U80,SUM(Nakłady!$O$31:$O$35,Nakłady!$O$38:$O$42)),0)</f>
        <v>0</v>
      </c>
      <c r="W78" s="109">
        <f>IF(W75&gt;Założenia!$O$3,IF(V80&lt;SUM(Nakłady!$O$31:$O$35,Nakłady!$O$38:$O$42),V80,SUM(Nakłady!$O$31:$O$35,Nakłady!$O$38:$O$42)),0)</f>
        <v>0</v>
      </c>
      <c r="X78" s="109">
        <f>IF(X75&gt;Założenia!$O$3,IF(W80&lt;SUM(Nakłady!$O$31:$O$35,Nakłady!$O$38:$O$42),W80,SUM(Nakłady!$O$31:$O$35,Nakłady!$O$38:$O$42)),0)</f>
        <v>0</v>
      </c>
      <c r="Y78" s="109">
        <f>IF(Y75&gt;Założenia!$O$3,IF(X80&lt;SUM(Nakłady!$O$31:$O$35,Nakłady!$O$38:$O$42),X80,SUM(Nakłady!$O$31:$O$35,Nakłady!$O$38:$O$42)),0)</f>
        <v>0</v>
      </c>
      <c r="Z78" s="109">
        <f>IF(Z75&gt;Założenia!$O$3,IF(Y80&lt;SUM(Nakłady!$O$31:$O$35,Nakłady!$O$38:$O$42),Y80,SUM(Nakłady!$O$31:$O$35,Nakłady!$O$38:$O$42)),0)</f>
        <v>0</v>
      </c>
      <c r="AA78" s="109">
        <f>IF(AA75&gt;Założenia!$O$3,IF(Z80&lt;SUM(Nakłady!$O$31:$O$35,Nakłady!$O$38:$O$42),Z80,SUM(Nakłady!$O$31:$O$35,Nakłady!$O$38:$O$42)),0)</f>
        <v>0</v>
      </c>
      <c r="AB78" s="109">
        <f>IF(AB75&gt;Założenia!$O$3,IF(AA80&lt;SUM(Nakłady!$O$31:$O$35,Nakłady!$O$38:$O$42),AA80,SUM(Nakłady!$O$31:$O$35,Nakłady!$O$38:$O$42)),0)</f>
        <v>0</v>
      </c>
      <c r="AC78" s="109">
        <f>IF(AC75&gt;Założenia!$O$3,IF(AB80&lt;SUM(Nakłady!$O$31:$O$35,Nakłady!$O$38:$O$42),AB80,SUM(Nakłady!$O$31:$O$35,Nakłady!$O$38:$O$42)),0)</f>
        <v>0</v>
      </c>
      <c r="AD78" s="109">
        <f>IF(AD75&gt;Założenia!$O$3,IF(AC80&lt;SUM(Nakłady!$O$31:$O$35,Nakłady!$O$38:$O$42),AC80,SUM(Nakłady!$O$31:$O$35,Nakłady!$O$38:$O$42)),0)</f>
        <v>0</v>
      </c>
      <c r="AE78" s="109">
        <f>IF(AE75&gt;Założenia!$O$3,IF(AD80&lt;SUM(Nakłady!$O$31:$O$35,Nakłady!$O$38:$O$42),AD80,SUM(Nakłady!$O$31:$O$35,Nakłady!$O$38:$O$42)),0)</f>
        <v>0</v>
      </c>
      <c r="AF78" s="109">
        <f>IF(AF75&gt;Założenia!$O$3,IF(AE80&lt;SUM(Nakłady!$O$31:$O$35,Nakłady!$O$38:$O$42),AE80,SUM(Nakłady!$O$31:$O$35,Nakłady!$O$38:$O$42)),0)</f>
        <v>0</v>
      </c>
      <c r="AG78" s="109">
        <f>IF(AG75&gt;Założenia!$O$3,IF(AF80&lt;SUM(Nakłady!$O$31:$O$35,Nakłady!$O$38:$O$42),AF80,SUM(Nakłady!$O$31:$O$35,Nakłady!$O$38:$O$42)),0)</f>
        <v>0</v>
      </c>
      <c r="AH78" s="109">
        <f>IF(AH75&gt;Założenia!$O$3,IF(AG80&lt;SUM(Nakłady!$O$31:$O$35,Nakłady!$O$38:$O$42),AG80,SUM(Nakłady!$O$31:$O$35,Nakłady!$O$38:$O$42)),0)</f>
        <v>0</v>
      </c>
      <c r="AI78" s="109">
        <f>IF(AI75&gt;Założenia!$O$3,IF(AH80&lt;SUM(Nakłady!$O$31:$O$35,Nakłady!$O$38:$O$42),AH80,SUM(Nakłady!$O$31:$O$35,Nakłady!$O$38:$O$42)),0)</f>
        <v>0</v>
      </c>
      <c r="AJ78" s="109">
        <f>IF(AJ75&gt;Założenia!$O$3,IF(AI80&lt;SUM(Nakłady!$O$31:$O$35,Nakłady!$O$38:$O$42),AI80,SUM(Nakłady!$O$31:$O$35,Nakłady!$O$38:$O$42)),0)</f>
        <v>0</v>
      </c>
      <c r="AK78" s="109">
        <f>IF(AK75&gt;Założenia!$O$3,IF(AJ80&lt;SUM(Nakłady!$O$31:$O$35,Nakłady!$O$38:$O$42),AJ80,SUM(Nakłady!$O$31:$O$35,Nakłady!$O$38:$O$42)),0)</f>
        <v>0</v>
      </c>
      <c r="AL78" s="109">
        <f>IF(AL75&gt;Założenia!$O$3,IF(AK80&lt;SUM(Nakłady!$O$31:$O$35,Nakłady!$O$38:$O$42),AK80,SUM(Nakłady!$O$31:$O$35,Nakłady!$O$38:$O$42)),0)</f>
        <v>0</v>
      </c>
      <c r="AM78" s="109">
        <f>IF(AM75&gt;Założenia!$O$3,IF(AL80&lt;SUM(Nakłady!$O$31:$O$35,Nakłady!$O$38:$O$42),AL80,SUM(Nakłady!$O$31:$O$35,Nakłady!$O$38:$O$42)),0)</f>
        <v>0</v>
      </c>
      <c r="AN78" s="109">
        <f>IF(AN75&gt;Założenia!$O$3,IF(AM80&lt;SUM(Nakłady!$O$31:$O$35,Nakłady!$O$38:$O$42),AM80,SUM(Nakłady!$O$31:$O$35,Nakłady!$O$38:$O$42)),0)</f>
        <v>0</v>
      </c>
      <c r="AO78" s="109">
        <f>IF(AO75&gt;Założenia!$O$3,IF(AN80&lt;SUM(Nakłady!$O$31:$O$35,Nakłady!$O$38:$O$42),AN80,SUM(Nakłady!$O$31:$O$35,Nakłady!$O$38:$O$42)),0)</f>
        <v>0</v>
      </c>
    </row>
    <row r="79" spans="1:41" s="1" customFormat="1" ht="25.5">
      <c r="A79" s="44" t="s">
        <v>52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</row>
    <row r="80" spans="1:41" s="1" customFormat="1">
      <c r="A80" s="47" t="s">
        <v>53</v>
      </c>
      <c r="B80" s="38">
        <f>B76+B77-B78-B79</f>
        <v>0</v>
      </c>
      <c r="C80" s="38">
        <f>B80+C76+C77-C78-C79</f>
        <v>0</v>
      </c>
      <c r="D80" s="38">
        <f t="shared" ref="D80:AE80" si="39">C80+D76+D77-D78-D79</f>
        <v>0</v>
      </c>
      <c r="E80" s="38">
        <f t="shared" si="39"/>
        <v>0</v>
      </c>
      <c r="F80" s="38">
        <f t="shared" si="39"/>
        <v>0</v>
      </c>
      <c r="G80" s="38">
        <f t="shared" si="39"/>
        <v>0</v>
      </c>
      <c r="H80" s="38">
        <f t="shared" si="39"/>
        <v>0</v>
      </c>
      <c r="I80" s="38">
        <f t="shared" si="39"/>
        <v>0</v>
      </c>
      <c r="J80" s="38">
        <f t="shared" si="39"/>
        <v>0</v>
      </c>
      <c r="K80" s="38">
        <f t="shared" si="39"/>
        <v>0</v>
      </c>
      <c r="L80" s="38">
        <f t="shared" si="39"/>
        <v>0</v>
      </c>
      <c r="M80" s="38">
        <f t="shared" si="39"/>
        <v>0</v>
      </c>
      <c r="N80" s="38">
        <f t="shared" si="39"/>
        <v>0</v>
      </c>
      <c r="O80" s="38">
        <f t="shared" si="39"/>
        <v>0</v>
      </c>
      <c r="P80" s="38">
        <f t="shared" si="39"/>
        <v>0</v>
      </c>
      <c r="Q80" s="38">
        <f t="shared" si="39"/>
        <v>0</v>
      </c>
      <c r="R80" s="38">
        <f t="shared" si="39"/>
        <v>0</v>
      </c>
      <c r="S80" s="38">
        <f t="shared" si="39"/>
        <v>0</v>
      </c>
      <c r="T80" s="38">
        <f t="shared" si="39"/>
        <v>0</v>
      </c>
      <c r="U80" s="38">
        <f t="shared" si="39"/>
        <v>0</v>
      </c>
      <c r="V80" s="38">
        <f t="shared" si="39"/>
        <v>0</v>
      </c>
      <c r="W80" s="38">
        <f t="shared" si="39"/>
        <v>0</v>
      </c>
      <c r="X80" s="38">
        <f t="shared" si="39"/>
        <v>0</v>
      </c>
      <c r="Y80" s="38">
        <f t="shared" si="39"/>
        <v>0</v>
      </c>
      <c r="Z80" s="38">
        <f t="shared" si="39"/>
        <v>0</v>
      </c>
      <c r="AA80" s="38">
        <f t="shared" si="39"/>
        <v>0</v>
      </c>
      <c r="AB80" s="38">
        <f t="shared" si="39"/>
        <v>0</v>
      </c>
      <c r="AC80" s="38">
        <f t="shared" si="39"/>
        <v>0</v>
      </c>
      <c r="AD80" s="38">
        <f t="shared" si="39"/>
        <v>0</v>
      </c>
      <c r="AE80" s="38">
        <f t="shared" si="39"/>
        <v>0</v>
      </c>
      <c r="AF80" s="38">
        <f t="shared" ref="AF80" si="40">AE80+AF76+AF77-AF78-AF79</f>
        <v>0</v>
      </c>
      <c r="AG80" s="38">
        <f t="shared" ref="AG80" si="41">AF80+AG76+AG77-AG78-AG79</f>
        <v>0</v>
      </c>
      <c r="AH80" s="38">
        <f t="shared" ref="AH80" si="42">AG80+AH76+AH77-AH78-AH79</f>
        <v>0</v>
      </c>
      <c r="AI80" s="38">
        <f t="shared" ref="AI80" si="43">AH80+AI76+AI77-AI78-AI79</f>
        <v>0</v>
      </c>
      <c r="AJ80" s="38">
        <f t="shared" ref="AJ80" si="44">AI80+AJ76+AJ77-AJ78-AJ79</f>
        <v>0</v>
      </c>
      <c r="AK80" s="38">
        <f t="shared" ref="AK80" si="45">AJ80+AK76+AK77-AK78-AK79</f>
        <v>0</v>
      </c>
      <c r="AL80" s="38">
        <f t="shared" ref="AL80" si="46">AK80+AL76+AL77-AL78-AL79</f>
        <v>0</v>
      </c>
      <c r="AM80" s="38">
        <f t="shared" ref="AM80" si="47">AL80+AM76+AM77-AM78-AM79</f>
        <v>0</v>
      </c>
      <c r="AN80" s="38">
        <f t="shared" ref="AN80" si="48">AM80+AN76+AN77-AN78-AN79</f>
        <v>0</v>
      </c>
      <c r="AO80" s="38">
        <f t="shared" ref="AO80" si="49">AN80+AO76+AO77-AO78-AO79</f>
        <v>0</v>
      </c>
    </row>
    <row r="81" spans="1:41" s="1" customFormat="1">
      <c r="A81" s="48" t="s">
        <v>54</v>
      </c>
      <c r="B81" s="38">
        <f>IF(B75=Założenia!$H$16,Dochód!B80,0)</f>
        <v>0</v>
      </c>
      <c r="C81" s="38">
        <f>IF(C75=Założenia!$H$16,Dochód!C80,0)</f>
        <v>0</v>
      </c>
      <c r="D81" s="38">
        <f>IF(D75=Założenia!$H$16,Dochód!D80,0)</f>
        <v>0</v>
      </c>
      <c r="E81" s="38">
        <f>IF(E75=Założenia!$H$16,Dochód!E80,0)</f>
        <v>0</v>
      </c>
      <c r="F81" s="38">
        <f>IF(F75=Założenia!$H$16,Dochód!F80,0)</f>
        <v>0</v>
      </c>
      <c r="G81" s="38">
        <f>IF(G75=Założenia!$H$16,Dochód!G80,0)</f>
        <v>0</v>
      </c>
      <c r="H81" s="38">
        <f>IF(H75=Założenia!$H$16,Dochód!H80,0)</f>
        <v>0</v>
      </c>
      <c r="I81" s="38">
        <f>IF(I75=Założenia!$H$16,Dochód!I80,0)</f>
        <v>0</v>
      </c>
      <c r="J81" s="38">
        <f>IF(J75=Założenia!$H$16,Dochód!J80,0)</f>
        <v>0</v>
      </c>
      <c r="K81" s="38">
        <f>IF(K75=Założenia!$H$16,Dochód!K80,0)</f>
        <v>0</v>
      </c>
      <c r="L81" s="38">
        <f>IF(L75=Założenia!$H$16,Dochód!L80,0)</f>
        <v>0</v>
      </c>
      <c r="M81" s="38">
        <f>IF(M75=Założenia!$H$16,Dochód!M80,0)</f>
        <v>0</v>
      </c>
      <c r="N81" s="38">
        <f>IF(N75=Założenia!$H$16,Dochód!N80,0)</f>
        <v>0</v>
      </c>
      <c r="O81" s="38">
        <f>IF(O75=Założenia!$H$16,Dochód!O80,0)</f>
        <v>0</v>
      </c>
      <c r="P81" s="38">
        <f>IF(P75=Założenia!$H$16,Dochód!P80,0)</f>
        <v>0</v>
      </c>
      <c r="Q81" s="38">
        <f>IF(Q75=Założenia!$H$16,Dochód!Q80,0)</f>
        <v>0</v>
      </c>
      <c r="R81" s="38">
        <f>IF(R75=Założenia!$H$16,Dochód!R80,0)</f>
        <v>0</v>
      </c>
      <c r="S81" s="38">
        <f>IF(S75=Założenia!$H$16,Dochód!S80,0)</f>
        <v>0</v>
      </c>
      <c r="T81" s="38">
        <f>IF(T75=Założenia!$H$16,Dochód!T80,0)</f>
        <v>0</v>
      </c>
      <c r="U81" s="38">
        <f>IF(U75=Założenia!$H$16,Dochód!U80,0)</f>
        <v>0</v>
      </c>
      <c r="V81" s="38">
        <f>IF(V75=Założenia!$H$16,Dochód!V80,0)</f>
        <v>0</v>
      </c>
      <c r="W81" s="38">
        <f>IF(W75=Założenia!$H$16,Dochód!W80,0)</f>
        <v>0</v>
      </c>
      <c r="X81" s="38">
        <f>IF(X75=Założenia!$H$16,Dochód!X80,0)</f>
        <v>0</v>
      </c>
      <c r="Y81" s="38">
        <f>IF(Y75=Założenia!$H$16,Dochód!Y80,0)</f>
        <v>0</v>
      </c>
      <c r="Z81" s="38">
        <f>IF(Z75=Założenia!$H$16,Dochód!Z80,0)</f>
        <v>0</v>
      </c>
      <c r="AA81" s="38">
        <f>IF(AA75=Założenia!$H$16,Dochód!AA80,0)</f>
        <v>0</v>
      </c>
      <c r="AB81" s="38">
        <f>IF(AB75=Założenia!$H$16,Dochód!AB80,0)</f>
        <v>0</v>
      </c>
      <c r="AC81" s="38">
        <f>IF(AC75=Założenia!$H$16,Dochód!AC80,0)</f>
        <v>0</v>
      </c>
      <c r="AD81" s="38">
        <f>IF(AD75=Założenia!$H$16,Dochód!AD80,0)</f>
        <v>0</v>
      </c>
      <c r="AE81" s="38">
        <f>IF(AE75=Założenia!$H$16,Dochód!AE80,0)</f>
        <v>0</v>
      </c>
      <c r="AF81" s="38">
        <f>IF(AF75=Założenia!$H$16,Dochód!AF80,0)</f>
        <v>0</v>
      </c>
      <c r="AG81" s="38">
        <f>IF(AG75=Założenia!$H$16,Dochód!AG80,0)</f>
        <v>0</v>
      </c>
      <c r="AH81" s="38">
        <f>IF(AH75=Założenia!$H$16,Dochód!AH80,0)</f>
        <v>0</v>
      </c>
      <c r="AI81" s="38">
        <f>IF(AI75=Założenia!$H$16,Dochód!AI80,0)</f>
        <v>0</v>
      </c>
      <c r="AJ81" s="38">
        <f>IF(AJ75=Założenia!$H$16,Dochód!AJ80,0)</f>
        <v>0</v>
      </c>
      <c r="AK81" s="38">
        <f>IF(AK75=Założenia!$H$16,Dochód!AK80,0)</f>
        <v>0</v>
      </c>
      <c r="AL81" s="38">
        <f>IF(AL75=Założenia!$H$16,Dochód!AL80,0)</f>
        <v>0</v>
      </c>
      <c r="AM81" s="38">
        <f>IF(AM75=Założenia!$H$16,Dochód!AM80,0)</f>
        <v>0</v>
      </c>
      <c r="AN81" s="38">
        <f>IF(AN75=Założenia!$H$16,Dochód!AN80,0)</f>
        <v>0</v>
      </c>
      <c r="AO81" s="38">
        <f>IF(AO75=Założenia!$H$16,Dochód!AO80,0)</f>
        <v>0</v>
      </c>
    </row>
    <row r="82" spans="1:41" s="1" customFormat="1">
      <c r="A82" s="49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</row>
    <row r="83" spans="1:41" s="1" customFormat="1" ht="15">
      <c r="A83" s="2" t="s">
        <v>249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</row>
    <row r="85" spans="1:41">
      <c r="A85" s="40" t="s">
        <v>225</v>
      </c>
      <c r="B85" s="52">
        <f>B4</f>
        <v>2014</v>
      </c>
      <c r="C85" s="52">
        <f t="shared" ref="C85:AO85" si="50">C4</f>
        <v>2015</v>
      </c>
      <c r="D85" s="52">
        <f t="shared" si="50"/>
        <v>2016</v>
      </c>
      <c r="E85" s="52">
        <f t="shared" si="50"/>
        <v>2017</v>
      </c>
      <c r="F85" s="52">
        <f t="shared" si="50"/>
        <v>2018</v>
      </c>
      <c r="G85" s="52">
        <f t="shared" si="50"/>
        <v>2019</v>
      </c>
      <c r="H85" s="52">
        <f t="shared" si="50"/>
        <v>2020</v>
      </c>
      <c r="I85" s="52">
        <f t="shared" si="50"/>
        <v>2021</v>
      </c>
      <c r="J85" s="52">
        <f t="shared" si="50"/>
        <v>2022</v>
      </c>
      <c r="K85" s="52">
        <f t="shared" si="50"/>
        <v>2023</v>
      </c>
      <c r="L85" s="52">
        <f t="shared" si="50"/>
        <v>2024</v>
      </c>
      <c r="M85" s="52">
        <f t="shared" si="50"/>
        <v>2025</v>
      </c>
      <c r="N85" s="52">
        <f t="shared" si="50"/>
        <v>2026</v>
      </c>
      <c r="O85" s="52">
        <f t="shared" si="50"/>
        <v>2027</v>
      </c>
      <c r="P85" s="52">
        <f t="shared" si="50"/>
        <v>2028</v>
      </c>
      <c r="Q85" s="52">
        <f t="shared" si="50"/>
        <v>2029</v>
      </c>
      <c r="R85" s="52">
        <f t="shared" si="50"/>
        <v>2030</v>
      </c>
      <c r="S85" s="52">
        <f t="shared" si="50"/>
        <v>2031</v>
      </c>
      <c r="T85" s="52">
        <f t="shared" si="50"/>
        <v>2032</v>
      </c>
      <c r="U85" s="52">
        <f t="shared" si="50"/>
        <v>2033</v>
      </c>
      <c r="V85" s="52">
        <f t="shared" si="50"/>
        <v>2034</v>
      </c>
      <c r="W85" s="52">
        <f t="shared" si="50"/>
        <v>2035</v>
      </c>
      <c r="X85" s="52">
        <f t="shared" si="50"/>
        <v>2036</v>
      </c>
      <c r="Y85" s="52">
        <f t="shared" si="50"/>
        <v>2037</v>
      </c>
      <c r="Z85" s="52">
        <f t="shared" si="50"/>
        <v>2038</v>
      </c>
      <c r="AA85" s="52">
        <f t="shared" si="50"/>
        <v>2039</v>
      </c>
      <c r="AB85" s="52">
        <f t="shared" si="50"/>
        <v>2040</v>
      </c>
      <c r="AC85" s="52">
        <f t="shared" si="50"/>
        <v>2041</v>
      </c>
      <c r="AD85" s="52">
        <f t="shared" si="50"/>
        <v>2042</v>
      </c>
      <c r="AE85" s="52">
        <f t="shared" si="50"/>
        <v>2043</v>
      </c>
      <c r="AF85" s="52">
        <f t="shared" si="50"/>
        <v>2044</v>
      </c>
      <c r="AG85" s="52">
        <f t="shared" si="50"/>
        <v>2045</v>
      </c>
      <c r="AH85" s="52">
        <f t="shared" si="50"/>
        <v>2046</v>
      </c>
      <c r="AI85" s="52">
        <f t="shared" si="50"/>
        <v>2047</v>
      </c>
      <c r="AJ85" s="52">
        <f t="shared" si="50"/>
        <v>2048</v>
      </c>
      <c r="AK85" s="52">
        <f t="shared" si="50"/>
        <v>2049</v>
      </c>
      <c r="AL85" s="52">
        <f t="shared" si="50"/>
        <v>2050</v>
      </c>
      <c r="AM85" s="52">
        <f t="shared" si="50"/>
        <v>2051</v>
      </c>
      <c r="AN85" s="52">
        <f t="shared" si="50"/>
        <v>2052</v>
      </c>
      <c r="AO85" s="52">
        <f t="shared" si="50"/>
        <v>2053</v>
      </c>
    </row>
    <row r="86" spans="1:41">
      <c r="A86" s="53" t="s">
        <v>248</v>
      </c>
      <c r="B86" s="60">
        <f>B42</f>
        <v>0</v>
      </c>
      <c r="C86" s="60">
        <f t="shared" ref="C86:AO86" si="51">C42</f>
        <v>0</v>
      </c>
      <c r="D86" s="60">
        <f t="shared" si="51"/>
        <v>0</v>
      </c>
      <c r="E86" s="60">
        <f t="shared" si="51"/>
        <v>0</v>
      </c>
      <c r="F86" s="60">
        <f t="shared" si="51"/>
        <v>0</v>
      </c>
      <c r="G86" s="60">
        <f t="shared" si="51"/>
        <v>0</v>
      </c>
      <c r="H86" s="60">
        <f t="shared" si="51"/>
        <v>0</v>
      </c>
      <c r="I86" s="60">
        <f t="shared" si="51"/>
        <v>0</v>
      </c>
      <c r="J86" s="60">
        <f t="shared" si="51"/>
        <v>0</v>
      </c>
      <c r="K86" s="60">
        <f t="shared" si="51"/>
        <v>0</v>
      </c>
      <c r="L86" s="60">
        <f t="shared" si="51"/>
        <v>0</v>
      </c>
      <c r="M86" s="60">
        <f t="shared" si="51"/>
        <v>0</v>
      </c>
      <c r="N86" s="60">
        <f t="shared" si="51"/>
        <v>0</v>
      </c>
      <c r="O86" s="60">
        <f t="shared" si="51"/>
        <v>0</v>
      </c>
      <c r="P86" s="60">
        <f t="shared" si="51"/>
        <v>0</v>
      </c>
      <c r="Q86" s="60">
        <f t="shared" si="51"/>
        <v>0</v>
      </c>
      <c r="R86" s="60">
        <f t="shared" si="51"/>
        <v>0</v>
      </c>
      <c r="S86" s="60">
        <f t="shared" si="51"/>
        <v>0</v>
      </c>
      <c r="T86" s="60">
        <f t="shared" si="51"/>
        <v>0</v>
      </c>
      <c r="U86" s="60">
        <f t="shared" si="51"/>
        <v>0</v>
      </c>
      <c r="V86" s="60">
        <f t="shared" si="51"/>
        <v>0</v>
      </c>
      <c r="W86" s="60">
        <f t="shared" si="51"/>
        <v>0</v>
      </c>
      <c r="X86" s="60">
        <f t="shared" si="51"/>
        <v>0</v>
      </c>
      <c r="Y86" s="60">
        <f t="shared" si="51"/>
        <v>0</v>
      </c>
      <c r="Z86" s="60">
        <f t="shared" si="51"/>
        <v>0</v>
      </c>
      <c r="AA86" s="60">
        <f t="shared" si="51"/>
        <v>0</v>
      </c>
      <c r="AB86" s="60">
        <f t="shared" si="51"/>
        <v>0</v>
      </c>
      <c r="AC86" s="60">
        <f t="shared" si="51"/>
        <v>0</v>
      </c>
      <c r="AD86" s="60">
        <f t="shared" si="51"/>
        <v>0</v>
      </c>
      <c r="AE86" s="60">
        <f t="shared" si="51"/>
        <v>0</v>
      </c>
      <c r="AF86" s="60">
        <f t="shared" si="51"/>
        <v>0</v>
      </c>
      <c r="AG86" s="60">
        <f t="shared" si="51"/>
        <v>0</v>
      </c>
      <c r="AH86" s="60">
        <f t="shared" si="51"/>
        <v>0</v>
      </c>
      <c r="AI86" s="60">
        <f t="shared" si="51"/>
        <v>0</v>
      </c>
      <c r="AJ86" s="60">
        <f t="shared" si="51"/>
        <v>0</v>
      </c>
      <c r="AK86" s="60">
        <f t="shared" si="51"/>
        <v>0</v>
      </c>
      <c r="AL86" s="60">
        <f t="shared" si="51"/>
        <v>0</v>
      </c>
      <c r="AM86" s="60">
        <f t="shared" si="51"/>
        <v>0</v>
      </c>
      <c r="AN86" s="60">
        <f t="shared" si="51"/>
        <v>0</v>
      </c>
      <c r="AO86" s="60">
        <f t="shared" si="51"/>
        <v>0</v>
      </c>
    </row>
    <row r="87" spans="1:41" ht="25.5">
      <c r="A87" s="53" t="s">
        <v>217</v>
      </c>
      <c r="B87" s="60">
        <f>B69</f>
        <v>0</v>
      </c>
      <c r="C87" s="60">
        <f t="shared" ref="C87:AO87" si="52">C69</f>
        <v>0</v>
      </c>
      <c r="D87" s="60">
        <f t="shared" si="52"/>
        <v>0</v>
      </c>
      <c r="E87" s="60">
        <f t="shared" si="52"/>
        <v>0</v>
      </c>
      <c r="F87" s="60">
        <f t="shared" si="52"/>
        <v>0</v>
      </c>
      <c r="G87" s="60">
        <f t="shared" si="52"/>
        <v>0</v>
      </c>
      <c r="H87" s="60">
        <f t="shared" si="52"/>
        <v>0</v>
      </c>
      <c r="I87" s="60">
        <f t="shared" si="52"/>
        <v>0</v>
      </c>
      <c r="J87" s="60">
        <f t="shared" si="52"/>
        <v>0</v>
      </c>
      <c r="K87" s="60">
        <f t="shared" si="52"/>
        <v>0</v>
      </c>
      <c r="L87" s="60">
        <f t="shared" si="52"/>
        <v>0</v>
      </c>
      <c r="M87" s="60">
        <f t="shared" si="52"/>
        <v>0</v>
      </c>
      <c r="N87" s="60">
        <f t="shared" si="52"/>
        <v>0</v>
      </c>
      <c r="O87" s="60">
        <f t="shared" si="52"/>
        <v>0</v>
      </c>
      <c r="P87" s="60">
        <f t="shared" si="52"/>
        <v>0</v>
      </c>
      <c r="Q87" s="60">
        <f t="shared" si="52"/>
        <v>0</v>
      </c>
      <c r="R87" s="60">
        <f t="shared" si="52"/>
        <v>0</v>
      </c>
      <c r="S87" s="60">
        <f t="shared" si="52"/>
        <v>0</v>
      </c>
      <c r="T87" s="60">
        <f t="shared" si="52"/>
        <v>0</v>
      </c>
      <c r="U87" s="60">
        <f t="shared" si="52"/>
        <v>0</v>
      </c>
      <c r="V87" s="60">
        <f t="shared" si="52"/>
        <v>0</v>
      </c>
      <c r="W87" s="60">
        <f t="shared" si="52"/>
        <v>0</v>
      </c>
      <c r="X87" s="60">
        <f t="shared" si="52"/>
        <v>0</v>
      </c>
      <c r="Y87" s="60">
        <f t="shared" si="52"/>
        <v>0</v>
      </c>
      <c r="Z87" s="60">
        <f t="shared" si="52"/>
        <v>0</v>
      </c>
      <c r="AA87" s="60">
        <f t="shared" si="52"/>
        <v>0</v>
      </c>
      <c r="AB87" s="60">
        <f t="shared" si="52"/>
        <v>0</v>
      </c>
      <c r="AC87" s="60">
        <f t="shared" si="52"/>
        <v>0</v>
      </c>
      <c r="AD87" s="60">
        <f t="shared" si="52"/>
        <v>0</v>
      </c>
      <c r="AE87" s="60">
        <f t="shared" si="52"/>
        <v>0</v>
      </c>
      <c r="AF87" s="60">
        <f t="shared" si="52"/>
        <v>0</v>
      </c>
      <c r="AG87" s="60">
        <f t="shared" si="52"/>
        <v>0</v>
      </c>
      <c r="AH87" s="60">
        <f t="shared" si="52"/>
        <v>0</v>
      </c>
      <c r="AI87" s="60">
        <f t="shared" si="52"/>
        <v>0</v>
      </c>
      <c r="AJ87" s="60">
        <f t="shared" si="52"/>
        <v>0</v>
      </c>
      <c r="AK87" s="60">
        <f t="shared" si="52"/>
        <v>0</v>
      </c>
      <c r="AL87" s="60">
        <f t="shared" si="52"/>
        <v>0</v>
      </c>
      <c r="AM87" s="60">
        <f t="shared" si="52"/>
        <v>0</v>
      </c>
      <c r="AN87" s="60">
        <f t="shared" si="52"/>
        <v>0</v>
      </c>
      <c r="AO87" s="60">
        <f t="shared" si="52"/>
        <v>0</v>
      </c>
    </row>
    <row r="88" spans="1:41" s="23" customFormat="1">
      <c r="A88" s="53" t="s">
        <v>50</v>
      </c>
      <c r="B88" s="98">
        <f>B77</f>
        <v>0</v>
      </c>
      <c r="C88" s="98">
        <f t="shared" ref="C88:AO88" si="53">C77</f>
        <v>0</v>
      </c>
      <c r="D88" s="98">
        <f t="shared" si="53"/>
        <v>0</v>
      </c>
      <c r="E88" s="98">
        <f t="shared" si="53"/>
        <v>0</v>
      </c>
      <c r="F88" s="98">
        <f t="shared" si="53"/>
        <v>0</v>
      </c>
      <c r="G88" s="98">
        <f t="shared" si="53"/>
        <v>0</v>
      </c>
      <c r="H88" s="98">
        <f t="shared" si="53"/>
        <v>0</v>
      </c>
      <c r="I88" s="98">
        <f t="shared" si="53"/>
        <v>0</v>
      </c>
      <c r="J88" s="98">
        <f t="shared" si="53"/>
        <v>0</v>
      </c>
      <c r="K88" s="98">
        <f t="shared" si="53"/>
        <v>0</v>
      </c>
      <c r="L88" s="98">
        <f t="shared" si="53"/>
        <v>0</v>
      </c>
      <c r="M88" s="98">
        <f t="shared" si="53"/>
        <v>0</v>
      </c>
      <c r="N88" s="98">
        <f t="shared" si="53"/>
        <v>0</v>
      </c>
      <c r="O88" s="98">
        <f t="shared" si="53"/>
        <v>0</v>
      </c>
      <c r="P88" s="98">
        <f t="shared" si="53"/>
        <v>0</v>
      </c>
      <c r="Q88" s="98">
        <f t="shared" si="53"/>
        <v>0</v>
      </c>
      <c r="R88" s="98">
        <f t="shared" si="53"/>
        <v>0</v>
      </c>
      <c r="S88" s="98">
        <f t="shared" si="53"/>
        <v>0</v>
      </c>
      <c r="T88" s="98">
        <f t="shared" si="53"/>
        <v>0</v>
      </c>
      <c r="U88" s="98">
        <f t="shared" si="53"/>
        <v>0</v>
      </c>
      <c r="V88" s="98">
        <f t="shared" si="53"/>
        <v>0</v>
      </c>
      <c r="W88" s="98">
        <f t="shared" si="53"/>
        <v>0</v>
      </c>
      <c r="X88" s="98">
        <f t="shared" si="53"/>
        <v>0</v>
      </c>
      <c r="Y88" s="98">
        <f t="shared" si="53"/>
        <v>0</v>
      </c>
      <c r="Z88" s="98">
        <f t="shared" si="53"/>
        <v>0</v>
      </c>
      <c r="AA88" s="98">
        <f t="shared" si="53"/>
        <v>0</v>
      </c>
      <c r="AB88" s="98">
        <f t="shared" si="53"/>
        <v>0</v>
      </c>
      <c r="AC88" s="98">
        <f t="shared" si="53"/>
        <v>0</v>
      </c>
      <c r="AD88" s="98">
        <f t="shared" si="53"/>
        <v>0</v>
      </c>
      <c r="AE88" s="98">
        <f t="shared" si="53"/>
        <v>0</v>
      </c>
      <c r="AF88" s="98">
        <f t="shared" si="53"/>
        <v>0</v>
      </c>
      <c r="AG88" s="98">
        <f t="shared" si="53"/>
        <v>0</v>
      </c>
      <c r="AH88" s="98">
        <f t="shared" si="53"/>
        <v>0</v>
      </c>
      <c r="AI88" s="98">
        <f t="shared" si="53"/>
        <v>0</v>
      </c>
      <c r="AJ88" s="98">
        <f t="shared" si="53"/>
        <v>0</v>
      </c>
      <c r="AK88" s="98">
        <f t="shared" si="53"/>
        <v>0</v>
      </c>
      <c r="AL88" s="98">
        <f t="shared" si="53"/>
        <v>0</v>
      </c>
      <c r="AM88" s="98">
        <f t="shared" si="53"/>
        <v>0</v>
      </c>
      <c r="AN88" s="98">
        <f t="shared" si="53"/>
        <v>0</v>
      </c>
      <c r="AO88" s="98">
        <f t="shared" si="53"/>
        <v>0</v>
      </c>
    </row>
    <row r="89" spans="1:41">
      <c r="A89" s="56" t="s">
        <v>252</v>
      </c>
      <c r="B89" s="114">
        <f>B86-B87-B88</f>
        <v>0</v>
      </c>
      <c r="C89" s="114">
        <f t="shared" ref="C89:AO89" si="54">C86-C87-C88</f>
        <v>0</v>
      </c>
      <c r="D89" s="114">
        <f t="shared" si="54"/>
        <v>0</v>
      </c>
      <c r="E89" s="114">
        <f t="shared" si="54"/>
        <v>0</v>
      </c>
      <c r="F89" s="114">
        <f t="shared" si="54"/>
        <v>0</v>
      </c>
      <c r="G89" s="114">
        <f t="shared" si="54"/>
        <v>0</v>
      </c>
      <c r="H89" s="114">
        <f t="shared" si="54"/>
        <v>0</v>
      </c>
      <c r="I89" s="114">
        <f t="shared" si="54"/>
        <v>0</v>
      </c>
      <c r="J89" s="114">
        <f t="shared" si="54"/>
        <v>0</v>
      </c>
      <c r="K89" s="114">
        <f t="shared" si="54"/>
        <v>0</v>
      </c>
      <c r="L89" s="114">
        <f t="shared" si="54"/>
        <v>0</v>
      </c>
      <c r="M89" s="114">
        <f t="shared" si="54"/>
        <v>0</v>
      </c>
      <c r="N89" s="114">
        <f t="shared" si="54"/>
        <v>0</v>
      </c>
      <c r="O89" s="114">
        <f t="shared" si="54"/>
        <v>0</v>
      </c>
      <c r="P89" s="114">
        <f t="shared" si="54"/>
        <v>0</v>
      </c>
      <c r="Q89" s="114">
        <f t="shared" si="54"/>
        <v>0</v>
      </c>
      <c r="R89" s="114">
        <f t="shared" si="54"/>
        <v>0</v>
      </c>
      <c r="S89" s="114">
        <f t="shared" si="54"/>
        <v>0</v>
      </c>
      <c r="T89" s="114">
        <f t="shared" si="54"/>
        <v>0</v>
      </c>
      <c r="U89" s="114">
        <f t="shared" si="54"/>
        <v>0</v>
      </c>
      <c r="V89" s="114">
        <f t="shared" si="54"/>
        <v>0</v>
      </c>
      <c r="W89" s="114">
        <f t="shared" si="54"/>
        <v>0</v>
      </c>
      <c r="X89" s="114">
        <f t="shared" si="54"/>
        <v>0</v>
      </c>
      <c r="Y89" s="114">
        <f t="shared" si="54"/>
        <v>0</v>
      </c>
      <c r="Z89" s="114">
        <f t="shared" si="54"/>
        <v>0</v>
      </c>
      <c r="AA89" s="114">
        <f t="shared" si="54"/>
        <v>0</v>
      </c>
      <c r="AB89" s="114">
        <f t="shared" si="54"/>
        <v>0</v>
      </c>
      <c r="AC89" s="114">
        <f t="shared" si="54"/>
        <v>0</v>
      </c>
      <c r="AD89" s="114">
        <f t="shared" si="54"/>
        <v>0</v>
      </c>
      <c r="AE89" s="114">
        <f t="shared" si="54"/>
        <v>0</v>
      </c>
      <c r="AF89" s="114">
        <f t="shared" si="54"/>
        <v>0</v>
      </c>
      <c r="AG89" s="114">
        <f t="shared" si="54"/>
        <v>0</v>
      </c>
      <c r="AH89" s="114">
        <f t="shared" si="54"/>
        <v>0</v>
      </c>
      <c r="AI89" s="114">
        <f t="shared" si="54"/>
        <v>0</v>
      </c>
      <c r="AJ89" s="114">
        <f t="shared" si="54"/>
        <v>0</v>
      </c>
      <c r="AK89" s="114">
        <f t="shared" si="54"/>
        <v>0</v>
      </c>
      <c r="AL89" s="114">
        <f t="shared" si="54"/>
        <v>0</v>
      </c>
      <c r="AM89" s="114">
        <f t="shared" si="54"/>
        <v>0</v>
      </c>
      <c r="AN89" s="114">
        <f t="shared" si="54"/>
        <v>0</v>
      </c>
      <c r="AO89" s="114">
        <f t="shared" si="54"/>
        <v>0</v>
      </c>
    </row>
    <row r="90" spans="1:41" s="20" customFormat="1" ht="12.75">
      <c r="A90" s="57" t="s">
        <v>166</v>
      </c>
      <c r="B90" s="116">
        <f>Założenia!C25</f>
        <v>1</v>
      </c>
      <c r="C90" s="116">
        <f>Założenia!D25</f>
        <v>1</v>
      </c>
      <c r="D90" s="116">
        <f>Założenia!E25</f>
        <v>1</v>
      </c>
      <c r="E90" s="116">
        <f>Założenia!F25</f>
        <v>1</v>
      </c>
      <c r="F90" s="116">
        <f>Założenia!G25</f>
        <v>1</v>
      </c>
      <c r="G90" s="116">
        <f>Założenia!H25</f>
        <v>1</v>
      </c>
      <c r="H90" s="116">
        <f>Założenia!I25</f>
        <v>1</v>
      </c>
      <c r="I90" s="116">
        <f>Założenia!J25</f>
        <v>1</v>
      </c>
      <c r="J90" s="116">
        <f>Założenia!K25</f>
        <v>1</v>
      </c>
      <c r="K90" s="116">
        <f>Założenia!L25</f>
        <v>1</v>
      </c>
      <c r="L90" s="116">
        <f>Założenia!M25</f>
        <v>1</v>
      </c>
      <c r="M90" s="116">
        <f>Założenia!N25</f>
        <v>1</v>
      </c>
      <c r="N90" s="116">
        <f>Założenia!O25</f>
        <v>1</v>
      </c>
      <c r="O90" s="116">
        <f>Założenia!P25</f>
        <v>1</v>
      </c>
      <c r="P90" s="116">
        <f>Założenia!Q25</f>
        <v>1</v>
      </c>
      <c r="Q90" s="116">
        <f>Założenia!R25</f>
        <v>1</v>
      </c>
      <c r="R90" s="116">
        <f>Założenia!S25</f>
        <v>1</v>
      </c>
      <c r="S90" s="116">
        <f>Założenia!T25</f>
        <v>1</v>
      </c>
      <c r="T90" s="116">
        <f>Założenia!U25</f>
        <v>1</v>
      </c>
      <c r="U90" s="116">
        <f>Założenia!V25</f>
        <v>1</v>
      </c>
      <c r="V90" s="116">
        <f>Założenia!W25</f>
        <v>1</v>
      </c>
      <c r="W90" s="116">
        <f>Założenia!X25</f>
        <v>1</v>
      </c>
      <c r="X90" s="116">
        <f>Założenia!Y25</f>
        <v>1</v>
      </c>
      <c r="Y90" s="116">
        <f>Założenia!Z25</f>
        <v>1</v>
      </c>
      <c r="Z90" s="116">
        <f>Założenia!AA25</f>
        <v>1</v>
      </c>
      <c r="AA90" s="116">
        <f>Założenia!AB25</f>
        <v>1</v>
      </c>
      <c r="AB90" s="116">
        <f>Założenia!AC25</f>
        <v>1</v>
      </c>
      <c r="AC90" s="116">
        <f>Założenia!AD25</f>
        <v>1</v>
      </c>
      <c r="AD90" s="116">
        <f>Założenia!AE25</f>
        <v>1</v>
      </c>
      <c r="AE90" s="116">
        <f>Założenia!AF25</f>
        <v>1</v>
      </c>
      <c r="AF90" s="116">
        <f>Założenia!AG25</f>
        <v>1</v>
      </c>
      <c r="AG90" s="116">
        <f>Założenia!AH25</f>
        <v>1</v>
      </c>
      <c r="AH90" s="116">
        <f>Założenia!AI25</f>
        <v>1</v>
      </c>
      <c r="AI90" s="116">
        <f>Założenia!AJ25</f>
        <v>1</v>
      </c>
      <c r="AJ90" s="116">
        <f>Założenia!AK25</f>
        <v>1</v>
      </c>
      <c r="AK90" s="116">
        <f>Założenia!AL25</f>
        <v>1</v>
      </c>
      <c r="AL90" s="116">
        <f>Założenia!AM25</f>
        <v>1</v>
      </c>
      <c r="AM90" s="116">
        <f>Założenia!AN25</f>
        <v>1</v>
      </c>
      <c r="AN90" s="116">
        <f>Założenia!AO25</f>
        <v>1</v>
      </c>
      <c r="AO90" s="116">
        <f>Założenia!AP25</f>
        <v>1</v>
      </c>
    </row>
    <row r="91" spans="1:41" s="15" customFormat="1" ht="12.75">
      <c r="A91" s="56" t="s">
        <v>253</v>
      </c>
      <c r="B91" s="117">
        <f>ROUND(B89*B90,2)</f>
        <v>0</v>
      </c>
      <c r="C91" s="117">
        <f t="shared" ref="C91:AO91" si="55">ROUND(C89*C90,2)</f>
        <v>0</v>
      </c>
      <c r="D91" s="117">
        <f t="shared" si="55"/>
        <v>0</v>
      </c>
      <c r="E91" s="117">
        <f t="shared" si="55"/>
        <v>0</v>
      </c>
      <c r="F91" s="117">
        <f t="shared" si="55"/>
        <v>0</v>
      </c>
      <c r="G91" s="117">
        <f t="shared" si="55"/>
        <v>0</v>
      </c>
      <c r="H91" s="117">
        <f t="shared" si="55"/>
        <v>0</v>
      </c>
      <c r="I91" s="117">
        <f t="shared" si="55"/>
        <v>0</v>
      </c>
      <c r="J91" s="117">
        <f t="shared" si="55"/>
        <v>0</v>
      </c>
      <c r="K91" s="117">
        <f t="shared" si="55"/>
        <v>0</v>
      </c>
      <c r="L91" s="117">
        <f t="shared" si="55"/>
        <v>0</v>
      </c>
      <c r="M91" s="117">
        <f t="shared" si="55"/>
        <v>0</v>
      </c>
      <c r="N91" s="117">
        <f t="shared" si="55"/>
        <v>0</v>
      </c>
      <c r="O91" s="117">
        <f t="shared" si="55"/>
        <v>0</v>
      </c>
      <c r="P91" s="117">
        <f t="shared" si="55"/>
        <v>0</v>
      </c>
      <c r="Q91" s="117">
        <f t="shared" si="55"/>
        <v>0</v>
      </c>
      <c r="R91" s="117">
        <f t="shared" si="55"/>
        <v>0</v>
      </c>
      <c r="S91" s="117">
        <f t="shared" si="55"/>
        <v>0</v>
      </c>
      <c r="T91" s="117">
        <f t="shared" si="55"/>
        <v>0</v>
      </c>
      <c r="U91" s="117">
        <f t="shared" si="55"/>
        <v>0</v>
      </c>
      <c r="V91" s="117">
        <f t="shared" si="55"/>
        <v>0</v>
      </c>
      <c r="W91" s="117">
        <f t="shared" si="55"/>
        <v>0</v>
      </c>
      <c r="X91" s="117">
        <f t="shared" si="55"/>
        <v>0</v>
      </c>
      <c r="Y91" s="117">
        <f t="shared" si="55"/>
        <v>0</v>
      </c>
      <c r="Z91" s="117">
        <f t="shared" si="55"/>
        <v>0</v>
      </c>
      <c r="AA91" s="117">
        <f t="shared" si="55"/>
        <v>0</v>
      </c>
      <c r="AB91" s="117">
        <f t="shared" si="55"/>
        <v>0</v>
      </c>
      <c r="AC91" s="117">
        <f t="shared" si="55"/>
        <v>0</v>
      </c>
      <c r="AD91" s="117">
        <f t="shared" si="55"/>
        <v>0</v>
      </c>
      <c r="AE91" s="117">
        <f t="shared" si="55"/>
        <v>0</v>
      </c>
      <c r="AF91" s="117">
        <f t="shared" si="55"/>
        <v>0</v>
      </c>
      <c r="AG91" s="117">
        <f t="shared" si="55"/>
        <v>0</v>
      </c>
      <c r="AH91" s="117">
        <f t="shared" si="55"/>
        <v>0</v>
      </c>
      <c r="AI91" s="117">
        <f t="shared" si="55"/>
        <v>0</v>
      </c>
      <c r="AJ91" s="117">
        <f t="shared" si="55"/>
        <v>0</v>
      </c>
      <c r="AK91" s="117">
        <f t="shared" si="55"/>
        <v>0</v>
      </c>
      <c r="AL91" s="117">
        <f t="shared" si="55"/>
        <v>0</v>
      </c>
      <c r="AM91" s="117">
        <f t="shared" si="55"/>
        <v>0</v>
      </c>
      <c r="AN91" s="117">
        <f t="shared" si="55"/>
        <v>0</v>
      </c>
      <c r="AO91" s="117">
        <f t="shared" si="55"/>
        <v>0</v>
      </c>
    </row>
    <row r="92" spans="1:41" s="20" customFormat="1" ht="30" customHeight="1">
      <c r="A92" s="120" t="s">
        <v>251</v>
      </c>
      <c r="B92" s="121">
        <f>SUM(B91:AF91)</f>
        <v>0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22"/>
      <c r="AG92" s="22"/>
      <c r="AH92" s="22"/>
      <c r="AI92" s="22"/>
      <c r="AJ92" s="22"/>
      <c r="AK92" s="22"/>
    </row>
    <row r="93" spans="1:41" s="20" customFormat="1">
      <c r="A93" s="278" t="s">
        <v>231</v>
      </c>
      <c r="B93" s="280" t="str">
        <f>IF(B92&gt;0,"TAK","NIE")</f>
        <v>NIE</v>
      </c>
      <c r="C93" s="58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2"/>
      <c r="AG93" s="22"/>
      <c r="AH93" s="22"/>
      <c r="AI93" s="22"/>
      <c r="AJ93" s="22"/>
      <c r="AK93" s="22"/>
    </row>
    <row r="94" spans="1:41" s="20" customFormat="1">
      <c r="A94" s="279"/>
      <c r="B94" s="194"/>
      <c r="C94" s="58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2"/>
      <c r="AG94" s="22"/>
      <c r="AH94" s="22"/>
      <c r="AI94" s="22"/>
      <c r="AJ94" s="22"/>
      <c r="AK94" s="22"/>
    </row>
    <row r="95" spans="1:41">
      <c r="A95" s="24" t="s">
        <v>255</v>
      </c>
    </row>
    <row r="96" spans="1:41" s="20" customFormat="1" ht="12.7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19"/>
      <c r="AG96" s="19"/>
      <c r="AH96" s="19"/>
      <c r="AI96" s="19"/>
      <c r="AJ96" s="19"/>
    </row>
    <row r="97" spans="1:41">
      <c r="A97" s="40" t="s">
        <v>225</v>
      </c>
      <c r="B97" s="52">
        <f>B4</f>
        <v>2014</v>
      </c>
      <c r="C97" s="52">
        <f t="shared" ref="C97:AO97" si="56">C4</f>
        <v>2015</v>
      </c>
      <c r="D97" s="52">
        <f t="shared" si="56"/>
        <v>2016</v>
      </c>
      <c r="E97" s="52">
        <f t="shared" si="56"/>
        <v>2017</v>
      </c>
      <c r="F97" s="52">
        <f t="shared" si="56"/>
        <v>2018</v>
      </c>
      <c r="G97" s="52">
        <f t="shared" si="56"/>
        <v>2019</v>
      </c>
      <c r="H97" s="52">
        <f t="shared" si="56"/>
        <v>2020</v>
      </c>
      <c r="I97" s="52">
        <f t="shared" si="56"/>
        <v>2021</v>
      </c>
      <c r="J97" s="52">
        <f t="shared" si="56"/>
        <v>2022</v>
      </c>
      <c r="K97" s="52">
        <f t="shared" si="56"/>
        <v>2023</v>
      </c>
      <c r="L97" s="52">
        <f t="shared" si="56"/>
        <v>2024</v>
      </c>
      <c r="M97" s="52">
        <f t="shared" si="56"/>
        <v>2025</v>
      </c>
      <c r="N97" s="52">
        <f t="shared" si="56"/>
        <v>2026</v>
      </c>
      <c r="O97" s="52">
        <f t="shared" si="56"/>
        <v>2027</v>
      </c>
      <c r="P97" s="52">
        <f t="shared" si="56"/>
        <v>2028</v>
      </c>
      <c r="Q97" s="52">
        <f t="shared" si="56"/>
        <v>2029</v>
      </c>
      <c r="R97" s="52">
        <f t="shared" si="56"/>
        <v>2030</v>
      </c>
      <c r="S97" s="52">
        <f t="shared" si="56"/>
        <v>2031</v>
      </c>
      <c r="T97" s="52">
        <f t="shared" si="56"/>
        <v>2032</v>
      </c>
      <c r="U97" s="52">
        <f t="shared" si="56"/>
        <v>2033</v>
      </c>
      <c r="V97" s="52">
        <f t="shared" si="56"/>
        <v>2034</v>
      </c>
      <c r="W97" s="52">
        <f t="shared" si="56"/>
        <v>2035</v>
      </c>
      <c r="X97" s="52">
        <f t="shared" si="56"/>
        <v>2036</v>
      </c>
      <c r="Y97" s="52">
        <f t="shared" si="56"/>
        <v>2037</v>
      </c>
      <c r="Z97" s="52">
        <f t="shared" si="56"/>
        <v>2038</v>
      </c>
      <c r="AA97" s="52">
        <f t="shared" si="56"/>
        <v>2039</v>
      </c>
      <c r="AB97" s="52">
        <f t="shared" si="56"/>
        <v>2040</v>
      </c>
      <c r="AC97" s="52">
        <f t="shared" si="56"/>
        <v>2041</v>
      </c>
      <c r="AD97" s="52">
        <f t="shared" si="56"/>
        <v>2042</v>
      </c>
      <c r="AE97" s="52">
        <f t="shared" si="56"/>
        <v>2043</v>
      </c>
      <c r="AF97" s="52">
        <f t="shared" si="56"/>
        <v>2044</v>
      </c>
      <c r="AG97" s="52">
        <f t="shared" si="56"/>
        <v>2045</v>
      </c>
      <c r="AH97" s="52">
        <f t="shared" si="56"/>
        <v>2046</v>
      </c>
      <c r="AI97" s="52">
        <f t="shared" si="56"/>
        <v>2047</v>
      </c>
      <c r="AJ97" s="52">
        <f t="shared" si="56"/>
        <v>2048</v>
      </c>
      <c r="AK97" s="52">
        <f t="shared" si="56"/>
        <v>2049</v>
      </c>
      <c r="AL97" s="52">
        <f t="shared" si="56"/>
        <v>2050</v>
      </c>
      <c r="AM97" s="52">
        <f t="shared" si="56"/>
        <v>2051</v>
      </c>
      <c r="AN97" s="52">
        <f t="shared" si="56"/>
        <v>2052</v>
      </c>
      <c r="AO97" s="52">
        <f t="shared" si="56"/>
        <v>2053</v>
      </c>
    </row>
    <row r="98" spans="1:41" s="20" customFormat="1" ht="29.25" customHeight="1">
      <c r="A98" s="118" t="s">
        <v>218</v>
      </c>
      <c r="B98" s="97">
        <f>B92</f>
        <v>0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26"/>
      <c r="AG98" s="26"/>
      <c r="AH98" s="26"/>
      <c r="AI98" s="26"/>
      <c r="AJ98" s="26"/>
      <c r="AK98" s="26"/>
      <c r="AL98" s="119"/>
      <c r="AM98" s="119"/>
      <c r="AN98" s="119"/>
      <c r="AO98" s="119"/>
    </row>
    <row r="99" spans="1:41">
      <c r="A99" s="54" t="s">
        <v>219</v>
      </c>
      <c r="B99" s="60">
        <f>B81</f>
        <v>0</v>
      </c>
      <c r="C99" s="60">
        <f t="shared" ref="C99:AO99" si="57">C81</f>
        <v>0</v>
      </c>
      <c r="D99" s="60">
        <f t="shared" si="57"/>
        <v>0</v>
      </c>
      <c r="E99" s="60">
        <f t="shared" si="57"/>
        <v>0</v>
      </c>
      <c r="F99" s="60">
        <f t="shared" si="57"/>
        <v>0</v>
      </c>
      <c r="G99" s="60">
        <f t="shared" si="57"/>
        <v>0</v>
      </c>
      <c r="H99" s="60">
        <f t="shared" si="57"/>
        <v>0</v>
      </c>
      <c r="I99" s="60">
        <f t="shared" si="57"/>
        <v>0</v>
      </c>
      <c r="J99" s="60">
        <f t="shared" si="57"/>
        <v>0</v>
      </c>
      <c r="K99" s="60">
        <f t="shared" si="57"/>
        <v>0</v>
      </c>
      <c r="L99" s="60">
        <f t="shared" si="57"/>
        <v>0</v>
      </c>
      <c r="M99" s="60">
        <f t="shared" si="57"/>
        <v>0</v>
      </c>
      <c r="N99" s="60">
        <f t="shared" si="57"/>
        <v>0</v>
      </c>
      <c r="O99" s="60">
        <f t="shared" si="57"/>
        <v>0</v>
      </c>
      <c r="P99" s="60">
        <f t="shared" si="57"/>
        <v>0</v>
      </c>
      <c r="Q99" s="60">
        <f t="shared" si="57"/>
        <v>0</v>
      </c>
      <c r="R99" s="60">
        <f t="shared" si="57"/>
        <v>0</v>
      </c>
      <c r="S99" s="60">
        <f t="shared" si="57"/>
        <v>0</v>
      </c>
      <c r="T99" s="60">
        <f t="shared" si="57"/>
        <v>0</v>
      </c>
      <c r="U99" s="60">
        <f t="shared" si="57"/>
        <v>0</v>
      </c>
      <c r="V99" s="60">
        <f t="shared" si="57"/>
        <v>0</v>
      </c>
      <c r="W99" s="60">
        <f t="shared" si="57"/>
        <v>0</v>
      </c>
      <c r="X99" s="60">
        <f t="shared" si="57"/>
        <v>0</v>
      </c>
      <c r="Y99" s="60">
        <f t="shared" si="57"/>
        <v>0</v>
      </c>
      <c r="Z99" s="60">
        <f t="shared" si="57"/>
        <v>0</v>
      </c>
      <c r="AA99" s="60">
        <f t="shared" si="57"/>
        <v>0</v>
      </c>
      <c r="AB99" s="60">
        <f t="shared" si="57"/>
        <v>0</v>
      </c>
      <c r="AC99" s="60">
        <f t="shared" si="57"/>
        <v>0</v>
      </c>
      <c r="AD99" s="60">
        <f t="shared" si="57"/>
        <v>0</v>
      </c>
      <c r="AE99" s="60">
        <f t="shared" si="57"/>
        <v>0</v>
      </c>
      <c r="AF99" s="60">
        <f t="shared" si="57"/>
        <v>0</v>
      </c>
      <c r="AG99" s="60">
        <f t="shared" si="57"/>
        <v>0</v>
      </c>
      <c r="AH99" s="60">
        <f t="shared" si="57"/>
        <v>0</v>
      </c>
      <c r="AI99" s="60">
        <f t="shared" si="57"/>
        <v>0</v>
      </c>
      <c r="AJ99" s="60">
        <f t="shared" si="57"/>
        <v>0</v>
      </c>
      <c r="AK99" s="60">
        <f t="shared" si="57"/>
        <v>0</v>
      </c>
      <c r="AL99" s="60">
        <f t="shared" si="57"/>
        <v>0</v>
      </c>
      <c r="AM99" s="60">
        <f t="shared" si="57"/>
        <v>0</v>
      </c>
      <c r="AN99" s="60">
        <f t="shared" si="57"/>
        <v>0</v>
      </c>
      <c r="AO99" s="60">
        <f t="shared" si="57"/>
        <v>0</v>
      </c>
    </row>
    <row r="100" spans="1:41" s="20" customFormat="1" ht="15">
      <c r="A100" s="54" t="s">
        <v>250</v>
      </c>
      <c r="B100" s="96">
        <f>Założenia!C25</f>
        <v>1</v>
      </c>
      <c r="C100" s="96">
        <f>Założenia!D25</f>
        <v>1</v>
      </c>
      <c r="D100" s="96">
        <f>Założenia!E25</f>
        <v>1</v>
      </c>
      <c r="E100" s="96">
        <f>Założenia!F25</f>
        <v>1</v>
      </c>
      <c r="F100" s="96">
        <f>Założenia!G25</f>
        <v>1</v>
      </c>
      <c r="G100" s="96">
        <f>Założenia!H25</f>
        <v>1</v>
      </c>
      <c r="H100" s="96">
        <f>Założenia!I25</f>
        <v>1</v>
      </c>
      <c r="I100" s="96">
        <f>Założenia!J25</f>
        <v>1</v>
      </c>
      <c r="J100" s="96">
        <f>Założenia!K25</f>
        <v>1</v>
      </c>
      <c r="K100" s="96">
        <f>Założenia!L25</f>
        <v>1</v>
      </c>
      <c r="L100" s="96">
        <f>Założenia!M25</f>
        <v>1</v>
      </c>
      <c r="M100" s="96">
        <f>Założenia!N25</f>
        <v>1</v>
      </c>
      <c r="N100" s="96">
        <f>Założenia!O25</f>
        <v>1</v>
      </c>
      <c r="O100" s="96">
        <f>Założenia!P25</f>
        <v>1</v>
      </c>
      <c r="P100" s="96">
        <f>Założenia!Q25</f>
        <v>1</v>
      </c>
      <c r="Q100" s="96">
        <f>Założenia!R25</f>
        <v>1</v>
      </c>
      <c r="R100" s="96">
        <f>Założenia!S25</f>
        <v>1</v>
      </c>
      <c r="S100" s="96">
        <f>Założenia!T25</f>
        <v>1</v>
      </c>
      <c r="T100" s="96">
        <f>Założenia!U25</f>
        <v>1</v>
      </c>
      <c r="U100" s="96">
        <f>Założenia!V25</f>
        <v>1</v>
      </c>
      <c r="V100" s="96">
        <f>Założenia!W25</f>
        <v>1</v>
      </c>
      <c r="W100" s="96">
        <f>Założenia!X25</f>
        <v>1</v>
      </c>
      <c r="X100" s="96">
        <f>Założenia!Y25</f>
        <v>1</v>
      </c>
      <c r="Y100" s="96">
        <f>Założenia!Z25</f>
        <v>1</v>
      </c>
      <c r="Z100" s="96">
        <f>Założenia!AA25</f>
        <v>1</v>
      </c>
      <c r="AA100" s="96">
        <f>Założenia!AB25</f>
        <v>1</v>
      </c>
      <c r="AB100" s="96">
        <f>Założenia!AC25</f>
        <v>1</v>
      </c>
      <c r="AC100" s="96">
        <f>Założenia!AD25</f>
        <v>1</v>
      </c>
      <c r="AD100" s="96">
        <f>Założenia!AE25</f>
        <v>1</v>
      </c>
      <c r="AE100" s="96">
        <f>Założenia!AF25</f>
        <v>1</v>
      </c>
      <c r="AF100" s="96">
        <f>Założenia!AG25</f>
        <v>1</v>
      </c>
      <c r="AG100" s="96">
        <f>Założenia!AH25</f>
        <v>1</v>
      </c>
      <c r="AH100" s="96">
        <f>Założenia!AI25</f>
        <v>1</v>
      </c>
      <c r="AI100" s="96">
        <f>Założenia!AJ25</f>
        <v>1</v>
      </c>
      <c r="AJ100" s="96">
        <f>Założenia!AK25</f>
        <v>1</v>
      </c>
      <c r="AK100" s="96">
        <f>Założenia!AL25</f>
        <v>1</v>
      </c>
      <c r="AL100" s="96">
        <f>Założenia!AM25</f>
        <v>1</v>
      </c>
      <c r="AM100" s="96">
        <f>Założenia!AN25</f>
        <v>1</v>
      </c>
      <c r="AN100" s="96">
        <f>Założenia!AO25</f>
        <v>1</v>
      </c>
      <c r="AO100" s="96">
        <f>Założenia!AP25</f>
        <v>1</v>
      </c>
    </row>
    <row r="101" spans="1:41" s="28" customFormat="1" ht="12.75">
      <c r="A101" s="54" t="s">
        <v>254</v>
      </c>
      <c r="B101" s="60">
        <f t="shared" ref="B101" si="58">B99*B100</f>
        <v>0</v>
      </c>
      <c r="C101" s="60">
        <f t="shared" ref="C101:AO101" si="59">C99*C100</f>
        <v>0</v>
      </c>
      <c r="D101" s="60">
        <f t="shared" si="59"/>
        <v>0</v>
      </c>
      <c r="E101" s="60">
        <f t="shared" si="59"/>
        <v>0</v>
      </c>
      <c r="F101" s="60">
        <f t="shared" si="59"/>
        <v>0</v>
      </c>
      <c r="G101" s="60">
        <f t="shared" si="59"/>
        <v>0</v>
      </c>
      <c r="H101" s="60">
        <f t="shared" si="59"/>
        <v>0</v>
      </c>
      <c r="I101" s="60">
        <f t="shared" si="59"/>
        <v>0</v>
      </c>
      <c r="J101" s="60">
        <f t="shared" si="59"/>
        <v>0</v>
      </c>
      <c r="K101" s="60">
        <f t="shared" si="59"/>
        <v>0</v>
      </c>
      <c r="L101" s="60">
        <f t="shared" si="59"/>
        <v>0</v>
      </c>
      <c r="M101" s="60">
        <f t="shared" si="59"/>
        <v>0</v>
      </c>
      <c r="N101" s="60">
        <f t="shared" si="59"/>
        <v>0</v>
      </c>
      <c r="O101" s="60">
        <f t="shared" si="59"/>
        <v>0</v>
      </c>
      <c r="P101" s="60">
        <f t="shared" si="59"/>
        <v>0</v>
      </c>
      <c r="Q101" s="60">
        <f t="shared" si="59"/>
        <v>0</v>
      </c>
      <c r="R101" s="60">
        <f t="shared" si="59"/>
        <v>0</v>
      </c>
      <c r="S101" s="60">
        <f t="shared" si="59"/>
        <v>0</v>
      </c>
      <c r="T101" s="60">
        <f t="shared" si="59"/>
        <v>0</v>
      </c>
      <c r="U101" s="60">
        <f t="shared" si="59"/>
        <v>0</v>
      </c>
      <c r="V101" s="60">
        <f t="shared" si="59"/>
        <v>0</v>
      </c>
      <c r="W101" s="60">
        <f t="shared" si="59"/>
        <v>0</v>
      </c>
      <c r="X101" s="60">
        <f t="shared" si="59"/>
        <v>0</v>
      </c>
      <c r="Y101" s="60">
        <f t="shared" si="59"/>
        <v>0</v>
      </c>
      <c r="Z101" s="60">
        <f t="shared" si="59"/>
        <v>0</v>
      </c>
      <c r="AA101" s="60">
        <f t="shared" si="59"/>
        <v>0</v>
      </c>
      <c r="AB101" s="60">
        <f t="shared" si="59"/>
        <v>0</v>
      </c>
      <c r="AC101" s="60">
        <f t="shared" si="59"/>
        <v>0</v>
      </c>
      <c r="AD101" s="60">
        <f t="shared" si="59"/>
        <v>0</v>
      </c>
      <c r="AE101" s="60">
        <f t="shared" si="59"/>
        <v>0</v>
      </c>
      <c r="AF101" s="60">
        <f t="shared" si="59"/>
        <v>0</v>
      </c>
      <c r="AG101" s="60">
        <f t="shared" si="59"/>
        <v>0</v>
      </c>
      <c r="AH101" s="60">
        <f t="shared" si="59"/>
        <v>0</v>
      </c>
      <c r="AI101" s="60">
        <f t="shared" si="59"/>
        <v>0</v>
      </c>
      <c r="AJ101" s="60">
        <f t="shared" si="59"/>
        <v>0</v>
      </c>
      <c r="AK101" s="60">
        <f t="shared" si="59"/>
        <v>0</v>
      </c>
      <c r="AL101" s="60">
        <f t="shared" si="59"/>
        <v>0</v>
      </c>
      <c r="AM101" s="60">
        <f t="shared" si="59"/>
        <v>0</v>
      </c>
      <c r="AN101" s="60">
        <f t="shared" si="59"/>
        <v>0</v>
      </c>
      <c r="AO101" s="60">
        <f t="shared" si="59"/>
        <v>0</v>
      </c>
    </row>
    <row r="102" spans="1:41" s="28" customFormat="1" ht="38.25">
      <c r="A102" s="120" t="s">
        <v>220</v>
      </c>
      <c r="B102" s="121">
        <f>SUM(B101:AF101,B98)</f>
        <v>0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27"/>
      <c r="AG102" s="27"/>
      <c r="AH102" s="27"/>
      <c r="AI102" s="27"/>
      <c r="AJ102" s="27"/>
    </row>
  </sheetData>
  <mergeCells count="4">
    <mergeCell ref="A70:A71"/>
    <mergeCell ref="B70:C71"/>
    <mergeCell ref="A93:A94"/>
    <mergeCell ref="B93:B9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88"/>
  <sheetViews>
    <sheetView showGridLines="0" workbookViewId="0"/>
  </sheetViews>
  <sheetFormatPr defaultRowHeight="14.25"/>
  <cols>
    <col min="2" max="2" width="22.875" customWidth="1"/>
  </cols>
  <sheetData>
    <row r="2" spans="1:41" s="1" customFormat="1" ht="15">
      <c r="A2" s="2" t="s">
        <v>256</v>
      </c>
      <c r="B2" s="2"/>
    </row>
    <row r="3" spans="1:41" s="1" customFormat="1"/>
    <row r="4" spans="1:41" s="127" customFormat="1" ht="12.75">
      <c r="B4" s="43" t="s">
        <v>40</v>
      </c>
      <c r="C4" s="43">
        <f>Dochód!B4</f>
        <v>2014</v>
      </c>
      <c r="D4" s="43">
        <f>Dochód!C4</f>
        <v>2015</v>
      </c>
      <c r="E4" s="43">
        <f>Dochód!D4</f>
        <v>2016</v>
      </c>
      <c r="F4" s="43">
        <f>Dochód!E4</f>
        <v>2017</v>
      </c>
      <c r="G4" s="43">
        <f>Dochód!F4</f>
        <v>2018</v>
      </c>
      <c r="H4" s="43">
        <f>Dochód!G4</f>
        <v>2019</v>
      </c>
      <c r="I4" s="43">
        <f>Dochód!H4</f>
        <v>2020</v>
      </c>
      <c r="J4" s="43">
        <f>Dochód!I4</f>
        <v>2021</v>
      </c>
      <c r="K4" s="43">
        <f>Dochód!J4</f>
        <v>2022</v>
      </c>
      <c r="L4" s="43">
        <f>Dochód!K4</f>
        <v>2023</v>
      </c>
      <c r="M4" s="43">
        <f>Dochód!L4</f>
        <v>2024</v>
      </c>
      <c r="N4" s="43">
        <f>Dochód!M4</f>
        <v>2025</v>
      </c>
      <c r="O4" s="43">
        <f>Dochód!N4</f>
        <v>2026</v>
      </c>
      <c r="P4" s="43">
        <f>Dochód!O4</f>
        <v>2027</v>
      </c>
      <c r="Q4" s="43">
        <f>Dochód!P4</f>
        <v>2028</v>
      </c>
      <c r="R4" s="43">
        <f>Dochód!Q4</f>
        <v>2029</v>
      </c>
      <c r="S4" s="43">
        <f>Dochód!R4</f>
        <v>2030</v>
      </c>
      <c r="T4" s="43">
        <f>Dochód!S4</f>
        <v>2031</v>
      </c>
      <c r="U4" s="43">
        <f>Dochód!T4</f>
        <v>2032</v>
      </c>
      <c r="V4" s="43">
        <f>Dochód!U4</f>
        <v>2033</v>
      </c>
      <c r="W4" s="43">
        <f>Dochód!V4</f>
        <v>2034</v>
      </c>
      <c r="X4" s="43">
        <f>Dochód!W4</f>
        <v>2035</v>
      </c>
      <c r="Y4" s="43">
        <f>Dochód!X4</f>
        <v>2036</v>
      </c>
      <c r="Z4" s="43">
        <f>Dochód!Y4</f>
        <v>2037</v>
      </c>
      <c r="AA4" s="43">
        <f>Dochód!Z4</f>
        <v>2038</v>
      </c>
      <c r="AB4" s="43">
        <f>Dochód!AA4</f>
        <v>2039</v>
      </c>
      <c r="AC4" s="43">
        <f>Dochód!AB4</f>
        <v>2040</v>
      </c>
      <c r="AD4" s="43">
        <f>Dochód!AC4</f>
        <v>2041</v>
      </c>
      <c r="AE4" s="43">
        <f>Dochód!AD4</f>
        <v>2042</v>
      </c>
      <c r="AF4" s="43">
        <f>Dochód!AE4</f>
        <v>2043</v>
      </c>
      <c r="AG4" s="43">
        <f>Dochód!AF4</f>
        <v>2044</v>
      </c>
      <c r="AH4" s="43">
        <f>Dochód!AG4</f>
        <v>2045</v>
      </c>
      <c r="AI4" s="43">
        <f>Dochód!AH4</f>
        <v>2046</v>
      </c>
      <c r="AJ4" s="43">
        <f>Dochód!AI4</f>
        <v>2047</v>
      </c>
      <c r="AK4" s="43">
        <f>Dochód!AJ4</f>
        <v>2048</v>
      </c>
      <c r="AL4" s="43">
        <f>Dochód!AK4</f>
        <v>2049</v>
      </c>
      <c r="AM4" s="43">
        <f>Dochód!AL4</f>
        <v>2050</v>
      </c>
      <c r="AN4" s="43">
        <f>Dochód!AM4</f>
        <v>2051</v>
      </c>
      <c r="AO4" s="43">
        <f>Dochód!AN4</f>
        <v>2052</v>
      </c>
    </row>
    <row r="5" spans="1:41" s="129" customFormat="1" ht="25.5">
      <c r="A5" s="57" t="s">
        <v>55</v>
      </c>
      <c r="B5" s="125" t="s">
        <v>56</v>
      </c>
      <c r="C5" s="128">
        <f>SUM(C6:C9)</f>
        <v>0</v>
      </c>
      <c r="D5" s="128">
        <f t="shared" ref="D5:AO5" si="0">SUM(D6:D9)</f>
        <v>0</v>
      </c>
      <c r="E5" s="128">
        <f t="shared" si="0"/>
        <v>0</v>
      </c>
      <c r="F5" s="128">
        <f t="shared" si="0"/>
        <v>0</v>
      </c>
      <c r="G5" s="128">
        <f t="shared" si="0"/>
        <v>0</v>
      </c>
      <c r="H5" s="128">
        <f t="shared" si="0"/>
        <v>0</v>
      </c>
      <c r="I5" s="128">
        <f t="shared" si="0"/>
        <v>0</v>
      </c>
      <c r="J5" s="128">
        <f t="shared" si="0"/>
        <v>0</v>
      </c>
      <c r="K5" s="128">
        <f t="shared" si="0"/>
        <v>0</v>
      </c>
      <c r="L5" s="128">
        <f t="shared" si="0"/>
        <v>0</v>
      </c>
      <c r="M5" s="128">
        <f t="shared" si="0"/>
        <v>0</v>
      </c>
      <c r="N5" s="128">
        <f t="shared" si="0"/>
        <v>0</v>
      </c>
      <c r="O5" s="128">
        <f t="shared" si="0"/>
        <v>0</v>
      </c>
      <c r="P5" s="128">
        <f t="shared" si="0"/>
        <v>0</v>
      </c>
      <c r="Q5" s="128">
        <f t="shared" si="0"/>
        <v>0</v>
      </c>
      <c r="R5" s="128">
        <f t="shared" si="0"/>
        <v>0</v>
      </c>
      <c r="S5" s="128">
        <f t="shared" si="0"/>
        <v>0</v>
      </c>
      <c r="T5" s="128">
        <f t="shared" si="0"/>
        <v>0</v>
      </c>
      <c r="U5" s="128">
        <f t="shared" si="0"/>
        <v>0</v>
      </c>
      <c r="V5" s="128">
        <f t="shared" si="0"/>
        <v>0</v>
      </c>
      <c r="W5" s="128">
        <f t="shared" si="0"/>
        <v>0</v>
      </c>
      <c r="X5" s="128">
        <f t="shared" si="0"/>
        <v>0</v>
      </c>
      <c r="Y5" s="128">
        <f t="shared" si="0"/>
        <v>0</v>
      </c>
      <c r="Z5" s="128">
        <f t="shared" si="0"/>
        <v>0</v>
      </c>
      <c r="AA5" s="128">
        <f t="shared" si="0"/>
        <v>0</v>
      </c>
      <c r="AB5" s="128">
        <f t="shared" si="0"/>
        <v>0</v>
      </c>
      <c r="AC5" s="128">
        <f t="shared" si="0"/>
        <v>0</v>
      </c>
      <c r="AD5" s="128">
        <f t="shared" si="0"/>
        <v>0</v>
      </c>
      <c r="AE5" s="128">
        <f t="shared" si="0"/>
        <v>0</v>
      </c>
      <c r="AF5" s="128">
        <f t="shared" si="0"/>
        <v>0</v>
      </c>
      <c r="AG5" s="128">
        <f t="shared" si="0"/>
        <v>0</v>
      </c>
      <c r="AH5" s="128">
        <f t="shared" si="0"/>
        <v>0</v>
      </c>
      <c r="AI5" s="128">
        <f t="shared" si="0"/>
        <v>0</v>
      </c>
      <c r="AJ5" s="128">
        <f t="shared" si="0"/>
        <v>0</v>
      </c>
      <c r="AK5" s="128">
        <f t="shared" si="0"/>
        <v>0</v>
      </c>
      <c r="AL5" s="128">
        <f t="shared" si="0"/>
        <v>0</v>
      </c>
      <c r="AM5" s="128">
        <f t="shared" si="0"/>
        <v>0</v>
      </c>
      <c r="AN5" s="128">
        <f t="shared" si="0"/>
        <v>0</v>
      </c>
      <c r="AO5" s="128">
        <f t="shared" si="0"/>
        <v>0</v>
      </c>
    </row>
    <row r="6" spans="1:41" s="129" customFormat="1" ht="25.5">
      <c r="A6" s="57" t="s">
        <v>57</v>
      </c>
      <c r="B6" s="125" t="s">
        <v>58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s="129" customFormat="1" ht="12.75">
      <c r="A7" s="57" t="s">
        <v>59</v>
      </c>
      <c r="B7" s="125" t="s">
        <v>60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</row>
    <row r="8" spans="1:41" s="129" customFormat="1" ht="25.5">
      <c r="A8" s="57" t="s">
        <v>61</v>
      </c>
      <c r="B8" s="125" t="s">
        <v>62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</row>
    <row r="9" spans="1:41" s="129" customFormat="1" ht="25.5">
      <c r="A9" s="57" t="s">
        <v>63</v>
      </c>
      <c r="B9" s="125" t="s">
        <v>64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</row>
    <row r="10" spans="1:41" s="129" customFormat="1" ht="12.75">
      <c r="A10" s="122" t="s">
        <v>65</v>
      </c>
      <c r="B10" s="53" t="s">
        <v>66</v>
      </c>
      <c r="C10" s="128">
        <f>SUM(C11:C18)</f>
        <v>0</v>
      </c>
      <c r="D10" s="128">
        <f t="shared" ref="D10:AO10" si="1">SUM(D11:D18)</f>
        <v>0</v>
      </c>
      <c r="E10" s="128">
        <f t="shared" si="1"/>
        <v>0</v>
      </c>
      <c r="F10" s="128">
        <f t="shared" si="1"/>
        <v>0</v>
      </c>
      <c r="G10" s="128">
        <f t="shared" si="1"/>
        <v>0</v>
      </c>
      <c r="H10" s="128">
        <f t="shared" si="1"/>
        <v>0</v>
      </c>
      <c r="I10" s="128">
        <f t="shared" si="1"/>
        <v>0</v>
      </c>
      <c r="J10" s="128">
        <f t="shared" si="1"/>
        <v>0</v>
      </c>
      <c r="K10" s="128">
        <f t="shared" si="1"/>
        <v>0</v>
      </c>
      <c r="L10" s="128">
        <f t="shared" si="1"/>
        <v>0</v>
      </c>
      <c r="M10" s="128">
        <f t="shared" si="1"/>
        <v>0</v>
      </c>
      <c r="N10" s="128">
        <f t="shared" si="1"/>
        <v>0</v>
      </c>
      <c r="O10" s="128">
        <f t="shared" si="1"/>
        <v>0</v>
      </c>
      <c r="P10" s="128">
        <f t="shared" si="1"/>
        <v>0</v>
      </c>
      <c r="Q10" s="128">
        <f t="shared" si="1"/>
        <v>0</v>
      </c>
      <c r="R10" s="128">
        <f t="shared" si="1"/>
        <v>0</v>
      </c>
      <c r="S10" s="128">
        <f t="shared" si="1"/>
        <v>0</v>
      </c>
      <c r="T10" s="128">
        <f t="shared" si="1"/>
        <v>0</v>
      </c>
      <c r="U10" s="128">
        <f t="shared" si="1"/>
        <v>0</v>
      </c>
      <c r="V10" s="128">
        <f t="shared" si="1"/>
        <v>0</v>
      </c>
      <c r="W10" s="128">
        <f t="shared" si="1"/>
        <v>0</v>
      </c>
      <c r="X10" s="128">
        <f t="shared" si="1"/>
        <v>0</v>
      </c>
      <c r="Y10" s="128">
        <f t="shared" si="1"/>
        <v>0</v>
      </c>
      <c r="Z10" s="128">
        <f t="shared" si="1"/>
        <v>0</v>
      </c>
      <c r="AA10" s="128">
        <f t="shared" si="1"/>
        <v>0</v>
      </c>
      <c r="AB10" s="128">
        <f t="shared" si="1"/>
        <v>0</v>
      </c>
      <c r="AC10" s="128">
        <f t="shared" si="1"/>
        <v>0</v>
      </c>
      <c r="AD10" s="128">
        <f t="shared" si="1"/>
        <v>0</v>
      </c>
      <c r="AE10" s="128">
        <f t="shared" si="1"/>
        <v>0</v>
      </c>
      <c r="AF10" s="128">
        <f t="shared" si="1"/>
        <v>0</v>
      </c>
      <c r="AG10" s="128">
        <f t="shared" si="1"/>
        <v>0</v>
      </c>
      <c r="AH10" s="128">
        <f t="shared" si="1"/>
        <v>0</v>
      </c>
      <c r="AI10" s="128">
        <f t="shared" si="1"/>
        <v>0</v>
      </c>
      <c r="AJ10" s="128">
        <f t="shared" si="1"/>
        <v>0</v>
      </c>
      <c r="AK10" s="128">
        <f t="shared" si="1"/>
        <v>0</v>
      </c>
      <c r="AL10" s="128">
        <f t="shared" si="1"/>
        <v>0</v>
      </c>
      <c r="AM10" s="128">
        <f t="shared" si="1"/>
        <v>0</v>
      </c>
      <c r="AN10" s="128">
        <f t="shared" si="1"/>
        <v>0</v>
      </c>
      <c r="AO10" s="128">
        <f t="shared" si="1"/>
        <v>0</v>
      </c>
    </row>
    <row r="11" spans="1:41" s="129" customFormat="1" ht="12.75">
      <c r="A11" s="122" t="s">
        <v>57</v>
      </c>
      <c r="B11" s="53" t="s">
        <v>67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</row>
    <row r="12" spans="1:41" s="129" customFormat="1" ht="12.75">
      <c r="A12" s="122" t="s">
        <v>59</v>
      </c>
      <c r="B12" s="53" t="s">
        <v>43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</row>
    <row r="13" spans="1:41" s="129" customFormat="1" ht="12.75">
      <c r="A13" s="122" t="s">
        <v>61</v>
      </c>
      <c r="B13" s="53" t="s">
        <v>44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</row>
    <row r="14" spans="1:41" s="129" customFormat="1" ht="12.75">
      <c r="A14" s="122" t="s">
        <v>63</v>
      </c>
      <c r="B14" s="53" t="s">
        <v>45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</row>
    <row r="15" spans="1:41" s="129" customFormat="1" ht="12.75">
      <c r="A15" s="122" t="s">
        <v>68</v>
      </c>
      <c r="B15" s="53" t="s">
        <v>46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</row>
    <row r="16" spans="1:41" s="129" customFormat="1" ht="38.25">
      <c r="A16" s="122" t="s">
        <v>69</v>
      </c>
      <c r="B16" s="53" t="s">
        <v>70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</row>
    <row r="17" spans="1:41" s="129" customFormat="1" ht="12.75">
      <c r="A17" s="122" t="s">
        <v>71</v>
      </c>
      <c r="B17" s="53" t="s">
        <v>48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</row>
    <row r="18" spans="1:41" s="129" customFormat="1" ht="25.5">
      <c r="A18" s="57" t="s">
        <v>72</v>
      </c>
      <c r="B18" s="125" t="s">
        <v>73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</row>
    <row r="19" spans="1:41" s="129" customFormat="1" ht="12.75">
      <c r="A19" s="123" t="s">
        <v>74</v>
      </c>
      <c r="B19" s="131" t="s">
        <v>75</v>
      </c>
      <c r="C19" s="132">
        <f>C5-C10</f>
        <v>0</v>
      </c>
      <c r="D19" s="132">
        <f t="shared" ref="D19:AO19" si="2">D5-D10</f>
        <v>0</v>
      </c>
      <c r="E19" s="132">
        <f t="shared" si="2"/>
        <v>0</v>
      </c>
      <c r="F19" s="132">
        <f t="shared" si="2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32">
        <f t="shared" si="2"/>
        <v>0</v>
      </c>
      <c r="P19" s="132">
        <f t="shared" si="2"/>
        <v>0</v>
      </c>
      <c r="Q19" s="132">
        <f t="shared" si="2"/>
        <v>0</v>
      </c>
      <c r="R19" s="132">
        <f t="shared" si="2"/>
        <v>0</v>
      </c>
      <c r="S19" s="132">
        <f t="shared" si="2"/>
        <v>0</v>
      </c>
      <c r="T19" s="132">
        <f t="shared" si="2"/>
        <v>0</v>
      </c>
      <c r="U19" s="132">
        <f t="shared" si="2"/>
        <v>0</v>
      </c>
      <c r="V19" s="132">
        <f t="shared" si="2"/>
        <v>0</v>
      </c>
      <c r="W19" s="132">
        <f t="shared" si="2"/>
        <v>0</v>
      </c>
      <c r="X19" s="132">
        <f t="shared" si="2"/>
        <v>0</v>
      </c>
      <c r="Y19" s="132">
        <f t="shared" si="2"/>
        <v>0</v>
      </c>
      <c r="Z19" s="132">
        <f t="shared" si="2"/>
        <v>0</v>
      </c>
      <c r="AA19" s="132">
        <f t="shared" si="2"/>
        <v>0</v>
      </c>
      <c r="AB19" s="132">
        <f t="shared" si="2"/>
        <v>0</v>
      </c>
      <c r="AC19" s="132">
        <f t="shared" si="2"/>
        <v>0</v>
      </c>
      <c r="AD19" s="132">
        <f t="shared" si="2"/>
        <v>0</v>
      </c>
      <c r="AE19" s="132">
        <f t="shared" si="2"/>
        <v>0</v>
      </c>
      <c r="AF19" s="132">
        <f t="shared" si="2"/>
        <v>0</v>
      </c>
      <c r="AG19" s="132">
        <f t="shared" si="2"/>
        <v>0</v>
      </c>
      <c r="AH19" s="132">
        <f t="shared" si="2"/>
        <v>0</v>
      </c>
      <c r="AI19" s="132">
        <f t="shared" si="2"/>
        <v>0</v>
      </c>
      <c r="AJ19" s="132">
        <f t="shared" si="2"/>
        <v>0</v>
      </c>
      <c r="AK19" s="132">
        <f t="shared" si="2"/>
        <v>0</v>
      </c>
      <c r="AL19" s="132">
        <f t="shared" si="2"/>
        <v>0</v>
      </c>
      <c r="AM19" s="132">
        <f t="shared" si="2"/>
        <v>0</v>
      </c>
      <c r="AN19" s="132">
        <f t="shared" si="2"/>
        <v>0</v>
      </c>
      <c r="AO19" s="132">
        <f t="shared" si="2"/>
        <v>0</v>
      </c>
    </row>
    <row r="20" spans="1:41" s="129" customFormat="1" ht="25.5">
      <c r="A20" s="57" t="s">
        <v>76</v>
      </c>
      <c r="B20" s="125" t="s">
        <v>77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</row>
    <row r="21" spans="1:41" s="129" customFormat="1" ht="12.75">
      <c r="A21" s="57" t="s">
        <v>78</v>
      </c>
      <c r="B21" s="125" t="s">
        <v>79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</row>
    <row r="22" spans="1:41" s="129" customFormat="1" ht="25.5">
      <c r="A22" s="123" t="s">
        <v>80</v>
      </c>
      <c r="B22" s="131" t="s">
        <v>81</v>
      </c>
      <c r="C22" s="132">
        <f>C19+C20-C21</f>
        <v>0</v>
      </c>
      <c r="D22" s="132">
        <f t="shared" ref="D22:AO22" si="3">D19+D20-D21</f>
        <v>0</v>
      </c>
      <c r="E22" s="132">
        <f t="shared" si="3"/>
        <v>0</v>
      </c>
      <c r="F22" s="132">
        <f t="shared" si="3"/>
        <v>0</v>
      </c>
      <c r="G22" s="132">
        <f t="shared" si="3"/>
        <v>0</v>
      </c>
      <c r="H22" s="132">
        <f t="shared" si="3"/>
        <v>0</v>
      </c>
      <c r="I22" s="132">
        <f t="shared" si="3"/>
        <v>0</v>
      </c>
      <c r="J22" s="132">
        <f t="shared" si="3"/>
        <v>0</v>
      </c>
      <c r="K22" s="132">
        <f t="shared" si="3"/>
        <v>0</v>
      </c>
      <c r="L22" s="132">
        <f t="shared" si="3"/>
        <v>0</v>
      </c>
      <c r="M22" s="132">
        <f t="shared" si="3"/>
        <v>0</v>
      </c>
      <c r="N22" s="132">
        <f t="shared" si="3"/>
        <v>0</v>
      </c>
      <c r="O22" s="132">
        <f t="shared" si="3"/>
        <v>0</v>
      </c>
      <c r="P22" s="132">
        <f t="shared" si="3"/>
        <v>0</v>
      </c>
      <c r="Q22" s="132">
        <f t="shared" si="3"/>
        <v>0</v>
      </c>
      <c r="R22" s="132">
        <f t="shared" si="3"/>
        <v>0</v>
      </c>
      <c r="S22" s="132">
        <f t="shared" si="3"/>
        <v>0</v>
      </c>
      <c r="T22" s="132">
        <f t="shared" si="3"/>
        <v>0</v>
      </c>
      <c r="U22" s="132">
        <f t="shared" si="3"/>
        <v>0</v>
      </c>
      <c r="V22" s="132">
        <f t="shared" si="3"/>
        <v>0</v>
      </c>
      <c r="W22" s="132">
        <f t="shared" si="3"/>
        <v>0</v>
      </c>
      <c r="X22" s="132">
        <f t="shared" si="3"/>
        <v>0</v>
      </c>
      <c r="Y22" s="132">
        <f t="shared" si="3"/>
        <v>0</v>
      </c>
      <c r="Z22" s="132">
        <f t="shared" si="3"/>
        <v>0</v>
      </c>
      <c r="AA22" s="132">
        <f t="shared" si="3"/>
        <v>0</v>
      </c>
      <c r="AB22" s="132">
        <f t="shared" si="3"/>
        <v>0</v>
      </c>
      <c r="AC22" s="132">
        <f t="shared" si="3"/>
        <v>0</v>
      </c>
      <c r="AD22" s="132">
        <f t="shared" si="3"/>
        <v>0</v>
      </c>
      <c r="AE22" s="132">
        <f t="shared" si="3"/>
        <v>0</v>
      </c>
      <c r="AF22" s="132">
        <f t="shared" si="3"/>
        <v>0</v>
      </c>
      <c r="AG22" s="132">
        <f t="shared" si="3"/>
        <v>0</v>
      </c>
      <c r="AH22" s="132">
        <f t="shared" si="3"/>
        <v>0</v>
      </c>
      <c r="AI22" s="132">
        <f t="shared" si="3"/>
        <v>0</v>
      </c>
      <c r="AJ22" s="132">
        <f t="shared" si="3"/>
        <v>0</v>
      </c>
      <c r="AK22" s="132">
        <f t="shared" si="3"/>
        <v>0</v>
      </c>
      <c r="AL22" s="132">
        <f t="shared" si="3"/>
        <v>0</v>
      </c>
      <c r="AM22" s="132">
        <f t="shared" si="3"/>
        <v>0</v>
      </c>
      <c r="AN22" s="132">
        <f t="shared" si="3"/>
        <v>0</v>
      </c>
      <c r="AO22" s="132">
        <f t="shared" si="3"/>
        <v>0</v>
      </c>
    </row>
    <row r="23" spans="1:41" s="129" customFormat="1" ht="12.75">
      <c r="A23" s="57" t="s">
        <v>82</v>
      </c>
      <c r="B23" s="125" t="s">
        <v>83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</row>
    <row r="24" spans="1:41" s="129" customFormat="1" ht="12.75">
      <c r="A24" s="57" t="s">
        <v>84</v>
      </c>
      <c r="B24" s="125" t="s">
        <v>85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</row>
    <row r="25" spans="1:41" s="129" customFormat="1" ht="25.5">
      <c r="A25" s="123" t="s">
        <v>57</v>
      </c>
      <c r="B25" s="131" t="s">
        <v>86</v>
      </c>
      <c r="C25" s="132">
        <f>C22+C23-C24</f>
        <v>0</v>
      </c>
      <c r="D25" s="132">
        <f t="shared" ref="D25:AO25" si="4">D22+D23-D24</f>
        <v>0</v>
      </c>
      <c r="E25" s="132">
        <f t="shared" si="4"/>
        <v>0</v>
      </c>
      <c r="F25" s="132">
        <f t="shared" si="4"/>
        <v>0</v>
      </c>
      <c r="G25" s="132">
        <f t="shared" si="4"/>
        <v>0</v>
      </c>
      <c r="H25" s="132">
        <f t="shared" si="4"/>
        <v>0</v>
      </c>
      <c r="I25" s="132">
        <f t="shared" si="4"/>
        <v>0</v>
      </c>
      <c r="J25" s="132">
        <f t="shared" si="4"/>
        <v>0</v>
      </c>
      <c r="K25" s="132">
        <f t="shared" si="4"/>
        <v>0</v>
      </c>
      <c r="L25" s="132">
        <f t="shared" si="4"/>
        <v>0</v>
      </c>
      <c r="M25" s="132">
        <f t="shared" si="4"/>
        <v>0</v>
      </c>
      <c r="N25" s="132">
        <f t="shared" si="4"/>
        <v>0</v>
      </c>
      <c r="O25" s="132">
        <f t="shared" si="4"/>
        <v>0</v>
      </c>
      <c r="P25" s="132">
        <f t="shared" si="4"/>
        <v>0</v>
      </c>
      <c r="Q25" s="132">
        <f t="shared" si="4"/>
        <v>0</v>
      </c>
      <c r="R25" s="132">
        <f t="shared" si="4"/>
        <v>0</v>
      </c>
      <c r="S25" s="132">
        <f t="shared" si="4"/>
        <v>0</v>
      </c>
      <c r="T25" s="132">
        <f t="shared" si="4"/>
        <v>0</v>
      </c>
      <c r="U25" s="132">
        <f t="shared" si="4"/>
        <v>0</v>
      </c>
      <c r="V25" s="132">
        <f t="shared" si="4"/>
        <v>0</v>
      </c>
      <c r="W25" s="132">
        <f t="shared" si="4"/>
        <v>0</v>
      </c>
      <c r="X25" s="132">
        <f t="shared" si="4"/>
        <v>0</v>
      </c>
      <c r="Y25" s="132">
        <f t="shared" si="4"/>
        <v>0</v>
      </c>
      <c r="Z25" s="132">
        <f t="shared" si="4"/>
        <v>0</v>
      </c>
      <c r="AA25" s="132">
        <f t="shared" si="4"/>
        <v>0</v>
      </c>
      <c r="AB25" s="132">
        <f t="shared" si="4"/>
        <v>0</v>
      </c>
      <c r="AC25" s="132">
        <f t="shared" si="4"/>
        <v>0</v>
      </c>
      <c r="AD25" s="132">
        <f t="shared" si="4"/>
        <v>0</v>
      </c>
      <c r="AE25" s="132">
        <f t="shared" si="4"/>
        <v>0</v>
      </c>
      <c r="AF25" s="132">
        <f t="shared" si="4"/>
        <v>0</v>
      </c>
      <c r="AG25" s="132">
        <f t="shared" si="4"/>
        <v>0</v>
      </c>
      <c r="AH25" s="132">
        <f t="shared" si="4"/>
        <v>0</v>
      </c>
      <c r="AI25" s="132">
        <f t="shared" si="4"/>
        <v>0</v>
      </c>
      <c r="AJ25" s="132">
        <f t="shared" si="4"/>
        <v>0</v>
      </c>
      <c r="AK25" s="132">
        <f t="shared" si="4"/>
        <v>0</v>
      </c>
      <c r="AL25" s="132">
        <f t="shared" si="4"/>
        <v>0</v>
      </c>
      <c r="AM25" s="132">
        <f t="shared" si="4"/>
        <v>0</v>
      </c>
      <c r="AN25" s="132">
        <f t="shared" si="4"/>
        <v>0</v>
      </c>
      <c r="AO25" s="132">
        <f t="shared" si="4"/>
        <v>0</v>
      </c>
    </row>
    <row r="26" spans="1:41" s="129" customFormat="1" ht="25.5">
      <c r="A26" s="57" t="s">
        <v>87</v>
      </c>
      <c r="B26" s="125" t="s">
        <v>88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</row>
    <row r="27" spans="1:41" s="129" customFormat="1" ht="12.75">
      <c r="A27" s="124" t="s">
        <v>89</v>
      </c>
      <c r="B27" s="131" t="s">
        <v>90</v>
      </c>
      <c r="C27" s="132">
        <f>C25+C26</f>
        <v>0</v>
      </c>
      <c r="D27" s="132">
        <f t="shared" ref="D27:AO27" si="5">D25+D26</f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>
        <f t="shared" si="5"/>
        <v>0</v>
      </c>
      <c r="N27" s="132">
        <f t="shared" si="5"/>
        <v>0</v>
      </c>
      <c r="O27" s="132">
        <f t="shared" si="5"/>
        <v>0</v>
      </c>
      <c r="P27" s="132">
        <f t="shared" si="5"/>
        <v>0</v>
      </c>
      <c r="Q27" s="132">
        <f t="shared" si="5"/>
        <v>0</v>
      </c>
      <c r="R27" s="132">
        <f t="shared" si="5"/>
        <v>0</v>
      </c>
      <c r="S27" s="132">
        <f t="shared" si="5"/>
        <v>0</v>
      </c>
      <c r="T27" s="132">
        <f t="shared" si="5"/>
        <v>0</v>
      </c>
      <c r="U27" s="132">
        <f t="shared" si="5"/>
        <v>0</v>
      </c>
      <c r="V27" s="132">
        <f t="shared" si="5"/>
        <v>0</v>
      </c>
      <c r="W27" s="132">
        <f t="shared" si="5"/>
        <v>0</v>
      </c>
      <c r="X27" s="132">
        <f t="shared" si="5"/>
        <v>0</v>
      </c>
      <c r="Y27" s="132">
        <f t="shared" si="5"/>
        <v>0</v>
      </c>
      <c r="Z27" s="132">
        <f t="shared" si="5"/>
        <v>0</v>
      </c>
      <c r="AA27" s="132">
        <f t="shared" si="5"/>
        <v>0</v>
      </c>
      <c r="AB27" s="132">
        <f t="shared" si="5"/>
        <v>0</v>
      </c>
      <c r="AC27" s="132">
        <f t="shared" si="5"/>
        <v>0</v>
      </c>
      <c r="AD27" s="132">
        <f t="shared" si="5"/>
        <v>0</v>
      </c>
      <c r="AE27" s="132">
        <f t="shared" si="5"/>
        <v>0</v>
      </c>
      <c r="AF27" s="132">
        <f t="shared" si="5"/>
        <v>0</v>
      </c>
      <c r="AG27" s="132">
        <f t="shared" si="5"/>
        <v>0</v>
      </c>
      <c r="AH27" s="132">
        <f t="shared" si="5"/>
        <v>0</v>
      </c>
      <c r="AI27" s="132">
        <f t="shared" si="5"/>
        <v>0</v>
      </c>
      <c r="AJ27" s="132">
        <f t="shared" si="5"/>
        <v>0</v>
      </c>
      <c r="AK27" s="132">
        <f t="shared" si="5"/>
        <v>0</v>
      </c>
      <c r="AL27" s="132">
        <f t="shared" si="5"/>
        <v>0</v>
      </c>
      <c r="AM27" s="132">
        <f t="shared" si="5"/>
        <v>0</v>
      </c>
      <c r="AN27" s="132">
        <f t="shared" si="5"/>
        <v>0</v>
      </c>
      <c r="AO27" s="132">
        <f t="shared" si="5"/>
        <v>0</v>
      </c>
    </row>
    <row r="28" spans="1:41" s="129" customFormat="1" ht="12.75">
      <c r="A28" s="125" t="s">
        <v>91</v>
      </c>
      <c r="B28" s="125" t="s">
        <v>92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</row>
    <row r="29" spans="1:41" s="129" customFormat="1" ht="25.5">
      <c r="A29" s="125" t="s">
        <v>93</v>
      </c>
      <c r="B29" s="125" t="s">
        <v>94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</row>
    <row r="30" spans="1:41" s="134" customFormat="1" ht="12.75">
      <c r="A30" s="126" t="s">
        <v>95</v>
      </c>
      <c r="B30" s="118" t="s">
        <v>96</v>
      </c>
      <c r="C30" s="133">
        <f>C27-C28-C29</f>
        <v>0</v>
      </c>
      <c r="D30" s="133">
        <f t="shared" ref="D30:AO30" si="6">D27-D28-D29</f>
        <v>0</v>
      </c>
      <c r="E30" s="133">
        <f t="shared" si="6"/>
        <v>0</v>
      </c>
      <c r="F30" s="133">
        <f t="shared" si="6"/>
        <v>0</v>
      </c>
      <c r="G30" s="133">
        <f t="shared" si="6"/>
        <v>0</v>
      </c>
      <c r="H30" s="133">
        <f t="shared" si="6"/>
        <v>0</v>
      </c>
      <c r="I30" s="133">
        <f t="shared" si="6"/>
        <v>0</v>
      </c>
      <c r="J30" s="133">
        <f t="shared" si="6"/>
        <v>0</v>
      </c>
      <c r="K30" s="133">
        <f t="shared" si="6"/>
        <v>0</v>
      </c>
      <c r="L30" s="133">
        <f t="shared" si="6"/>
        <v>0</v>
      </c>
      <c r="M30" s="133">
        <f t="shared" si="6"/>
        <v>0</v>
      </c>
      <c r="N30" s="133">
        <f t="shared" si="6"/>
        <v>0</v>
      </c>
      <c r="O30" s="133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si="6"/>
        <v>0</v>
      </c>
      <c r="U30" s="133">
        <f t="shared" si="6"/>
        <v>0</v>
      </c>
      <c r="V30" s="133">
        <f t="shared" si="6"/>
        <v>0</v>
      </c>
      <c r="W30" s="133">
        <f t="shared" si="6"/>
        <v>0</v>
      </c>
      <c r="X30" s="133">
        <f t="shared" si="6"/>
        <v>0</v>
      </c>
      <c r="Y30" s="133">
        <f t="shared" si="6"/>
        <v>0</v>
      </c>
      <c r="Z30" s="133">
        <f t="shared" si="6"/>
        <v>0</v>
      </c>
      <c r="AA30" s="133">
        <f t="shared" si="6"/>
        <v>0</v>
      </c>
      <c r="AB30" s="133">
        <f t="shared" si="6"/>
        <v>0</v>
      </c>
      <c r="AC30" s="133">
        <f t="shared" si="6"/>
        <v>0</v>
      </c>
      <c r="AD30" s="133">
        <f t="shared" si="6"/>
        <v>0</v>
      </c>
      <c r="AE30" s="133">
        <f t="shared" si="6"/>
        <v>0</v>
      </c>
      <c r="AF30" s="133">
        <f t="shared" si="6"/>
        <v>0</v>
      </c>
      <c r="AG30" s="133">
        <f t="shared" si="6"/>
        <v>0</v>
      </c>
      <c r="AH30" s="133">
        <f t="shared" si="6"/>
        <v>0</v>
      </c>
      <c r="AI30" s="133">
        <f t="shared" si="6"/>
        <v>0</v>
      </c>
      <c r="AJ30" s="133">
        <f t="shared" si="6"/>
        <v>0</v>
      </c>
      <c r="AK30" s="133">
        <f t="shared" si="6"/>
        <v>0</v>
      </c>
      <c r="AL30" s="133">
        <f t="shared" si="6"/>
        <v>0</v>
      </c>
      <c r="AM30" s="133">
        <f t="shared" si="6"/>
        <v>0</v>
      </c>
      <c r="AN30" s="133">
        <f t="shared" si="6"/>
        <v>0</v>
      </c>
      <c r="AO30" s="133">
        <f t="shared" si="6"/>
        <v>0</v>
      </c>
    </row>
    <row r="31" spans="1:41" s="83" customFormat="1" ht="12.75"/>
    <row r="32" spans="1:41" s="127" customFormat="1" ht="12.75">
      <c r="B32" s="43" t="s">
        <v>41</v>
      </c>
      <c r="C32" s="43">
        <f>C4</f>
        <v>2014</v>
      </c>
      <c r="D32" s="43">
        <f t="shared" ref="D32:AO32" si="7">D4</f>
        <v>2015</v>
      </c>
      <c r="E32" s="43">
        <f t="shared" si="7"/>
        <v>2016</v>
      </c>
      <c r="F32" s="43">
        <f t="shared" si="7"/>
        <v>2017</v>
      </c>
      <c r="G32" s="43">
        <f t="shared" si="7"/>
        <v>2018</v>
      </c>
      <c r="H32" s="43">
        <f t="shared" si="7"/>
        <v>2019</v>
      </c>
      <c r="I32" s="43">
        <f t="shared" si="7"/>
        <v>2020</v>
      </c>
      <c r="J32" s="43">
        <f t="shared" si="7"/>
        <v>2021</v>
      </c>
      <c r="K32" s="43">
        <f t="shared" si="7"/>
        <v>2022</v>
      </c>
      <c r="L32" s="43">
        <f t="shared" si="7"/>
        <v>2023</v>
      </c>
      <c r="M32" s="43">
        <f t="shared" si="7"/>
        <v>2024</v>
      </c>
      <c r="N32" s="43">
        <f t="shared" si="7"/>
        <v>2025</v>
      </c>
      <c r="O32" s="43">
        <f t="shared" si="7"/>
        <v>2026</v>
      </c>
      <c r="P32" s="43">
        <f t="shared" si="7"/>
        <v>2027</v>
      </c>
      <c r="Q32" s="43">
        <f t="shared" si="7"/>
        <v>2028</v>
      </c>
      <c r="R32" s="43">
        <f t="shared" si="7"/>
        <v>2029</v>
      </c>
      <c r="S32" s="43">
        <f t="shared" si="7"/>
        <v>2030</v>
      </c>
      <c r="T32" s="43">
        <f t="shared" si="7"/>
        <v>2031</v>
      </c>
      <c r="U32" s="43">
        <f t="shared" si="7"/>
        <v>2032</v>
      </c>
      <c r="V32" s="43">
        <f t="shared" si="7"/>
        <v>2033</v>
      </c>
      <c r="W32" s="43">
        <f t="shared" si="7"/>
        <v>2034</v>
      </c>
      <c r="X32" s="43">
        <f t="shared" si="7"/>
        <v>2035</v>
      </c>
      <c r="Y32" s="43">
        <f t="shared" si="7"/>
        <v>2036</v>
      </c>
      <c r="Z32" s="43">
        <f t="shared" si="7"/>
        <v>2037</v>
      </c>
      <c r="AA32" s="43">
        <f t="shared" si="7"/>
        <v>2038</v>
      </c>
      <c r="AB32" s="43">
        <f t="shared" si="7"/>
        <v>2039</v>
      </c>
      <c r="AC32" s="43">
        <f t="shared" si="7"/>
        <v>2040</v>
      </c>
      <c r="AD32" s="43">
        <f t="shared" si="7"/>
        <v>2041</v>
      </c>
      <c r="AE32" s="43">
        <f t="shared" si="7"/>
        <v>2042</v>
      </c>
      <c r="AF32" s="43">
        <f t="shared" si="7"/>
        <v>2043</v>
      </c>
      <c r="AG32" s="43">
        <f t="shared" si="7"/>
        <v>2044</v>
      </c>
      <c r="AH32" s="43">
        <f t="shared" si="7"/>
        <v>2045</v>
      </c>
      <c r="AI32" s="43">
        <f t="shared" si="7"/>
        <v>2046</v>
      </c>
      <c r="AJ32" s="43">
        <f t="shared" si="7"/>
        <v>2047</v>
      </c>
      <c r="AK32" s="43">
        <f t="shared" si="7"/>
        <v>2048</v>
      </c>
      <c r="AL32" s="43">
        <f t="shared" si="7"/>
        <v>2049</v>
      </c>
      <c r="AM32" s="43">
        <f t="shared" si="7"/>
        <v>2050</v>
      </c>
      <c r="AN32" s="43">
        <f t="shared" si="7"/>
        <v>2051</v>
      </c>
      <c r="AO32" s="43">
        <f t="shared" si="7"/>
        <v>2052</v>
      </c>
    </row>
    <row r="33" spans="1:41" s="129" customFormat="1" ht="25.5">
      <c r="A33" s="57" t="s">
        <v>55</v>
      </c>
      <c r="B33" s="125" t="s">
        <v>56</v>
      </c>
      <c r="C33" s="128">
        <f>SUM(C34:C37)</f>
        <v>0</v>
      </c>
      <c r="D33" s="128">
        <f t="shared" ref="D33:AO33" si="8">SUM(D34:D37)</f>
        <v>0</v>
      </c>
      <c r="E33" s="128">
        <f t="shared" si="8"/>
        <v>0</v>
      </c>
      <c r="F33" s="128">
        <f t="shared" si="8"/>
        <v>0</v>
      </c>
      <c r="G33" s="128">
        <f t="shared" si="8"/>
        <v>0</v>
      </c>
      <c r="H33" s="128">
        <f t="shared" si="8"/>
        <v>0</v>
      </c>
      <c r="I33" s="128">
        <f t="shared" si="8"/>
        <v>0</v>
      </c>
      <c r="J33" s="128">
        <f t="shared" si="8"/>
        <v>0</v>
      </c>
      <c r="K33" s="128">
        <f t="shared" si="8"/>
        <v>0</v>
      </c>
      <c r="L33" s="128">
        <f t="shared" si="8"/>
        <v>0</v>
      </c>
      <c r="M33" s="128">
        <f t="shared" si="8"/>
        <v>0</v>
      </c>
      <c r="N33" s="128">
        <f t="shared" si="8"/>
        <v>0</v>
      </c>
      <c r="O33" s="128">
        <f t="shared" si="8"/>
        <v>0</v>
      </c>
      <c r="P33" s="128">
        <f t="shared" si="8"/>
        <v>0</v>
      </c>
      <c r="Q33" s="128">
        <f t="shared" si="8"/>
        <v>0</v>
      </c>
      <c r="R33" s="128">
        <f t="shared" si="8"/>
        <v>0</v>
      </c>
      <c r="S33" s="128">
        <f t="shared" si="8"/>
        <v>0</v>
      </c>
      <c r="T33" s="128">
        <f t="shared" si="8"/>
        <v>0</v>
      </c>
      <c r="U33" s="128">
        <f t="shared" si="8"/>
        <v>0</v>
      </c>
      <c r="V33" s="128">
        <f t="shared" si="8"/>
        <v>0</v>
      </c>
      <c r="W33" s="128">
        <f t="shared" si="8"/>
        <v>0</v>
      </c>
      <c r="X33" s="128">
        <f t="shared" si="8"/>
        <v>0</v>
      </c>
      <c r="Y33" s="128">
        <f t="shared" si="8"/>
        <v>0</v>
      </c>
      <c r="Z33" s="128">
        <f t="shared" si="8"/>
        <v>0</v>
      </c>
      <c r="AA33" s="128">
        <f t="shared" si="8"/>
        <v>0</v>
      </c>
      <c r="AB33" s="128">
        <f t="shared" si="8"/>
        <v>0</v>
      </c>
      <c r="AC33" s="128">
        <f t="shared" si="8"/>
        <v>0</v>
      </c>
      <c r="AD33" s="128">
        <f t="shared" si="8"/>
        <v>0</v>
      </c>
      <c r="AE33" s="128">
        <f t="shared" si="8"/>
        <v>0</v>
      </c>
      <c r="AF33" s="128">
        <f t="shared" si="8"/>
        <v>0</v>
      </c>
      <c r="AG33" s="128">
        <f t="shared" si="8"/>
        <v>0</v>
      </c>
      <c r="AH33" s="128">
        <f t="shared" si="8"/>
        <v>0</v>
      </c>
      <c r="AI33" s="128">
        <f t="shared" si="8"/>
        <v>0</v>
      </c>
      <c r="AJ33" s="128">
        <f t="shared" si="8"/>
        <v>0</v>
      </c>
      <c r="AK33" s="128">
        <f t="shared" si="8"/>
        <v>0</v>
      </c>
      <c r="AL33" s="128">
        <f t="shared" si="8"/>
        <v>0</v>
      </c>
      <c r="AM33" s="128">
        <f t="shared" si="8"/>
        <v>0</v>
      </c>
      <c r="AN33" s="128">
        <f t="shared" si="8"/>
        <v>0</v>
      </c>
      <c r="AO33" s="128">
        <f t="shared" si="8"/>
        <v>0</v>
      </c>
    </row>
    <row r="34" spans="1:41" s="129" customFormat="1" ht="25.5">
      <c r="A34" s="57" t="s">
        <v>57</v>
      </c>
      <c r="B34" s="125" t="s">
        <v>58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</row>
    <row r="35" spans="1:41" s="129" customFormat="1" ht="12.75">
      <c r="A35" s="57" t="s">
        <v>59</v>
      </c>
      <c r="B35" s="125" t="s">
        <v>60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</row>
    <row r="36" spans="1:41" s="129" customFormat="1" ht="25.5">
      <c r="A36" s="57" t="s">
        <v>61</v>
      </c>
      <c r="B36" s="125" t="s">
        <v>62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</row>
    <row r="37" spans="1:41" s="129" customFormat="1" ht="25.5">
      <c r="A37" s="57" t="s">
        <v>63</v>
      </c>
      <c r="B37" s="125" t="s">
        <v>64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</row>
    <row r="38" spans="1:41" s="129" customFormat="1" ht="12.75">
      <c r="A38" s="122" t="s">
        <v>65</v>
      </c>
      <c r="B38" s="53" t="s">
        <v>66</v>
      </c>
      <c r="C38" s="128">
        <f>SUM(C39:C46)</f>
        <v>0</v>
      </c>
      <c r="D38" s="128">
        <f t="shared" ref="D38:AO38" si="9">SUM(D39:D46)</f>
        <v>0</v>
      </c>
      <c r="E38" s="128">
        <f t="shared" si="9"/>
        <v>0</v>
      </c>
      <c r="F38" s="128">
        <f t="shared" si="9"/>
        <v>0</v>
      </c>
      <c r="G38" s="128">
        <f t="shared" si="9"/>
        <v>0</v>
      </c>
      <c r="H38" s="128">
        <f t="shared" si="9"/>
        <v>0</v>
      </c>
      <c r="I38" s="128">
        <f t="shared" si="9"/>
        <v>0</v>
      </c>
      <c r="J38" s="128">
        <f t="shared" si="9"/>
        <v>0</v>
      </c>
      <c r="K38" s="128">
        <f t="shared" si="9"/>
        <v>0</v>
      </c>
      <c r="L38" s="128">
        <f t="shared" si="9"/>
        <v>0</v>
      </c>
      <c r="M38" s="128">
        <f t="shared" si="9"/>
        <v>0</v>
      </c>
      <c r="N38" s="128">
        <f t="shared" si="9"/>
        <v>0</v>
      </c>
      <c r="O38" s="128">
        <f t="shared" si="9"/>
        <v>0</v>
      </c>
      <c r="P38" s="128">
        <f t="shared" si="9"/>
        <v>0</v>
      </c>
      <c r="Q38" s="128">
        <f t="shared" si="9"/>
        <v>0</v>
      </c>
      <c r="R38" s="128">
        <f t="shared" si="9"/>
        <v>0</v>
      </c>
      <c r="S38" s="128">
        <f t="shared" si="9"/>
        <v>0</v>
      </c>
      <c r="T38" s="128">
        <f t="shared" si="9"/>
        <v>0</v>
      </c>
      <c r="U38" s="128">
        <f t="shared" si="9"/>
        <v>0</v>
      </c>
      <c r="V38" s="128">
        <f t="shared" si="9"/>
        <v>0</v>
      </c>
      <c r="W38" s="128">
        <f t="shared" si="9"/>
        <v>0</v>
      </c>
      <c r="X38" s="128">
        <f t="shared" si="9"/>
        <v>0</v>
      </c>
      <c r="Y38" s="128">
        <f t="shared" si="9"/>
        <v>0</v>
      </c>
      <c r="Z38" s="128">
        <f t="shared" si="9"/>
        <v>0</v>
      </c>
      <c r="AA38" s="128">
        <f t="shared" si="9"/>
        <v>0</v>
      </c>
      <c r="AB38" s="128">
        <f t="shared" si="9"/>
        <v>0</v>
      </c>
      <c r="AC38" s="128">
        <f t="shared" si="9"/>
        <v>0</v>
      </c>
      <c r="AD38" s="128">
        <f t="shared" si="9"/>
        <v>0</v>
      </c>
      <c r="AE38" s="128">
        <f t="shared" si="9"/>
        <v>0</v>
      </c>
      <c r="AF38" s="128">
        <f t="shared" si="9"/>
        <v>0</v>
      </c>
      <c r="AG38" s="128">
        <f t="shared" si="9"/>
        <v>0</v>
      </c>
      <c r="AH38" s="128">
        <f t="shared" si="9"/>
        <v>0</v>
      </c>
      <c r="AI38" s="128">
        <f t="shared" si="9"/>
        <v>0</v>
      </c>
      <c r="AJ38" s="128">
        <f t="shared" si="9"/>
        <v>0</v>
      </c>
      <c r="AK38" s="128">
        <f t="shared" si="9"/>
        <v>0</v>
      </c>
      <c r="AL38" s="128">
        <f t="shared" si="9"/>
        <v>0</v>
      </c>
      <c r="AM38" s="128">
        <f t="shared" si="9"/>
        <v>0</v>
      </c>
      <c r="AN38" s="128">
        <f t="shared" si="9"/>
        <v>0</v>
      </c>
      <c r="AO38" s="128">
        <f t="shared" si="9"/>
        <v>0</v>
      </c>
    </row>
    <row r="39" spans="1:41" s="129" customFormat="1" ht="12.75">
      <c r="A39" s="122" t="s">
        <v>57</v>
      </c>
      <c r="B39" s="53" t="s">
        <v>67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</row>
    <row r="40" spans="1:41" s="129" customFormat="1" ht="12.75">
      <c r="A40" s="122" t="s">
        <v>59</v>
      </c>
      <c r="B40" s="53" t="s">
        <v>43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</row>
    <row r="41" spans="1:41" s="129" customFormat="1" ht="12.75">
      <c r="A41" s="122" t="s">
        <v>61</v>
      </c>
      <c r="B41" s="53" t="s">
        <v>44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</row>
    <row r="42" spans="1:41" s="129" customFormat="1" ht="12.75">
      <c r="A42" s="122" t="s">
        <v>63</v>
      </c>
      <c r="B42" s="53" t="s">
        <v>45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</row>
    <row r="43" spans="1:41" s="129" customFormat="1" ht="12.75">
      <c r="A43" s="122" t="s">
        <v>68</v>
      </c>
      <c r="B43" s="53" t="s">
        <v>46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</row>
    <row r="44" spans="1:41" s="129" customFormat="1" ht="38.25">
      <c r="A44" s="122" t="s">
        <v>69</v>
      </c>
      <c r="B44" s="53" t="s">
        <v>70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</row>
    <row r="45" spans="1:41" s="129" customFormat="1" ht="12.75">
      <c r="A45" s="122" t="s">
        <v>71</v>
      </c>
      <c r="B45" s="53" t="s">
        <v>48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</row>
    <row r="46" spans="1:41" s="129" customFormat="1" ht="25.5">
      <c r="A46" s="57" t="s">
        <v>72</v>
      </c>
      <c r="B46" s="125" t="s">
        <v>73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</row>
    <row r="47" spans="1:41" s="129" customFormat="1" ht="12.75">
      <c r="A47" s="123" t="s">
        <v>74</v>
      </c>
      <c r="B47" s="131" t="s">
        <v>75</v>
      </c>
      <c r="C47" s="132">
        <f>C33-C38</f>
        <v>0</v>
      </c>
      <c r="D47" s="132">
        <f t="shared" ref="D47:AO47" si="10">D33-D38</f>
        <v>0</v>
      </c>
      <c r="E47" s="132">
        <f t="shared" si="10"/>
        <v>0</v>
      </c>
      <c r="F47" s="132">
        <f t="shared" si="10"/>
        <v>0</v>
      </c>
      <c r="G47" s="132">
        <f t="shared" si="10"/>
        <v>0</v>
      </c>
      <c r="H47" s="132">
        <f t="shared" si="10"/>
        <v>0</v>
      </c>
      <c r="I47" s="132">
        <f t="shared" si="10"/>
        <v>0</v>
      </c>
      <c r="J47" s="132">
        <f t="shared" si="10"/>
        <v>0</v>
      </c>
      <c r="K47" s="132">
        <f t="shared" si="10"/>
        <v>0</v>
      </c>
      <c r="L47" s="132">
        <f t="shared" si="10"/>
        <v>0</v>
      </c>
      <c r="M47" s="132">
        <f t="shared" si="10"/>
        <v>0</v>
      </c>
      <c r="N47" s="132">
        <f t="shared" si="10"/>
        <v>0</v>
      </c>
      <c r="O47" s="132">
        <f t="shared" si="10"/>
        <v>0</v>
      </c>
      <c r="P47" s="132">
        <f t="shared" si="10"/>
        <v>0</v>
      </c>
      <c r="Q47" s="132">
        <f t="shared" si="10"/>
        <v>0</v>
      </c>
      <c r="R47" s="132">
        <f t="shared" si="10"/>
        <v>0</v>
      </c>
      <c r="S47" s="132">
        <f t="shared" si="10"/>
        <v>0</v>
      </c>
      <c r="T47" s="132">
        <f t="shared" si="10"/>
        <v>0</v>
      </c>
      <c r="U47" s="132">
        <f t="shared" si="10"/>
        <v>0</v>
      </c>
      <c r="V47" s="132">
        <f t="shared" si="10"/>
        <v>0</v>
      </c>
      <c r="W47" s="132">
        <f t="shared" si="10"/>
        <v>0</v>
      </c>
      <c r="X47" s="132">
        <f t="shared" si="10"/>
        <v>0</v>
      </c>
      <c r="Y47" s="132">
        <f t="shared" si="10"/>
        <v>0</v>
      </c>
      <c r="Z47" s="132">
        <f t="shared" si="10"/>
        <v>0</v>
      </c>
      <c r="AA47" s="132">
        <f t="shared" si="10"/>
        <v>0</v>
      </c>
      <c r="AB47" s="132">
        <f t="shared" si="10"/>
        <v>0</v>
      </c>
      <c r="AC47" s="132">
        <f t="shared" si="10"/>
        <v>0</v>
      </c>
      <c r="AD47" s="132">
        <f t="shared" si="10"/>
        <v>0</v>
      </c>
      <c r="AE47" s="132">
        <f t="shared" si="10"/>
        <v>0</v>
      </c>
      <c r="AF47" s="132">
        <f t="shared" si="10"/>
        <v>0</v>
      </c>
      <c r="AG47" s="132">
        <f t="shared" si="10"/>
        <v>0</v>
      </c>
      <c r="AH47" s="132">
        <f t="shared" si="10"/>
        <v>0</v>
      </c>
      <c r="AI47" s="132">
        <f t="shared" si="10"/>
        <v>0</v>
      </c>
      <c r="AJ47" s="132">
        <f t="shared" si="10"/>
        <v>0</v>
      </c>
      <c r="AK47" s="132">
        <f t="shared" si="10"/>
        <v>0</v>
      </c>
      <c r="AL47" s="132">
        <f t="shared" si="10"/>
        <v>0</v>
      </c>
      <c r="AM47" s="132">
        <f t="shared" si="10"/>
        <v>0</v>
      </c>
      <c r="AN47" s="132">
        <f t="shared" si="10"/>
        <v>0</v>
      </c>
      <c r="AO47" s="132">
        <f t="shared" si="10"/>
        <v>0</v>
      </c>
    </row>
    <row r="48" spans="1:41" s="129" customFormat="1" ht="25.5">
      <c r="A48" s="57" t="s">
        <v>76</v>
      </c>
      <c r="B48" s="125" t="s">
        <v>77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</row>
    <row r="49" spans="1:41" s="129" customFormat="1" ht="12.75">
      <c r="A49" s="57" t="s">
        <v>78</v>
      </c>
      <c r="B49" s="125" t="s">
        <v>79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</row>
    <row r="50" spans="1:41" s="129" customFormat="1" ht="25.5">
      <c r="A50" s="123" t="s">
        <v>80</v>
      </c>
      <c r="B50" s="131" t="s">
        <v>81</v>
      </c>
      <c r="C50" s="132">
        <f>C47+C48-C49</f>
        <v>0</v>
      </c>
      <c r="D50" s="132">
        <f t="shared" ref="D50:AO50" si="11">D47+D48-D49</f>
        <v>0</v>
      </c>
      <c r="E50" s="132">
        <f t="shared" si="11"/>
        <v>0</v>
      </c>
      <c r="F50" s="132">
        <f t="shared" si="11"/>
        <v>0</v>
      </c>
      <c r="G50" s="132">
        <f t="shared" si="11"/>
        <v>0</v>
      </c>
      <c r="H50" s="132">
        <f t="shared" si="11"/>
        <v>0</v>
      </c>
      <c r="I50" s="132">
        <f t="shared" si="11"/>
        <v>0</v>
      </c>
      <c r="J50" s="132">
        <f t="shared" si="11"/>
        <v>0</v>
      </c>
      <c r="K50" s="132">
        <f t="shared" si="11"/>
        <v>0</v>
      </c>
      <c r="L50" s="132">
        <f t="shared" si="11"/>
        <v>0</v>
      </c>
      <c r="M50" s="132">
        <f t="shared" si="11"/>
        <v>0</v>
      </c>
      <c r="N50" s="132">
        <f t="shared" si="11"/>
        <v>0</v>
      </c>
      <c r="O50" s="132">
        <f t="shared" si="11"/>
        <v>0</v>
      </c>
      <c r="P50" s="132">
        <f t="shared" si="11"/>
        <v>0</v>
      </c>
      <c r="Q50" s="132">
        <f t="shared" si="11"/>
        <v>0</v>
      </c>
      <c r="R50" s="132">
        <f t="shared" si="11"/>
        <v>0</v>
      </c>
      <c r="S50" s="132">
        <f t="shared" si="11"/>
        <v>0</v>
      </c>
      <c r="T50" s="132">
        <f t="shared" si="11"/>
        <v>0</v>
      </c>
      <c r="U50" s="132">
        <f t="shared" si="11"/>
        <v>0</v>
      </c>
      <c r="V50" s="132">
        <f t="shared" si="11"/>
        <v>0</v>
      </c>
      <c r="W50" s="132">
        <f t="shared" si="11"/>
        <v>0</v>
      </c>
      <c r="X50" s="132">
        <f t="shared" si="11"/>
        <v>0</v>
      </c>
      <c r="Y50" s="132">
        <f t="shared" si="11"/>
        <v>0</v>
      </c>
      <c r="Z50" s="132">
        <f t="shared" si="11"/>
        <v>0</v>
      </c>
      <c r="AA50" s="132">
        <f t="shared" si="11"/>
        <v>0</v>
      </c>
      <c r="AB50" s="132">
        <f t="shared" si="11"/>
        <v>0</v>
      </c>
      <c r="AC50" s="132">
        <f t="shared" si="11"/>
        <v>0</v>
      </c>
      <c r="AD50" s="132">
        <f t="shared" si="11"/>
        <v>0</v>
      </c>
      <c r="AE50" s="132">
        <f t="shared" si="11"/>
        <v>0</v>
      </c>
      <c r="AF50" s="132">
        <f t="shared" si="11"/>
        <v>0</v>
      </c>
      <c r="AG50" s="132">
        <f t="shared" si="11"/>
        <v>0</v>
      </c>
      <c r="AH50" s="132">
        <f t="shared" si="11"/>
        <v>0</v>
      </c>
      <c r="AI50" s="132">
        <f t="shared" si="11"/>
        <v>0</v>
      </c>
      <c r="AJ50" s="132">
        <f t="shared" si="11"/>
        <v>0</v>
      </c>
      <c r="AK50" s="132">
        <f t="shared" si="11"/>
        <v>0</v>
      </c>
      <c r="AL50" s="132">
        <f t="shared" si="11"/>
        <v>0</v>
      </c>
      <c r="AM50" s="132">
        <f t="shared" si="11"/>
        <v>0</v>
      </c>
      <c r="AN50" s="132">
        <f t="shared" si="11"/>
        <v>0</v>
      </c>
      <c r="AO50" s="132">
        <f t="shared" si="11"/>
        <v>0</v>
      </c>
    </row>
    <row r="51" spans="1:41" s="129" customFormat="1" ht="12.75">
      <c r="A51" s="57" t="s">
        <v>82</v>
      </c>
      <c r="B51" s="125" t="s">
        <v>83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</row>
    <row r="52" spans="1:41" s="129" customFormat="1" ht="12.75">
      <c r="A52" s="57" t="s">
        <v>84</v>
      </c>
      <c r="B52" s="125" t="s">
        <v>85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</row>
    <row r="53" spans="1:41" s="129" customFormat="1" ht="25.5">
      <c r="A53" s="123" t="s">
        <v>57</v>
      </c>
      <c r="B53" s="131" t="s">
        <v>86</v>
      </c>
      <c r="C53" s="132">
        <f>C50+C51-C52</f>
        <v>0</v>
      </c>
      <c r="D53" s="132">
        <f t="shared" ref="D53:AO53" si="12">D50+D51-D52</f>
        <v>0</v>
      </c>
      <c r="E53" s="132">
        <f t="shared" si="12"/>
        <v>0</v>
      </c>
      <c r="F53" s="132">
        <f t="shared" si="12"/>
        <v>0</v>
      </c>
      <c r="G53" s="132">
        <f t="shared" si="12"/>
        <v>0</v>
      </c>
      <c r="H53" s="132">
        <f t="shared" si="12"/>
        <v>0</v>
      </c>
      <c r="I53" s="132">
        <f t="shared" si="12"/>
        <v>0</v>
      </c>
      <c r="J53" s="132">
        <f t="shared" si="12"/>
        <v>0</v>
      </c>
      <c r="K53" s="132">
        <f t="shared" si="12"/>
        <v>0</v>
      </c>
      <c r="L53" s="132">
        <f t="shared" si="12"/>
        <v>0</v>
      </c>
      <c r="M53" s="132">
        <f t="shared" si="12"/>
        <v>0</v>
      </c>
      <c r="N53" s="132">
        <f t="shared" si="12"/>
        <v>0</v>
      </c>
      <c r="O53" s="132">
        <f t="shared" si="12"/>
        <v>0</v>
      </c>
      <c r="P53" s="132">
        <f t="shared" si="12"/>
        <v>0</v>
      </c>
      <c r="Q53" s="132">
        <f t="shared" si="12"/>
        <v>0</v>
      </c>
      <c r="R53" s="132">
        <f t="shared" si="12"/>
        <v>0</v>
      </c>
      <c r="S53" s="132">
        <f t="shared" si="12"/>
        <v>0</v>
      </c>
      <c r="T53" s="132">
        <f t="shared" si="12"/>
        <v>0</v>
      </c>
      <c r="U53" s="132">
        <f t="shared" si="12"/>
        <v>0</v>
      </c>
      <c r="V53" s="132">
        <f t="shared" si="12"/>
        <v>0</v>
      </c>
      <c r="W53" s="132">
        <f t="shared" si="12"/>
        <v>0</v>
      </c>
      <c r="X53" s="132">
        <f t="shared" si="12"/>
        <v>0</v>
      </c>
      <c r="Y53" s="132">
        <f t="shared" si="12"/>
        <v>0</v>
      </c>
      <c r="Z53" s="132">
        <f t="shared" si="12"/>
        <v>0</v>
      </c>
      <c r="AA53" s="132">
        <f t="shared" si="12"/>
        <v>0</v>
      </c>
      <c r="AB53" s="132">
        <f t="shared" si="12"/>
        <v>0</v>
      </c>
      <c r="AC53" s="132">
        <f t="shared" si="12"/>
        <v>0</v>
      </c>
      <c r="AD53" s="132">
        <f t="shared" si="12"/>
        <v>0</v>
      </c>
      <c r="AE53" s="132">
        <f t="shared" si="12"/>
        <v>0</v>
      </c>
      <c r="AF53" s="132">
        <f t="shared" si="12"/>
        <v>0</v>
      </c>
      <c r="AG53" s="132">
        <f t="shared" si="12"/>
        <v>0</v>
      </c>
      <c r="AH53" s="132">
        <f t="shared" si="12"/>
        <v>0</v>
      </c>
      <c r="AI53" s="132">
        <f t="shared" si="12"/>
        <v>0</v>
      </c>
      <c r="AJ53" s="132">
        <f t="shared" si="12"/>
        <v>0</v>
      </c>
      <c r="AK53" s="132">
        <f t="shared" si="12"/>
        <v>0</v>
      </c>
      <c r="AL53" s="132">
        <f t="shared" si="12"/>
        <v>0</v>
      </c>
      <c r="AM53" s="132">
        <f t="shared" si="12"/>
        <v>0</v>
      </c>
      <c r="AN53" s="132">
        <f t="shared" si="12"/>
        <v>0</v>
      </c>
      <c r="AO53" s="132">
        <f t="shared" si="12"/>
        <v>0</v>
      </c>
    </row>
    <row r="54" spans="1:41" s="129" customFormat="1" ht="25.5">
      <c r="A54" s="57" t="s">
        <v>87</v>
      </c>
      <c r="B54" s="125" t="s">
        <v>88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</row>
    <row r="55" spans="1:41" s="129" customFormat="1" ht="12.75">
      <c r="A55" s="124" t="s">
        <v>89</v>
      </c>
      <c r="B55" s="131" t="s">
        <v>90</v>
      </c>
      <c r="C55" s="132">
        <f>C53+C54</f>
        <v>0</v>
      </c>
      <c r="D55" s="132">
        <f t="shared" ref="D55:AO55" si="13">D53+D54</f>
        <v>0</v>
      </c>
      <c r="E55" s="132">
        <f t="shared" si="13"/>
        <v>0</v>
      </c>
      <c r="F55" s="132">
        <f t="shared" si="13"/>
        <v>0</v>
      </c>
      <c r="G55" s="132">
        <f t="shared" si="13"/>
        <v>0</v>
      </c>
      <c r="H55" s="132">
        <f t="shared" si="13"/>
        <v>0</v>
      </c>
      <c r="I55" s="132">
        <f t="shared" si="13"/>
        <v>0</v>
      </c>
      <c r="J55" s="132">
        <f t="shared" si="13"/>
        <v>0</v>
      </c>
      <c r="K55" s="132">
        <f t="shared" si="13"/>
        <v>0</v>
      </c>
      <c r="L55" s="132">
        <f t="shared" si="13"/>
        <v>0</v>
      </c>
      <c r="M55" s="132">
        <f t="shared" si="13"/>
        <v>0</v>
      </c>
      <c r="N55" s="132">
        <f t="shared" si="13"/>
        <v>0</v>
      </c>
      <c r="O55" s="132">
        <f t="shared" si="13"/>
        <v>0</v>
      </c>
      <c r="P55" s="132">
        <f t="shared" si="13"/>
        <v>0</v>
      </c>
      <c r="Q55" s="132">
        <f t="shared" si="13"/>
        <v>0</v>
      </c>
      <c r="R55" s="132">
        <f t="shared" si="13"/>
        <v>0</v>
      </c>
      <c r="S55" s="132">
        <f t="shared" si="13"/>
        <v>0</v>
      </c>
      <c r="T55" s="132">
        <f t="shared" si="13"/>
        <v>0</v>
      </c>
      <c r="U55" s="132">
        <f t="shared" si="13"/>
        <v>0</v>
      </c>
      <c r="V55" s="132">
        <f t="shared" si="13"/>
        <v>0</v>
      </c>
      <c r="W55" s="132">
        <f t="shared" si="13"/>
        <v>0</v>
      </c>
      <c r="X55" s="132">
        <f t="shared" si="13"/>
        <v>0</v>
      </c>
      <c r="Y55" s="132">
        <f t="shared" si="13"/>
        <v>0</v>
      </c>
      <c r="Z55" s="132">
        <f t="shared" si="13"/>
        <v>0</v>
      </c>
      <c r="AA55" s="132">
        <f t="shared" si="13"/>
        <v>0</v>
      </c>
      <c r="AB55" s="132">
        <f t="shared" si="13"/>
        <v>0</v>
      </c>
      <c r="AC55" s="132">
        <f t="shared" si="13"/>
        <v>0</v>
      </c>
      <c r="AD55" s="132">
        <f t="shared" si="13"/>
        <v>0</v>
      </c>
      <c r="AE55" s="132">
        <f t="shared" si="13"/>
        <v>0</v>
      </c>
      <c r="AF55" s="132">
        <f t="shared" si="13"/>
        <v>0</v>
      </c>
      <c r="AG55" s="132">
        <f t="shared" si="13"/>
        <v>0</v>
      </c>
      <c r="AH55" s="132">
        <f t="shared" si="13"/>
        <v>0</v>
      </c>
      <c r="AI55" s="132">
        <f t="shared" si="13"/>
        <v>0</v>
      </c>
      <c r="AJ55" s="132">
        <f t="shared" si="13"/>
        <v>0</v>
      </c>
      <c r="AK55" s="132">
        <f t="shared" si="13"/>
        <v>0</v>
      </c>
      <c r="AL55" s="132">
        <f t="shared" si="13"/>
        <v>0</v>
      </c>
      <c r="AM55" s="132">
        <f t="shared" si="13"/>
        <v>0</v>
      </c>
      <c r="AN55" s="132">
        <f t="shared" si="13"/>
        <v>0</v>
      </c>
      <c r="AO55" s="132">
        <f t="shared" si="13"/>
        <v>0</v>
      </c>
    </row>
    <row r="56" spans="1:41" s="129" customFormat="1" ht="12.75">
      <c r="A56" s="125" t="s">
        <v>91</v>
      </c>
      <c r="B56" s="125" t="s">
        <v>92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</row>
    <row r="57" spans="1:41" s="129" customFormat="1" ht="25.5">
      <c r="A57" s="125" t="s">
        <v>93</v>
      </c>
      <c r="B57" s="125" t="s">
        <v>94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</row>
    <row r="58" spans="1:41" s="134" customFormat="1" ht="12.75">
      <c r="A58" s="126" t="s">
        <v>95</v>
      </c>
      <c r="B58" s="118" t="s">
        <v>96</v>
      </c>
      <c r="C58" s="133">
        <f>C55-C56-C57</f>
        <v>0</v>
      </c>
      <c r="D58" s="133">
        <f t="shared" ref="D58:AO58" si="14">D55-D56-D57</f>
        <v>0</v>
      </c>
      <c r="E58" s="133">
        <f t="shared" si="14"/>
        <v>0</v>
      </c>
      <c r="F58" s="133">
        <f t="shared" si="14"/>
        <v>0</v>
      </c>
      <c r="G58" s="133">
        <f t="shared" si="14"/>
        <v>0</v>
      </c>
      <c r="H58" s="133">
        <f t="shared" si="14"/>
        <v>0</v>
      </c>
      <c r="I58" s="133">
        <f t="shared" si="14"/>
        <v>0</v>
      </c>
      <c r="J58" s="133">
        <f t="shared" si="14"/>
        <v>0</v>
      </c>
      <c r="K58" s="133">
        <f t="shared" si="14"/>
        <v>0</v>
      </c>
      <c r="L58" s="133">
        <f t="shared" si="14"/>
        <v>0</v>
      </c>
      <c r="M58" s="133">
        <f t="shared" si="14"/>
        <v>0</v>
      </c>
      <c r="N58" s="133">
        <f t="shared" si="14"/>
        <v>0</v>
      </c>
      <c r="O58" s="133">
        <f t="shared" si="14"/>
        <v>0</v>
      </c>
      <c r="P58" s="133">
        <f t="shared" si="14"/>
        <v>0</v>
      </c>
      <c r="Q58" s="133">
        <f t="shared" si="14"/>
        <v>0</v>
      </c>
      <c r="R58" s="133">
        <f t="shared" si="14"/>
        <v>0</v>
      </c>
      <c r="S58" s="133">
        <f t="shared" si="14"/>
        <v>0</v>
      </c>
      <c r="T58" s="133">
        <f t="shared" si="14"/>
        <v>0</v>
      </c>
      <c r="U58" s="133">
        <f t="shared" si="14"/>
        <v>0</v>
      </c>
      <c r="V58" s="133">
        <f t="shared" si="14"/>
        <v>0</v>
      </c>
      <c r="W58" s="133">
        <f t="shared" si="14"/>
        <v>0</v>
      </c>
      <c r="X58" s="133">
        <f t="shared" si="14"/>
        <v>0</v>
      </c>
      <c r="Y58" s="133">
        <f t="shared" si="14"/>
        <v>0</v>
      </c>
      <c r="Z58" s="133">
        <f t="shared" si="14"/>
        <v>0</v>
      </c>
      <c r="AA58" s="133">
        <f t="shared" si="14"/>
        <v>0</v>
      </c>
      <c r="AB58" s="133">
        <f t="shared" si="14"/>
        <v>0</v>
      </c>
      <c r="AC58" s="133">
        <f t="shared" si="14"/>
        <v>0</v>
      </c>
      <c r="AD58" s="133">
        <f t="shared" si="14"/>
        <v>0</v>
      </c>
      <c r="AE58" s="133">
        <f t="shared" si="14"/>
        <v>0</v>
      </c>
      <c r="AF58" s="133">
        <f t="shared" si="14"/>
        <v>0</v>
      </c>
      <c r="AG58" s="133">
        <f t="shared" si="14"/>
        <v>0</v>
      </c>
      <c r="AH58" s="133">
        <f t="shared" si="14"/>
        <v>0</v>
      </c>
      <c r="AI58" s="133">
        <f t="shared" si="14"/>
        <v>0</v>
      </c>
      <c r="AJ58" s="133">
        <f t="shared" si="14"/>
        <v>0</v>
      </c>
      <c r="AK58" s="133">
        <f t="shared" si="14"/>
        <v>0</v>
      </c>
      <c r="AL58" s="133">
        <f t="shared" si="14"/>
        <v>0</v>
      </c>
      <c r="AM58" s="133">
        <f t="shared" si="14"/>
        <v>0</v>
      </c>
      <c r="AN58" s="133">
        <f t="shared" si="14"/>
        <v>0</v>
      </c>
      <c r="AO58" s="133">
        <f t="shared" si="14"/>
        <v>0</v>
      </c>
    </row>
    <row r="59" spans="1:41" s="83" customFormat="1" ht="12.75"/>
    <row r="60" spans="1:41" s="127" customFormat="1" ht="25.5">
      <c r="B60" s="43" t="s">
        <v>42</v>
      </c>
      <c r="C60" s="43">
        <f>C4</f>
        <v>2014</v>
      </c>
      <c r="D60" s="43">
        <f t="shared" ref="D60:AO60" si="15">D4</f>
        <v>2015</v>
      </c>
      <c r="E60" s="43">
        <f t="shared" si="15"/>
        <v>2016</v>
      </c>
      <c r="F60" s="43">
        <f t="shared" si="15"/>
        <v>2017</v>
      </c>
      <c r="G60" s="43">
        <f t="shared" si="15"/>
        <v>2018</v>
      </c>
      <c r="H60" s="43">
        <f t="shared" si="15"/>
        <v>2019</v>
      </c>
      <c r="I60" s="43">
        <f t="shared" si="15"/>
        <v>2020</v>
      </c>
      <c r="J60" s="43">
        <f t="shared" si="15"/>
        <v>2021</v>
      </c>
      <c r="K60" s="43">
        <f t="shared" si="15"/>
        <v>2022</v>
      </c>
      <c r="L60" s="43">
        <f t="shared" si="15"/>
        <v>2023</v>
      </c>
      <c r="M60" s="43">
        <f t="shared" si="15"/>
        <v>2024</v>
      </c>
      <c r="N60" s="43">
        <f t="shared" si="15"/>
        <v>2025</v>
      </c>
      <c r="O60" s="43">
        <f t="shared" si="15"/>
        <v>2026</v>
      </c>
      <c r="P60" s="43">
        <f t="shared" si="15"/>
        <v>2027</v>
      </c>
      <c r="Q60" s="43">
        <f t="shared" si="15"/>
        <v>2028</v>
      </c>
      <c r="R60" s="43">
        <f t="shared" si="15"/>
        <v>2029</v>
      </c>
      <c r="S60" s="43">
        <f t="shared" si="15"/>
        <v>2030</v>
      </c>
      <c r="T60" s="43">
        <f t="shared" si="15"/>
        <v>2031</v>
      </c>
      <c r="U60" s="43">
        <f t="shared" si="15"/>
        <v>2032</v>
      </c>
      <c r="V60" s="43">
        <f t="shared" si="15"/>
        <v>2033</v>
      </c>
      <c r="W60" s="43">
        <f t="shared" si="15"/>
        <v>2034</v>
      </c>
      <c r="X60" s="43">
        <f t="shared" si="15"/>
        <v>2035</v>
      </c>
      <c r="Y60" s="43">
        <f t="shared" si="15"/>
        <v>2036</v>
      </c>
      <c r="Z60" s="43">
        <f t="shared" si="15"/>
        <v>2037</v>
      </c>
      <c r="AA60" s="43">
        <f t="shared" si="15"/>
        <v>2038</v>
      </c>
      <c r="AB60" s="43">
        <f t="shared" si="15"/>
        <v>2039</v>
      </c>
      <c r="AC60" s="43">
        <f t="shared" si="15"/>
        <v>2040</v>
      </c>
      <c r="AD60" s="43">
        <f t="shared" si="15"/>
        <v>2041</v>
      </c>
      <c r="AE60" s="43">
        <f t="shared" si="15"/>
        <v>2042</v>
      </c>
      <c r="AF60" s="43">
        <f t="shared" si="15"/>
        <v>2043</v>
      </c>
      <c r="AG60" s="43">
        <f t="shared" si="15"/>
        <v>2044</v>
      </c>
      <c r="AH60" s="43">
        <f t="shared" si="15"/>
        <v>2045</v>
      </c>
      <c r="AI60" s="43">
        <f t="shared" si="15"/>
        <v>2046</v>
      </c>
      <c r="AJ60" s="43">
        <f t="shared" si="15"/>
        <v>2047</v>
      </c>
      <c r="AK60" s="43">
        <f t="shared" si="15"/>
        <v>2048</v>
      </c>
      <c r="AL60" s="43">
        <f t="shared" si="15"/>
        <v>2049</v>
      </c>
      <c r="AM60" s="43">
        <f t="shared" si="15"/>
        <v>2050</v>
      </c>
      <c r="AN60" s="43">
        <f t="shared" si="15"/>
        <v>2051</v>
      </c>
      <c r="AO60" s="43">
        <f t="shared" si="15"/>
        <v>2052</v>
      </c>
    </row>
    <row r="61" spans="1:41" s="134" customFormat="1" ht="25.5">
      <c r="A61" s="122" t="s">
        <v>55</v>
      </c>
      <c r="B61" s="53" t="s">
        <v>56</v>
      </c>
      <c r="C61" s="138">
        <f>SUM(C62:C65)</f>
        <v>0</v>
      </c>
      <c r="D61" s="138">
        <f t="shared" ref="D61:AF61" si="16">SUM(D62:D65)</f>
        <v>0</v>
      </c>
      <c r="E61" s="138">
        <f t="shared" si="16"/>
        <v>0</v>
      </c>
      <c r="F61" s="138">
        <f t="shared" si="16"/>
        <v>0</v>
      </c>
      <c r="G61" s="138">
        <f t="shared" si="16"/>
        <v>0</v>
      </c>
      <c r="H61" s="138">
        <f t="shared" si="16"/>
        <v>0</v>
      </c>
      <c r="I61" s="138">
        <f t="shared" si="16"/>
        <v>0</v>
      </c>
      <c r="J61" s="138">
        <f t="shared" si="16"/>
        <v>0</v>
      </c>
      <c r="K61" s="138">
        <f t="shared" si="16"/>
        <v>0</v>
      </c>
      <c r="L61" s="138">
        <f t="shared" si="16"/>
        <v>0</v>
      </c>
      <c r="M61" s="138">
        <f t="shared" si="16"/>
        <v>0</v>
      </c>
      <c r="N61" s="138">
        <f t="shared" si="16"/>
        <v>0</v>
      </c>
      <c r="O61" s="138">
        <f t="shared" si="16"/>
        <v>0</v>
      </c>
      <c r="P61" s="138">
        <f t="shared" si="16"/>
        <v>0</v>
      </c>
      <c r="Q61" s="138">
        <f t="shared" si="16"/>
        <v>0</v>
      </c>
      <c r="R61" s="138">
        <f t="shared" si="16"/>
        <v>0</v>
      </c>
      <c r="S61" s="138">
        <f t="shared" si="16"/>
        <v>0</v>
      </c>
      <c r="T61" s="138">
        <f t="shared" si="16"/>
        <v>0</v>
      </c>
      <c r="U61" s="138">
        <f t="shared" si="16"/>
        <v>0</v>
      </c>
      <c r="V61" s="138">
        <f t="shared" si="16"/>
        <v>0</v>
      </c>
      <c r="W61" s="138">
        <f t="shared" si="16"/>
        <v>0</v>
      </c>
      <c r="X61" s="138">
        <f t="shared" si="16"/>
        <v>0</v>
      </c>
      <c r="Y61" s="138">
        <f t="shared" si="16"/>
        <v>0</v>
      </c>
      <c r="Z61" s="138">
        <f t="shared" si="16"/>
        <v>0</v>
      </c>
      <c r="AA61" s="138">
        <f t="shared" si="16"/>
        <v>0</v>
      </c>
      <c r="AB61" s="138">
        <f t="shared" si="16"/>
        <v>0</v>
      </c>
      <c r="AC61" s="138">
        <f t="shared" si="16"/>
        <v>0</v>
      </c>
      <c r="AD61" s="138">
        <f t="shared" si="16"/>
        <v>0</v>
      </c>
      <c r="AE61" s="138">
        <f t="shared" si="16"/>
        <v>0</v>
      </c>
      <c r="AF61" s="138">
        <f t="shared" si="16"/>
        <v>0</v>
      </c>
      <c r="AG61" s="138">
        <f t="shared" ref="AG61:AO61" si="17">SUM(AG62:AG65)</f>
        <v>0</v>
      </c>
      <c r="AH61" s="138">
        <f t="shared" si="17"/>
        <v>0</v>
      </c>
      <c r="AI61" s="138">
        <f t="shared" si="17"/>
        <v>0</v>
      </c>
      <c r="AJ61" s="138">
        <f t="shared" si="17"/>
        <v>0</v>
      </c>
      <c r="AK61" s="138">
        <f t="shared" si="17"/>
        <v>0</v>
      </c>
      <c r="AL61" s="138">
        <f t="shared" si="17"/>
        <v>0</v>
      </c>
      <c r="AM61" s="138">
        <f t="shared" si="17"/>
        <v>0</v>
      </c>
      <c r="AN61" s="138">
        <f t="shared" si="17"/>
        <v>0</v>
      </c>
      <c r="AO61" s="138">
        <f t="shared" si="17"/>
        <v>0</v>
      </c>
    </row>
    <row r="62" spans="1:41" s="134" customFormat="1" ht="25.5">
      <c r="A62" s="122" t="s">
        <v>57</v>
      </c>
      <c r="B62" s="53" t="s">
        <v>58</v>
      </c>
      <c r="C62" s="139">
        <f>C34-C6</f>
        <v>0</v>
      </c>
      <c r="D62" s="139">
        <f t="shared" ref="D62:AF65" si="18">D34-D6</f>
        <v>0</v>
      </c>
      <c r="E62" s="139">
        <f t="shared" si="18"/>
        <v>0</v>
      </c>
      <c r="F62" s="139">
        <f t="shared" si="18"/>
        <v>0</v>
      </c>
      <c r="G62" s="139">
        <f t="shared" si="18"/>
        <v>0</v>
      </c>
      <c r="H62" s="139">
        <f t="shared" si="18"/>
        <v>0</v>
      </c>
      <c r="I62" s="139">
        <f t="shared" si="18"/>
        <v>0</v>
      </c>
      <c r="J62" s="139">
        <f t="shared" si="18"/>
        <v>0</v>
      </c>
      <c r="K62" s="139">
        <f t="shared" si="18"/>
        <v>0</v>
      </c>
      <c r="L62" s="139">
        <f t="shared" si="18"/>
        <v>0</v>
      </c>
      <c r="M62" s="139">
        <f t="shared" si="18"/>
        <v>0</v>
      </c>
      <c r="N62" s="139">
        <f t="shared" si="18"/>
        <v>0</v>
      </c>
      <c r="O62" s="139">
        <f t="shared" si="18"/>
        <v>0</v>
      </c>
      <c r="P62" s="139">
        <f t="shared" si="18"/>
        <v>0</v>
      </c>
      <c r="Q62" s="139">
        <f t="shared" si="18"/>
        <v>0</v>
      </c>
      <c r="R62" s="139">
        <f t="shared" si="18"/>
        <v>0</v>
      </c>
      <c r="S62" s="139">
        <f t="shared" si="18"/>
        <v>0</v>
      </c>
      <c r="T62" s="139">
        <f t="shared" si="18"/>
        <v>0</v>
      </c>
      <c r="U62" s="139">
        <f t="shared" si="18"/>
        <v>0</v>
      </c>
      <c r="V62" s="139">
        <f t="shared" si="18"/>
        <v>0</v>
      </c>
      <c r="W62" s="139">
        <f t="shared" si="18"/>
        <v>0</v>
      </c>
      <c r="X62" s="139">
        <f t="shared" si="18"/>
        <v>0</v>
      </c>
      <c r="Y62" s="139">
        <f t="shared" si="18"/>
        <v>0</v>
      </c>
      <c r="Z62" s="139">
        <f t="shared" si="18"/>
        <v>0</v>
      </c>
      <c r="AA62" s="139">
        <f t="shared" si="18"/>
        <v>0</v>
      </c>
      <c r="AB62" s="139">
        <f t="shared" si="18"/>
        <v>0</v>
      </c>
      <c r="AC62" s="139">
        <f t="shared" si="18"/>
        <v>0</v>
      </c>
      <c r="AD62" s="139">
        <f t="shared" si="18"/>
        <v>0</v>
      </c>
      <c r="AE62" s="139">
        <f t="shared" si="18"/>
        <v>0</v>
      </c>
      <c r="AF62" s="139">
        <f t="shared" si="18"/>
        <v>0</v>
      </c>
      <c r="AG62" s="139">
        <f t="shared" ref="AG62:AO62" si="19">AG34-AG6</f>
        <v>0</v>
      </c>
      <c r="AH62" s="139">
        <f t="shared" si="19"/>
        <v>0</v>
      </c>
      <c r="AI62" s="139">
        <f t="shared" si="19"/>
        <v>0</v>
      </c>
      <c r="AJ62" s="139">
        <f t="shared" si="19"/>
        <v>0</v>
      </c>
      <c r="AK62" s="139">
        <f t="shared" si="19"/>
        <v>0</v>
      </c>
      <c r="AL62" s="139">
        <f t="shared" si="19"/>
        <v>0</v>
      </c>
      <c r="AM62" s="139">
        <f t="shared" si="19"/>
        <v>0</v>
      </c>
      <c r="AN62" s="139">
        <f t="shared" si="19"/>
        <v>0</v>
      </c>
      <c r="AO62" s="139">
        <f t="shared" si="19"/>
        <v>0</v>
      </c>
    </row>
    <row r="63" spans="1:41" s="134" customFormat="1" ht="12.75">
      <c r="A63" s="122" t="s">
        <v>59</v>
      </c>
      <c r="B63" s="53" t="s">
        <v>60</v>
      </c>
      <c r="C63" s="139">
        <f t="shared" ref="C63:R65" si="20">C35-C7</f>
        <v>0</v>
      </c>
      <c r="D63" s="139">
        <f t="shared" si="20"/>
        <v>0</v>
      </c>
      <c r="E63" s="139">
        <f t="shared" si="20"/>
        <v>0</v>
      </c>
      <c r="F63" s="139">
        <f t="shared" si="20"/>
        <v>0</v>
      </c>
      <c r="G63" s="139">
        <f t="shared" si="20"/>
        <v>0</v>
      </c>
      <c r="H63" s="139">
        <f t="shared" si="20"/>
        <v>0</v>
      </c>
      <c r="I63" s="139">
        <f t="shared" si="20"/>
        <v>0</v>
      </c>
      <c r="J63" s="139">
        <f t="shared" si="20"/>
        <v>0</v>
      </c>
      <c r="K63" s="139">
        <f t="shared" si="20"/>
        <v>0</v>
      </c>
      <c r="L63" s="139">
        <f t="shared" si="20"/>
        <v>0</v>
      </c>
      <c r="M63" s="139">
        <f t="shared" si="20"/>
        <v>0</v>
      </c>
      <c r="N63" s="139">
        <f t="shared" si="20"/>
        <v>0</v>
      </c>
      <c r="O63" s="139">
        <f t="shared" si="20"/>
        <v>0</v>
      </c>
      <c r="P63" s="139">
        <f t="shared" si="20"/>
        <v>0</v>
      </c>
      <c r="Q63" s="139">
        <f t="shared" si="20"/>
        <v>0</v>
      </c>
      <c r="R63" s="139">
        <f t="shared" si="20"/>
        <v>0</v>
      </c>
      <c r="S63" s="139">
        <f t="shared" si="18"/>
        <v>0</v>
      </c>
      <c r="T63" s="139">
        <f t="shared" si="18"/>
        <v>0</v>
      </c>
      <c r="U63" s="139">
        <f t="shared" si="18"/>
        <v>0</v>
      </c>
      <c r="V63" s="139">
        <f t="shared" si="18"/>
        <v>0</v>
      </c>
      <c r="W63" s="139">
        <f t="shared" si="18"/>
        <v>0</v>
      </c>
      <c r="X63" s="139">
        <f t="shared" si="18"/>
        <v>0</v>
      </c>
      <c r="Y63" s="139">
        <f t="shared" si="18"/>
        <v>0</v>
      </c>
      <c r="Z63" s="139">
        <f t="shared" si="18"/>
        <v>0</v>
      </c>
      <c r="AA63" s="139">
        <f t="shared" si="18"/>
        <v>0</v>
      </c>
      <c r="AB63" s="139">
        <f t="shared" si="18"/>
        <v>0</v>
      </c>
      <c r="AC63" s="139">
        <f t="shared" si="18"/>
        <v>0</v>
      </c>
      <c r="AD63" s="139">
        <f t="shared" si="18"/>
        <v>0</v>
      </c>
      <c r="AE63" s="139">
        <f t="shared" si="18"/>
        <v>0</v>
      </c>
      <c r="AF63" s="139">
        <f t="shared" si="18"/>
        <v>0</v>
      </c>
      <c r="AG63" s="139">
        <f t="shared" ref="AG63:AO63" si="21">AG35-AG7</f>
        <v>0</v>
      </c>
      <c r="AH63" s="139">
        <f t="shared" si="21"/>
        <v>0</v>
      </c>
      <c r="AI63" s="139">
        <f t="shared" si="21"/>
        <v>0</v>
      </c>
      <c r="AJ63" s="139">
        <f t="shared" si="21"/>
        <v>0</v>
      </c>
      <c r="AK63" s="139">
        <f t="shared" si="21"/>
        <v>0</v>
      </c>
      <c r="AL63" s="139">
        <f t="shared" si="21"/>
        <v>0</v>
      </c>
      <c r="AM63" s="139">
        <f t="shared" si="21"/>
        <v>0</v>
      </c>
      <c r="AN63" s="139">
        <f t="shared" si="21"/>
        <v>0</v>
      </c>
      <c r="AO63" s="139">
        <f t="shared" si="21"/>
        <v>0</v>
      </c>
    </row>
    <row r="64" spans="1:41" s="134" customFormat="1" ht="25.5">
      <c r="A64" s="122" t="s">
        <v>61</v>
      </c>
      <c r="B64" s="53" t="s">
        <v>62</v>
      </c>
      <c r="C64" s="139">
        <f t="shared" si="20"/>
        <v>0</v>
      </c>
      <c r="D64" s="139">
        <f t="shared" si="18"/>
        <v>0</v>
      </c>
      <c r="E64" s="139">
        <f t="shared" si="18"/>
        <v>0</v>
      </c>
      <c r="F64" s="139">
        <f t="shared" si="18"/>
        <v>0</v>
      </c>
      <c r="G64" s="139">
        <f t="shared" si="18"/>
        <v>0</v>
      </c>
      <c r="H64" s="139">
        <f t="shared" si="18"/>
        <v>0</v>
      </c>
      <c r="I64" s="139">
        <f t="shared" si="18"/>
        <v>0</v>
      </c>
      <c r="J64" s="139">
        <f t="shared" si="18"/>
        <v>0</v>
      </c>
      <c r="K64" s="139">
        <f t="shared" si="18"/>
        <v>0</v>
      </c>
      <c r="L64" s="139">
        <f t="shared" si="18"/>
        <v>0</v>
      </c>
      <c r="M64" s="139">
        <f t="shared" si="18"/>
        <v>0</v>
      </c>
      <c r="N64" s="139">
        <f t="shared" si="18"/>
        <v>0</v>
      </c>
      <c r="O64" s="139">
        <f t="shared" si="18"/>
        <v>0</v>
      </c>
      <c r="P64" s="139">
        <f t="shared" si="18"/>
        <v>0</v>
      </c>
      <c r="Q64" s="139">
        <f t="shared" si="18"/>
        <v>0</v>
      </c>
      <c r="R64" s="139">
        <f t="shared" si="18"/>
        <v>0</v>
      </c>
      <c r="S64" s="139">
        <f t="shared" si="18"/>
        <v>0</v>
      </c>
      <c r="T64" s="139">
        <f t="shared" si="18"/>
        <v>0</v>
      </c>
      <c r="U64" s="139">
        <f t="shared" si="18"/>
        <v>0</v>
      </c>
      <c r="V64" s="139">
        <f t="shared" si="18"/>
        <v>0</v>
      </c>
      <c r="W64" s="139">
        <f t="shared" si="18"/>
        <v>0</v>
      </c>
      <c r="X64" s="139">
        <f t="shared" si="18"/>
        <v>0</v>
      </c>
      <c r="Y64" s="139">
        <f t="shared" si="18"/>
        <v>0</v>
      </c>
      <c r="Z64" s="139">
        <f t="shared" si="18"/>
        <v>0</v>
      </c>
      <c r="AA64" s="139">
        <f t="shared" si="18"/>
        <v>0</v>
      </c>
      <c r="AB64" s="139">
        <f t="shared" si="18"/>
        <v>0</v>
      </c>
      <c r="AC64" s="139">
        <f t="shared" si="18"/>
        <v>0</v>
      </c>
      <c r="AD64" s="139">
        <f t="shared" si="18"/>
        <v>0</v>
      </c>
      <c r="AE64" s="139">
        <f t="shared" si="18"/>
        <v>0</v>
      </c>
      <c r="AF64" s="139">
        <f t="shared" si="18"/>
        <v>0</v>
      </c>
      <c r="AG64" s="139">
        <f t="shared" ref="AG64:AO64" si="22">AG36-AG8</f>
        <v>0</v>
      </c>
      <c r="AH64" s="139">
        <f t="shared" si="22"/>
        <v>0</v>
      </c>
      <c r="AI64" s="139">
        <f t="shared" si="22"/>
        <v>0</v>
      </c>
      <c r="AJ64" s="139">
        <f t="shared" si="22"/>
        <v>0</v>
      </c>
      <c r="AK64" s="139">
        <f t="shared" si="22"/>
        <v>0</v>
      </c>
      <c r="AL64" s="139">
        <f t="shared" si="22"/>
        <v>0</v>
      </c>
      <c r="AM64" s="139">
        <f t="shared" si="22"/>
        <v>0</v>
      </c>
      <c r="AN64" s="139">
        <f t="shared" si="22"/>
        <v>0</v>
      </c>
      <c r="AO64" s="139">
        <f t="shared" si="22"/>
        <v>0</v>
      </c>
    </row>
    <row r="65" spans="1:41" s="134" customFormat="1" ht="25.5">
      <c r="A65" s="122" t="s">
        <v>63</v>
      </c>
      <c r="B65" s="53" t="s">
        <v>64</v>
      </c>
      <c r="C65" s="139">
        <f t="shared" si="20"/>
        <v>0</v>
      </c>
      <c r="D65" s="139">
        <f t="shared" si="18"/>
        <v>0</v>
      </c>
      <c r="E65" s="139">
        <f t="shared" si="18"/>
        <v>0</v>
      </c>
      <c r="F65" s="139">
        <f t="shared" si="18"/>
        <v>0</v>
      </c>
      <c r="G65" s="139">
        <f t="shared" si="18"/>
        <v>0</v>
      </c>
      <c r="H65" s="139">
        <f t="shared" si="18"/>
        <v>0</v>
      </c>
      <c r="I65" s="139">
        <f t="shared" si="18"/>
        <v>0</v>
      </c>
      <c r="J65" s="139">
        <f t="shared" si="18"/>
        <v>0</v>
      </c>
      <c r="K65" s="139">
        <f t="shared" si="18"/>
        <v>0</v>
      </c>
      <c r="L65" s="139">
        <f t="shared" si="18"/>
        <v>0</v>
      </c>
      <c r="M65" s="139">
        <f t="shared" si="18"/>
        <v>0</v>
      </c>
      <c r="N65" s="139">
        <f t="shared" si="18"/>
        <v>0</v>
      </c>
      <c r="O65" s="139">
        <f t="shared" si="18"/>
        <v>0</v>
      </c>
      <c r="P65" s="139">
        <f t="shared" si="18"/>
        <v>0</v>
      </c>
      <c r="Q65" s="139">
        <f t="shared" si="18"/>
        <v>0</v>
      </c>
      <c r="R65" s="139">
        <f t="shared" si="18"/>
        <v>0</v>
      </c>
      <c r="S65" s="139">
        <f t="shared" si="18"/>
        <v>0</v>
      </c>
      <c r="T65" s="139">
        <f t="shared" si="18"/>
        <v>0</v>
      </c>
      <c r="U65" s="139">
        <f t="shared" si="18"/>
        <v>0</v>
      </c>
      <c r="V65" s="139">
        <f t="shared" si="18"/>
        <v>0</v>
      </c>
      <c r="W65" s="139">
        <f t="shared" si="18"/>
        <v>0</v>
      </c>
      <c r="X65" s="139">
        <f t="shared" si="18"/>
        <v>0</v>
      </c>
      <c r="Y65" s="139">
        <f t="shared" si="18"/>
        <v>0</v>
      </c>
      <c r="Z65" s="139">
        <f t="shared" si="18"/>
        <v>0</v>
      </c>
      <c r="AA65" s="139">
        <f t="shared" si="18"/>
        <v>0</v>
      </c>
      <c r="AB65" s="139">
        <f t="shared" si="18"/>
        <v>0</v>
      </c>
      <c r="AC65" s="139">
        <f t="shared" si="18"/>
        <v>0</v>
      </c>
      <c r="AD65" s="139">
        <f t="shared" si="18"/>
        <v>0</v>
      </c>
      <c r="AE65" s="139">
        <f t="shared" si="18"/>
        <v>0</v>
      </c>
      <c r="AF65" s="139">
        <f t="shared" si="18"/>
        <v>0</v>
      </c>
      <c r="AG65" s="139">
        <f t="shared" ref="AG65:AO65" si="23">AG37-AG9</f>
        <v>0</v>
      </c>
      <c r="AH65" s="139">
        <f t="shared" si="23"/>
        <v>0</v>
      </c>
      <c r="AI65" s="139">
        <f t="shared" si="23"/>
        <v>0</v>
      </c>
      <c r="AJ65" s="139">
        <f t="shared" si="23"/>
        <v>0</v>
      </c>
      <c r="AK65" s="139">
        <f t="shared" si="23"/>
        <v>0</v>
      </c>
      <c r="AL65" s="139">
        <f t="shared" si="23"/>
        <v>0</v>
      </c>
      <c r="AM65" s="139">
        <f t="shared" si="23"/>
        <v>0</v>
      </c>
      <c r="AN65" s="139">
        <f t="shared" si="23"/>
        <v>0</v>
      </c>
      <c r="AO65" s="139">
        <f t="shared" si="23"/>
        <v>0</v>
      </c>
    </row>
    <row r="66" spans="1:41" s="134" customFormat="1" ht="12.75">
      <c r="A66" s="122" t="s">
        <v>65</v>
      </c>
      <c r="B66" s="53" t="s">
        <v>66</v>
      </c>
      <c r="C66" s="138">
        <f>SUM(C67:C74)</f>
        <v>0</v>
      </c>
      <c r="D66" s="138">
        <f t="shared" ref="D66:AF66" si="24">SUM(D67:D74)</f>
        <v>0</v>
      </c>
      <c r="E66" s="138">
        <f t="shared" si="24"/>
        <v>0</v>
      </c>
      <c r="F66" s="138">
        <f t="shared" si="24"/>
        <v>0</v>
      </c>
      <c r="G66" s="138">
        <f t="shared" si="24"/>
        <v>0</v>
      </c>
      <c r="H66" s="138">
        <f t="shared" si="24"/>
        <v>0</v>
      </c>
      <c r="I66" s="138">
        <f t="shared" si="24"/>
        <v>0</v>
      </c>
      <c r="J66" s="138">
        <f t="shared" si="24"/>
        <v>0</v>
      </c>
      <c r="K66" s="138">
        <f t="shared" si="24"/>
        <v>0</v>
      </c>
      <c r="L66" s="138">
        <f t="shared" si="24"/>
        <v>0</v>
      </c>
      <c r="M66" s="138">
        <f t="shared" si="24"/>
        <v>0</v>
      </c>
      <c r="N66" s="138">
        <f t="shared" si="24"/>
        <v>0</v>
      </c>
      <c r="O66" s="138">
        <f t="shared" si="24"/>
        <v>0</v>
      </c>
      <c r="P66" s="138">
        <f t="shared" si="24"/>
        <v>0</v>
      </c>
      <c r="Q66" s="138">
        <f t="shared" si="24"/>
        <v>0</v>
      </c>
      <c r="R66" s="138">
        <f t="shared" si="24"/>
        <v>0</v>
      </c>
      <c r="S66" s="138">
        <f t="shared" si="24"/>
        <v>0</v>
      </c>
      <c r="T66" s="138">
        <f t="shared" si="24"/>
        <v>0</v>
      </c>
      <c r="U66" s="138">
        <f t="shared" si="24"/>
        <v>0</v>
      </c>
      <c r="V66" s="138">
        <f t="shared" si="24"/>
        <v>0</v>
      </c>
      <c r="W66" s="138">
        <f t="shared" si="24"/>
        <v>0</v>
      </c>
      <c r="X66" s="138">
        <f t="shared" si="24"/>
        <v>0</v>
      </c>
      <c r="Y66" s="138">
        <f t="shared" si="24"/>
        <v>0</v>
      </c>
      <c r="Z66" s="138">
        <f t="shared" si="24"/>
        <v>0</v>
      </c>
      <c r="AA66" s="138">
        <f t="shared" si="24"/>
        <v>0</v>
      </c>
      <c r="AB66" s="138">
        <f t="shared" si="24"/>
        <v>0</v>
      </c>
      <c r="AC66" s="138">
        <f t="shared" si="24"/>
        <v>0</v>
      </c>
      <c r="AD66" s="138">
        <f t="shared" si="24"/>
        <v>0</v>
      </c>
      <c r="AE66" s="138">
        <f t="shared" si="24"/>
        <v>0</v>
      </c>
      <c r="AF66" s="138">
        <f t="shared" si="24"/>
        <v>0</v>
      </c>
      <c r="AG66" s="138">
        <f t="shared" ref="AG66:AO66" si="25">SUM(AG67:AG74)</f>
        <v>0</v>
      </c>
      <c r="AH66" s="138">
        <f t="shared" si="25"/>
        <v>0</v>
      </c>
      <c r="AI66" s="138">
        <f t="shared" si="25"/>
        <v>0</v>
      </c>
      <c r="AJ66" s="138">
        <f t="shared" si="25"/>
        <v>0</v>
      </c>
      <c r="AK66" s="138">
        <f t="shared" si="25"/>
        <v>0</v>
      </c>
      <c r="AL66" s="138">
        <f t="shared" si="25"/>
        <v>0</v>
      </c>
      <c r="AM66" s="138">
        <f t="shared" si="25"/>
        <v>0</v>
      </c>
      <c r="AN66" s="138">
        <f t="shared" si="25"/>
        <v>0</v>
      </c>
      <c r="AO66" s="138">
        <f t="shared" si="25"/>
        <v>0</v>
      </c>
    </row>
    <row r="67" spans="1:41" s="134" customFormat="1" ht="12.75">
      <c r="A67" s="122" t="s">
        <v>57</v>
      </c>
      <c r="B67" s="53" t="s">
        <v>67</v>
      </c>
      <c r="C67" s="139">
        <f>C39-C11</f>
        <v>0</v>
      </c>
      <c r="D67" s="139">
        <f t="shared" ref="D67:AF74" si="26">D39-D11</f>
        <v>0</v>
      </c>
      <c r="E67" s="139">
        <f t="shared" si="26"/>
        <v>0</v>
      </c>
      <c r="F67" s="139">
        <f t="shared" si="26"/>
        <v>0</v>
      </c>
      <c r="G67" s="139">
        <f t="shared" si="26"/>
        <v>0</v>
      </c>
      <c r="H67" s="139">
        <f t="shared" si="26"/>
        <v>0</v>
      </c>
      <c r="I67" s="139">
        <f t="shared" si="26"/>
        <v>0</v>
      </c>
      <c r="J67" s="139">
        <f t="shared" si="26"/>
        <v>0</v>
      </c>
      <c r="K67" s="139">
        <f t="shared" si="26"/>
        <v>0</v>
      </c>
      <c r="L67" s="139">
        <f t="shared" si="26"/>
        <v>0</v>
      </c>
      <c r="M67" s="139">
        <f t="shared" si="26"/>
        <v>0</v>
      </c>
      <c r="N67" s="139">
        <f t="shared" si="26"/>
        <v>0</v>
      </c>
      <c r="O67" s="139">
        <f t="shared" si="26"/>
        <v>0</v>
      </c>
      <c r="P67" s="139">
        <f t="shared" si="26"/>
        <v>0</v>
      </c>
      <c r="Q67" s="139">
        <f t="shared" si="26"/>
        <v>0</v>
      </c>
      <c r="R67" s="139">
        <f t="shared" si="26"/>
        <v>0</v>
      </c>
      <c r="S67" s="139">
        <f t="shared" si="26"/>
        <v>0</v>
      </c>
      <c r="T67" s="139">
        <f t="shared" si="26"/>
        <v>0</v>
      </c>
      <c r="U67" s="139">
        <f t="shared" si="26"/>
        <v>0</v>
      </c>
      <c r="V67" s="139">
        <f t="shared" si="26"/>
        <v>0</v>
      </c>
      <c r="W67" s="139">
        <f t="shared" si="26"/>
        <v>0</v>
      </c>
      <c r="X67" s="139">
        <f t="shared" si="26"/>
        <v>0</v>
      </c>
      <c r="Y67" s="139">
        <f t="shared" si="26"/>
        <v>0</v>
      </c>
      <c r="Z67" s="139">
        <f t="shared" si="26"/>
        <v>0</v>
      </c>
      <c r="AA67" s="139">
        <f t="shared" si="26"/>
        <v>0</v>
      </c>
      <c r="AB67" s="139">
        <f t="shared" si="26"/>
        <v>0</v>
      </c>
      <c r="AC67" s="139">
        <f t="shared" si="26"/>
        <v>0</v>
      </c>
      <c r="AD67" s="139">
        <f t="shared" si="26"/>
        <v>0</v>
      </c>
      <c r="AE67" s="139">
        <f t="shared" si="26"/>
        <v>0</v>
      </c>
      <c r="AF67" s="139">
        <f t="shared" si="26"/>
        <v>0</v>
      </c>
      <c r="AG67" s="139">
        <f t="shared" ref="AG67:AO67" si="27">AG39-AG11</f>
        <v>0</v>
      </c>
      <c r="AH67" s="139">
        <f t="shared" si="27"/>
        <v>0</v>
      </c>
      <c r="AI67" s="139">
        <f t="shared" si="27"/>
        <v>0</v>
      </c>
      <c r="AJ67" s="139">
        <f t="shared" si="27"/>
        <v>0</v>
      </c>
      <c r="AK67" s="139">
        <f t="shared" si="27"/>
        <v>0</v>
      </c>
      <c r="AL67" s="139">
        <f t="shared" si="27"/>
        <v>0</v>
      </c>
      <c r="AM67" s="139">
        <f t="shared" si="27"/>
        <v>0</v>
      </c>
      <c r="AN67" s="139">
        <f t="shared" si="27"/>
        <v>0</v>
      </c>
      <c r="AO67" s="139">
        <f t="shared" si="27"/>
        <v>0</v>
      </c>
    </row>
    <row r="68" spans="1:41" s="134" customFormat="1" ht="12.75">
      <c r="A68" s="122" t="s">
        <v>59</v>
      </c>
      <c r="B68" s="53" t="s">
        <v>43</v>
      </c>
      <c r="C68" s="139">
        <f t="shared" ref="C68:R74" si="28">C40-C12</f>
        <v>0</v>
      </c>
      <c r="D68" s="139">
        <f t="shared" si="28"/>
        <v>0</v>
      </c>
      <c r="E68" s="139">
        <f t="shared" si="28"/>
        <v>0</v>
      </c>
      <c r="F68" s="139">
        <f t="shared" si="28"/>
        <v>0</v>
      </c>
      <c r="G68" s="139">
        <f t="shared" si="28"/>
        <v>0</v>
      </c>
      <c r="H68" s="139">
        <f t="shared" si="28"/>
        <v>0</v>
      </c>
      <c r="I68" s="139">
        <f t="shared" si="28"/>
        <v>0</v>
      </c>
      <c r="J68" s="139">
        <f t="shared" si="28"/>
        <v>0</v>
      </c>
      <c r="K68" s="139">
        <f t="shared" si="28"/>
        <v>0</v>
      </c>
      <c r="L68" s="139">
        <f t="shared" si="28"/>
        <v>0</v>
      </c>
      <c r="M68" s="139">
        <f t="shared" si="28"/>
        <v>0</v>
      </c>
      <c r="N68" s="139">
        <f t="shared" si="28"/>
        <v>0</v>
      </c>
      <c r="O68" s="139">
        <f t="shared" si="28"/>
        <v>0</v>
      </c>
      <c r="P68" s="139">
        <f t="shared" si="28"/>
        <v>0</v>
      </c>
      <c r="Q68" s="139">
        <f t="shared" si="28"/>
        <v>0</v>
      </c>
      <c r="R68" s="139">
        <f t="shared" si="28"/>
        <v>0</v>
      </c>
      <c r="S68" s="139">
        <f t="shared" si="26"/>
        <v>0</v>
      </c>
      <c r="T68" s="139">
        <f t="shared" si="26"/>
        <v>0</v>
      </c>
      <c r="U68" s="139">
        <f t="shared" si="26"/>
        <v>0</v>
      </c>
      <c r="V68" s="139">
        <f t="shared" si="26"/>
        <v>0</v>
      </c>
      <c r="W68" s="139">
        <f t="shared" si="26"/>
        <v>0</v>
      </c>
      <c r="X68" s="139">
        <f t="shared" si="26"/>
        <v>0</v>
      </c>
      <c r="Y68" s="139">
        <f t="shared" si="26"/>
        <v>0</v>
      </c>
      <c r="Z68" s="139">
        <f t="shared" si="26"/>
        <v>0</v>
      </c>
      <c r="AA68" s="139">
        <f t="shared" si="26"/>
        <v>0</v>
      </c>
      <c r="AB68" s="139">
        <f t="shared" si="26"/>
        <v>0</v>
      </c>
      <c r="AC68" s="139">
        <f t="shared" si="26"/>
        <v>0</v>
      </c>
      <c r="AD68" s="139">
        <f t="shared" si="26"/>
        <v>0</v>
      </c>
      <c r="AE68" s="139">
        <f t="shared" si="26"/>
        <v>0</v>
      </c>
      <c r="AF68" s="139">
        <f t="shared" si="26"/>
        <v>0</v>
      </c>
      <c r="AG68" s="139">
        <f t="shared" ref="AG68:AO68" si="29">AG40-AG12</f>
        <v>0</v>
      </c>
      <c r="AH68" s="139">
        <f t="shared" si="29"/>
        <v>0</v>
      </c>
      <c r="AI68" s="139">
        <f t="shared" si="29"/>
        <v>0</v>
      </c>
      <c r="AJ68" s="139">
        <f t="shared" si="29"/>
        <v>0</v>
      </c>
      <c r="AK68" s="139">
        <f t="shared" si="29"/>
        <v>0</v>
      </c>
      <c r="AL68" s="139">
        <f t="shared" si="29"/>
        <v>0</v>
      </c>
      <c r="AM68" s="139">
        <f t="shared" si="29"/>
        <v>0</v>
      </c>
      <c r="AN68" s="139">
        <f t="shared" si="29"/>
        <v>0</v>
      </c>
      <c r="AO68" s="139">
        <f t="shared" si="29"/>
        <v>0</v>
      </c>
    </row>
    <row r="69" spans="1:41" s="134" customFormat="1" ht="12.75">
      <c r="A69" s="122" t="s">
        <v>61</v>
      </c>
      <c r="B69" s="53" t="s">
        <v>44</v>
      </c>
      <c r="C69" s="139">
        <f t="shared" si="28"/>
        <v>0</v>
      </c>
      <c r="D69" s="139">
        <f t="shared" si="26"/>
        <v>0</v>
      </c>
      <c r="E69" s="139">
        <f t="shared" si="26"/>
        <v>0</v>
      </c>
      <c r="F69" s="139">
        <f t="shared" si="26"/>
        <v>0</v>
      </c>
      <c r="G69" s="139">
        <f t="shared" si="26"/>
        <v>0</v>
      </c>
      <c r="H69" s="139">
        <f t="shared" si="26"/>
        <v>0</v>
      </c>
      <c r="I69" s="139">
        <f t="shared" si="26"/>
        <v>0</v>
      </c>
      <c r="J69" s="139">
        <f t="shared" si="26"/>
        <v>0</v>
      </c>
      <c r="K69" s="139">
        <f t="shared" si="26"/>
        <v>0</v>
      </c>
      <c r="L69" s="139">
        <f t="shared" si="26"/>
        <v>0</v>
      </c>
      <c r="M69" s="139">
        <f t="shared" si="26"/>
        <v>0</v>
      </c>
      <c r="N69" s="139">
        <f t="shared" si="26"/>
        <v>0</v>
      </c>
      <c r="O69" s="139">
        <f t="shared" si="26"/>
        <v>0</v>
      </c>
      <c r="P69" s="139">
        <f t="shared" si="26"/>
        <v>0</v>
      </c>
      <c r="Q69" s="139">
        <f t="shared" si="26"/>
        <v>0</v>
      </c>
      <c r="R69" s="139">
        <f t="shared" si="26"/>
        <v>0</v>
      </c>
      <c r="S69" s="139">
        <f t="shared" si="26"/>
        <v>0</v>
      </c>
      <c r="T69" s="139">
        <f t="shared" si="26"/>
        <v>0</v>
      </c>
      <c r="U69" s="139">
        <f t="shared" si="26"/>
        <v>0</v>
      </c>
      <c r="V69" s="139">
        <f t="shared" si="26"/>
        <v>0</v>
      </c>
      <c r="W69" s="139">
        <f t="shared" si="26"/>
        <v>0</v>
      </c>
      <c r="X69" s="139">
        <f t="shared" si="26"/>
        <v>0</v>
      </c>
      <c r="Y69" s="139">
        <f t="shared" si="26"/>
        <v>0</v>
      </c>
      <c r="Z69" s="139">
        <f t="shared" si="26"/>
        <v>0</v>
      </c>
      <c r="AA69" s="139">
        <f t="shared" si="26"/>
        <v>0</v>
      </c>
      <c r="AB69" s="139">
        <f t="shared" si="26"/>
        <v>0</v>
      </c>
      <c r="AC69" s="139">
        <f t="shared" si="26"/>
        <v>0</v>
      </c>
      <c r="AD69" s="139">
        <f t="shared" si="26"/>
        <v>0</v>
      </c>
      <c r="AE69" s="139">
        <f t="shared" si="26"/>
        <v>0</v>
      </c>
      <c r="AF69" s="139">
        <f t="shared" si="26"/>
        <v>0</v>
      </c>
      <c r="AG69" s="139">
        <f t="shared" ref="AG69:AO69" si="30">AG41-AG13</f>
        <v>0</v>
      </c>
      <c r="AH69" s="139">
        <f t="shared" si="30"/>
        <v>0</v>
      </c>
      <c r="AI69" s="139">
        <f t="shared" si="30"/>
        <v>0</v>
      </c>
      <c r="AJ69" s="139">
        <f t="shared" si="30"/>
        <v>0</v>
      </c>
      <c r="AK69" s="139">
        <f t="shared" si="30"/>
        <v>0</v>
      </c>
      <c r="AL69" s="139">
        <f t="shared" si="30"/>
        <v>0</v>
      </c>
      <c r="AM69" s="139">
        <f t="shared" si="30"/>
        <v>0</v>
      </c>
      <c r="AN69" s="139">
        <f t="shared" si="30"/>
        <v>0</v>
      </c>
      <c r="AO69" s="139">
        <f t="shared" si="30"/>
        <v>0</v>
      </c>
    </row>
    <row r="70" spans="1:41" s="134" customFormat="1" ht="12.75">
      <c r="A70" s="122" t="s">
        <v>63</v>
      </c>
      <c r="B70" s="53" t="s">
        <v>45</v>
      </c>
      <c r="C70" s="139">
        <f t="shared" si="28"/>
        <v>0</v>
      </c>
      <c r="D70" s="139">
        <f t="shared" si="26"/>
        <v>0</v>
      </c>
      <c r="E70" s="139">
        <f t="shared" si="26"/>
        <v>0</v>
      </c>
      <c r="F70" s="139">
        <f t="shared" si="26"/>
        <v>0</v>
      </c>
      <c r="G70" s="139">
        <f t="shared" si="26"/>
        <v>0</v>
      </c>
      <c r="H70" s="139">
        <f t="shared" si="26"/>
        <v>0</v>
      </c>
      <c r="I70" s="139">
        <f t="shared" si="26"/>
        <v>0</v>
      </c>
      <c r="J70" s="139">
        <f t="shared" si="26"/>
        <v>0</v>
      </c>
      <c r="K70" s="139">
        <f t="shared" si="26"/>
        <v>0</v>
      </c>
      <c r="L70" s="139">
        <f t="shared" si="26"/>
        <v>0</v>
      </c>
      <c r="M70" s="139">
        <f t="shared" si="26"/>
        <v>0</v>
      </c>
      <c r="N70" s="139">
        <f t="shared" si="26"/>
        <v>0</v>
      </c>
      <c r="O70" s="139">
        <f t="shared" si="26"/>
        <v>0</v>
      </c>
      <c r="P70" s="139">
        <f t="shared" si="26"/>
        <v>0</v>
      </c>
      <c r="Q70" s="139">
        <f t="shared" si="26"/>
        <v>0</v>
      </c>
      <c r="R70" s="139">
        <f t="shared" si="26"/>
        <v>0</v>
      </c>
      <c r="S70" s="139">
        <f t="shared" si="26"/>
        <v>0</v>
      </c>
      <c r="T70" s="139">
        <f t="shared" si="26"/>
        <v>0</v>
      </c>
      <c r="U70" s="139">
        <f t="shared" si="26"/>
        <v>0</v>
      </c>
      <c r="V70" s="139">
        <f t="shared" si="26"/>
        <v>0</v>
      </c>
      <c r="W70" s="139">
        <f t="shared" si="26"/>
        <v>0</v>
      </c>
      <c r="X70" s="139">
        <f t="shared" si="26"/>
        <v>0</v>
      </c>
      <c r="Y70" s="139">
        <f t="shared" si="26"/>
        <v>0</v>
      </c>
      <c r="Z70" s="139">
        <f t="shared" si="26"/>
        <v>0</v>
      </c>
      <c r="AA70" s="139">
        <f t="shared" si="26"/>
        <v>0</v>
      </c>
      <c r="AB70" s="139">
        <f t="shared" si="26"/>
        <v>0</v>
      </c>
      <c r="AC70" s="139">
        <f t="shared" si="26"/>
        <v>0</v>
      </c>
      <c r="AD70" s="139">
        <f t="shared" si="26"/>
        <v>0</v>
      </c>
      <c r="AE70" s="139">
        <f t="shared" si="26"/>
        <v>0</v>
      </c>
      <c r="AF70" s="139">
        <f t="shared" si="26"/>
        <v>0</v>
      </c>
      <c r="AG70" s="139">
        <f t="shared" ref="AG70:AO70" si="31">AG42-AG14</f>
        <v>0</v>
      </c>
      <c r="AH70" s="139">
        <f t="shared" si="31"/>
        <v>0</v>
      </c>
      <c r="AI70" s="139">
        <f t="shared" si="31"/>
        <v>0</v>
      </c>
      <c r="AJ70" s="139">
        <f t="shared" si="31"/>
        <v>0</v>
      </c>
      <c r="AK70" s="139">
        <f t="shared" si="31"/>
        <v>0</v>
      </c>
      <c r="AL70" s="139">
        <f t="shared" si="31"/>
        <v>0</v>
      </c>
      <c r="AM70" s="139">
        <f t="shared" si="31"/>
        <v>0</v>
      </c>
      <c r="AN70" s="139">
        <f t="shared" si="31"/>
        <v>0</v>
      </c>
      <c r="AO70" s="139">
        <f t="shared" si="31"/>
        <v>0</v>
      </c>
    </row>
    <row r="71" spans="1:41" s="134" customFormat="1" ht="12.75">
      <c r="A71" s="122" t="s">
        <v>68</v>
      </c>
      <c r="B71" s="53" t="s">
        <v>46</v>
      </c>
      <c r="C71" s="139">
        <f t="shared" si="28"/>
        <v>0</v>
      </c>
      <c r="D71" s="139">
        <f t="shared" si="26"/>
        <v>0</v>
      </c>
      <c r="E71" s="139">
        <f t="shared" si="26"/>
        <v>0</v>
      </c>
      <c r="F71" s="139">
        <f t="shared" si="26"/>
        <v>0</v>
      </c>
      <c r="G71" s="139">
        <f t="shared" si="26"/>
        <v>0</v>
      </c>
      <c r="H71" s="139">
        <f t="shared" si="26"/>
        <v>0</v>
      </c>
      <c r="I71" s="139">
        <f t="shared" si="26"/>
        <v>0</v>
      </c>
      <c r="J71" s="139">
        <f t="shared" si="26"/>
        <v>0</v>
      </c>
      <c r="K71" s="139">
        <f t="shared" si="26"/>
        <v>0</v>
      </c>
      <c r="L71" s="139">
        <f t="shared" si="26"/>
        <v>0</v>
      </c>
      <c r="M71" s="139">
        <f t="shared" si="26"/>
        <v>0</v>
      </c>
      <c r="N71" s="139">
        <f t="shared" si="26"/>
        <v>0</v>
      </c>
      <c r="O71" s="139">
        <f t="shared" si="26"/>
        <v>0</v>
      </c>
      <c r="P71" s="139">
        <f t="shared" si="26"/>
        <v>0</v>
      </c>
      <c r="Q71" s="139">
        <f t="shared" si="26"/>
        <v>0</v>
      </c>
      <c r="R71" s="139">
        <f t="shared" si="26"/>
        <v>0</v>
      </c>
      <c r="S71" s="139">
        <f t="shared" si="26"/>
        <v>0</v>
      </c>
      <c r="T71" s="139">
        <f t="shared" si="26"/>
        <v>0</v>
      </c>
      <c r="U71" s="139">
        <f t="shared" si="26"/>
        <v>0</v>
      </c>
      <c r="V71" s="139">
        <f t="shared" si="26"/>
        <v>0</v>
      </c>
      <c r="W71" s="139">
        <f t="shared" si="26"/>
        <v>0</v>
      </c>
      <c r="X71" s="139">
        <f t="shared" si="26"/>
        <v>0</v>
      </c>
      <c r="Y71" s="139">
        <f t="shared" si="26"/>
        <v>0</v>
      </c>
      <c r="Z71" s="139">
        <f t="shared" si="26"/>
        <v>0</v>
      </c>
      <c r="AA71" s="139">
        <f t="shared" si="26"/>
        <v>0</v>
      </c>
      <c r="AB71" s="139">
        <f t="shared" si="26"/>
        <v>0</v>
      </c>
      <c r="AC71" s="139">
        <f t="shared" si="26"/>
        <v>0</v>
      </c>
      <c r="AD71" s="139">
        <f t="shared" si="26"/>
        <v>0</v>
      </c>
      <c r="AE71" s="139">
        <f t="shared" si="26"/>
        <v>0</v>
      </c>
      <c r="AF71" s="139">
        <f t="shared" si="26"/>
        <v>0</v>
      </c>
      <c r="AG71" s="139">
        <f t="shared" ref="AG71:AO71" si="32">AG43-AG15</f>
        <v>0</v>
      </c>
      <c r="AH71" s="139">
        <f t="shared" si="32"/>
        <v>0</v>
      </c>
      <c r="AI71" s="139">
        <f t="shared" si="32"/>
        <v>0</v>
      </c>
      <c r="AJ71" s="139">
        <f t="shared" si="32"/>
        <v>0</v>
      </c>
      <c r="AK71" s="139">
        <f t="shared" si="32"/>
        <v>0</v>
      </c>
      <c r="AL71" s="139">
        <f t="shared" si="32"/>
        <v>0</v>
      </c>
      <c r="AM71" s="139">
        <f t="shared" si="32"/>
        <v>0</v>
      </c>
      <c r="AN71" s="139">
        <f t="shared" si="32"/>
        <v>0</v>
      </c>
      <c r="AO71" s="139">
        <f t="shared" si="32"/>
        <v>0</v>
      </c>
    </row>
    <row r="72" spans="1:41" s="134" customFormat="1" ht="38.25">
      <c r="A72" s="122" t="s">
        <v>69</v>
      </c>
      <c r="B72" s="53" t="s">
        <v>70</v>
      </c>
      <c r="C72" s="139">
        <f t="shared" si="28"/>
        <v>0</v>
      </c>
      <c r="D72" s="139">
        <f t="shared" si="26"/>
        <v>0</v>
      </c>
      <c r="E72" s="139">
        <f t="shared" si="26"/>
        <v>0</v>
      </c>
      <c r="F72" s="139">
        <f t="shared" si="26"/>
        <v>0</v>
      </c>
      <c r="G72" s="139">
        <f t="shared" si="26"/>
        <v>0</v>
      </c>
      <c r="H72" s="139">
        <f t="shared" si="26"/>
        <v>0</v>
      </c>
      <c r="I72" s="139">
        <f t="shared" si="26"/>
        <v>0</v>
      </c>
      <c r="J72" s="139">
        <f t="shared" si="26"/>
        <v>0</v>
      </c>
      <c r="K72" s="139">
        <f t="shared" si="26"/>
        <v>0</v>
      </c>
      <c r="L72" s="139">
        <f t="shared" si="26"/>
        <v>0</v>
      </c>
      <c r="M72" s="139">
        <f t="shared" si="26"/>
        <v>0</v>
      </c>
      <c r="N72" s="139">
        <f t="shared" si="26"/>
        <v>0</v>
      </c>
      <c r="O72" s="139">
        <f t="shared" si="26"/>
        <v>0</v>
      </c>
      <c r="P72" s="139">
        <f t="shared" si="26"/>
        <v>0</v>
      </c>
      <c r="Q72" s="139">
        <f t="shared" si="26"/>
        <v>0</v>
      </c>
      <c r="R72" s="139">
        <f t="shared" si="26"/>
        <v>0</v>
      </c>
      <c r="S72" s="139">
        <f t="shared" si="26"/>
        <v>0</v>
      </c>
      <c r="T72" s="139">
        <f t="shared" si="26"/>
        <v>0</v>
      </c>
      <c r="U72" s="139">
        <f t="shared" si="26"/>
        <v>0</v>
      </c>
      <c r="V72" s="139">
        <f t="shared" si="26"/>
        <v>0</v>
      </c>
      <c r="W72" s="139">
        <f t="shared" si="26"/>
        <v>0</v>
      </c>
      <c r="X72" s="139">
        <f t="shared" si="26"/>
        <v>0</v>
      </c>
      <c r="Y72" s="139">
        <f t="shared" si="26"/>
        <v>0</v>
      </c>
      <c r="Z72" s="139">
        <f t="shared" si="26"/>
        <v>0</v>
      </c>
      <c r="AA72" s="139">
        <f t="shared" si="26"/>
        <v>0</v>
      </c>
      <c r="AB72" s="139">
        <f t="shared" si="26"/>
        <v>0</v>
      </c>
      <c r="AC72" s="139">
        <f t="shared" si="26"/>
        <v>0</v>
      </c>
      <c r="AD72" s="139">
        <f t="shared" si="26"/>
        <v>0</v>
      </c>
      <c r="AE72" s="139">
        <f t="shared" si="26"/>
        <v>0</v>
      </c>
      <c r="AF72" s="139">
        <f t="shared" si="26"/>
        <v>0</v>
      </c>
      <c r="AG72" s="139">
        <f t="shared" ref="AG72:AO72" si="33">AG44-AG16</f>
        <v>0</v>
      </c>
      <c r="AH72" s="139">
        <f t="shared" si="33"/>
        <v>0</v>
      </c>
      <c r="AI72" s="139">
        <f t="shared" si="33"/>
        <v>0</v>
      </c>
      <c r="AJ72" s="139">
        <f t="shared" si="33"/>
        <v>0</v>
      </c>
      <c r="AK72" s="139">
        <f t="shared" si="33"/>
        <v>0</v>
      </c>
      <c r="AL72" s="139">
        <f t="shared" si="33"/>
        <v>0</v>
      </c>
      <c r="AM72" s="139">
        <f t="shared" si="33"/>
        <v>0</v>
      </c>
      <c r="AN72" s="139">
        <f t="shared" si="33"/>
        <v>0</v>
      </c>
      <c r="AO72" s="139">
        <f t="shared" si="33"/>
        <v>0</v>
      </c>
    </row>
    <row r="73" spans="1:41" s="134" customFormat="1" ht="12.75">
      <c r="A73" s="122" t="s">
        <v>71</v>
      </c>
      <c r="B73" s="53" t="s">
        <v>48</v>
      </c>
      <c r="C73" s="139">
        <f t="shared" si="28"/>
        <v>0</v>
      </c>
      <c r="D73" s="139">
        <f t="shared" si="26"/>
        <v>0</v>
      </c>
      <c r="E73" s="139">
        <f t="shared" si="26"/>
        <v>0</v>
      </c>
      <c r="F73" s="139">
        <f t="shared" si="26"/>
        <v>0</v>
      </c>
      <c r="G73" s="139">
        <f t="shared" si="26"/>
        <v>0</v>
      </c>
      <c r="H73" s="139">
        <f t="shared" si="26"/>
        <v>0</v>
      </c>
      <c r="I73" s="139">
        <f t="shared" si="26"/>
        <v>0</v>
      </c>
      <c r="J73" s="139">
        <f t="shared" si="26"/>
        <v>0</v>
      </c>
      <c r="K73" s="139">
        <f t="shared" si="26"/>
        <v>0</v>
      </c>
      <c r="L73" s="139">
        <f t="shared" si="26"/>
        <v>0</v>
      </c>
      <c r="M73" s="139">
        <f t="shared" si="26"/>
        <v>0</v>
      </c>
      <c r="N73" s="139">
        <f t="shared" si="26"/>
        <v>0</v>
      </c>
      <c r="O73" s="139">
        <f t="shared" si="26"/>
        <v>0</v>
      </c>
      <c r="P73" s="139">
        <f t="shared" si="26"/>
        <v>0</v>
      </c>
      <c r="Q73" s="139">
        <f t="shared" si="26"/>
        <v>0</v>
      </c>
      <c r="R73" s="139">
        <f t="shared" si="26"/>
        <v>0</v>
      </c>
      <c r="S73" s="139">
        <f t="shared" si="26"/>
        <v>0</v>
      </c>
      <c r="T73" s="139">
        <f t="shared" si="26"/>
        <v>0</v>
      </c>
      <c r="U73" s="139">
        <f t="shared" si="26"/>
        <v>0</v>
      </c>
      <c r="V73" s="139">
        <f t="shared" si="26"/>
        <v>0</v>
      </c>
      <c r="W73" s="139">
        <f t="shared" si="26"/>
        <v>0</v>
      </c>
      <c r="X73" s="139">
        <f t="shared" si="26"/>
        <v>0</v>
      </c>
      <c r="Y73" s="139">
        <f t="shared" si="26"/>
        <v>0</v>
      </c>
      <c r="Z73" s="139">
        <f t="shared" si="26"/>
        <v>0</v>
      </c>
      <c r="AA73" s="139">
        <f t="shared" si="26"/>
        <v>0</v>
      </c>
      <c r="AB73" s="139">
        <f t="shared" si="26"/>
        <v>0</v>
      </c>
      <c r="AC73" s="139">
        <f t="shared" si="26"/>
        <v>0</v>
      </c>
      <c r="AD73" s="139">
        <f t="shared" si="26"/>
        <v>0</v>
      </c>
      <c r="AE73" s="139">
        <f t="shared" si="26"/>
        <v>0</v>
      </c>
      <c r="AF73" s="139">
        <f t="shared" si="26"/>
        <v>0</v>
      </c>
      <c r="AG73" s="139">
        <f t="shared" ref="AG73:AO73" si="34">AG45-AG17</f>
        <v>0</v>
      </c>
      <c r="AH73" s="139">
        <f t="shared" si="34"/>
        <v>0</v>
      </c>
      <c r="AI73" s="139">
        <f t="shared" si="34"/>
        <v>0</v>
      </c>
      <c r="AJ73" s="139">
        <f t="shared" si="34"/>
        <v>0</v>
      </c>
      <c r="AK73" s="139">
        <f t="shared" si="34"/>
        <v>0</v>
      </c>
      <c r="AL73" s="139">
        <f t="shared" si="34"/>
        <v>0</v>
      </c>
      <c r="AM73" s="139">
        <f t="shared" si="34"/>
        <v>0</v>
      </c>
      <c r="AN73" s="139">
        <f t="shared" si="34"/>
        <v>0</v>
      </c>
      <c r="AO73" s="139">
        <f t="shared" si="34"/>
        <v>0</v>
      </c>
    </row>
    <row r="74" spans="1:41" s="134" customFormat="1" ht="25.5">
      <c r="A74" s="122" t="s">
        <v>72</v>
      </c>
      <c r="B74" s="53" t="s">
        <v>73</v>
      </c>
      <c r="C74" s="139">
        <f t="shared" si="28"/>
        <v>0</v>
      </c>
      <c r="D74" s="139">
        <f t="shared" si="26"/>
        <v>0</v>
      </c>
      <c r="E74" s="139">
        <f t="shared" si="26"/>
        <v>0</v>
      </c>
      <c r="F74" s="139">
        <f t="shared" si="26"/>
        <v>0</v>
      </c>
      <c r="G74" s="139">
        <f t="shared" si="26"/>
        <v>0</v>
      </c>
      <c r="H74" s="139">
        <f t="shared" si="26"/>
        <v>0</v>
      </c>
      <c r="I74" s="139">
        <f t="shared" si="26"/>
        <v>0</v>
      </c>
      <c r="J74" s="139">
        <f t="shared" si="26"/>
        <v>0</v>
      </c>
      <c r="K74" s="139">
        <f t="shared" si="26"/>
        <v>0</v>
      </c>
      <c r="L74" s="139">
        <f t="shared" si="26"/>
        <v>0</v>
      </c>
      <c r="M74" s="139">
        <f t="shared" si="26"/>
        <v>0</v>
      </c>
      <c r="N74" s="139">
        <f t="shared" si="26"/>
        <v>0</v>
      </c>
      <c r="O74" s="139">
        <f t="shared" si="26"/>
        <v>0</v>
      </c>
      <c r="P74" s="139">
        <f t="shared" si="26"/>
        <v>0</v>
      </c>
      <c r="Q74" s="139">
        <f t="shared" si="26"/>
        <v>0</v>
      </c>
      <c r="R74" s="139">
        <f t="shared" si="26"/>
        <v>0</v>
      </c>
      <c r="S74" s="139">
        <f t="shared" si="26"/>
        <v>0</v>
      </c>
      <c r="T74" s="139">
        <f t="shared" si="26"/>
        <v>0</v>
      </c>
      <c r="U74" s="139">
        <f t="shared" si="26"/>
        <v>0</v>
      </c>
      <c r="V74" s="139">
        <f t="shared" si="26"/>
        <v>0</v>
      </c>
      <c r="W74" s="139">
        <f t="shared" si="26"/>
        <v>0</v>
      </c>
      <c r="X74" s="139">
        <f t="shared" si="26"/>
        <v>0</v>
      </c>
      <c r="Y74" s="139">
        <f t="shared" si="26"/>
        <v>0</v>
      </c>
      <c r="Z74" s="139">
        <f t="shared" si="26"/>
        <v>0</v>
      </c>
      <c r="AA74" s="139">
        <f t="shared" si="26"/>
        <v>0</v>
      </c>
      <c r="AB74" s="139">
        <f t="shared" si="26"/>
        <v>0</v>
      </c>
      <c r="AC74" s="139">
        <f t="shared" si="26"/>
        <v>0</v>
      </c>
      <c r="AD74" s="139">
        <f t="shared" si="26"/>
        <v>0</v>
      </c>
      <c r="AE74" s="139">
        <f t="shared" si="26"/>
        <v>0</v>
      </c>
      <c r="AF74" s="139">
        <f t="shared" si="26"/>
        <v>0</v>
      </c>
      <c r="AG74" s="139">
        <f t="shared" ref="AG74:AO74" si="35">AG46-AG18</f>
        <v>0</v>
      </c>
      <c r="AH74" s="139">
        <f t="shared" si="35"/>
        <v>0</v>
      </c>
      <c r="AI74" s="139">
        <f t="shared" si="35"/>
        <v>0</v>
      </c>
      <c r="AJ74" s="139">
        <f t="shared" si="35"/>
        <v>0</v>
      </c>
      <c r="AK74" s="139">
        <f t="shared" si="35"/>
        <v>0</v>
      </c>
      <c r="AL74" s="139">
        <f t="shared" si="35"/>
        <v>0</v>
      </c>
      <c r="AM74" s="139">
        <f t="shared" si="35"/>
        <v>0</v>
      </c>
      <c r="AN74" s="139">
        <f t="shared" si="35"/>
        <v>0</v>
      </c>
      <c r="AO74" s="139">
        <f t="shared" si="35"/>
        <v>0</v>
      </c>
    </row>
    <row r="75" spans="1:41" s="134" customFormat="1" ht="12.75">
      <c r="A75" s="126" t="s">
        <v>74</v>
      </c>
      <c r="B75" s="118" t="s">
        <v>75</v>
      </c>
      <c r="C75" s="133">
        <f>C61-C66</f>
        <v>0</v>
      </c>
      <c r="D75" s="133">
        <f t="shared" ref="D75:AF75" si="36">D61-D66</f>
        <v>0</v>
      </c>
      <c r="E75" s="133">
        <f t="shared" si="36"/>
        <v>0</v>
      </c>
      <c r="F75" s="133">
        <f t="shared" si="36"/>
        <v>0</v>
      </c>
      <c r="G75" s="133">
        <f t="shared" si="36"/>
        <v>0</v>
      </c>
      <c r="H75" s="133">
        <f t="shared" si="36"/>
        <v>0</v>
      </c>
      <c r="I75" s="133">
        <f t="shared" si="36"/>
        <v>0</v>
      </c>
      <c r="J75" s="133">
        <f t="shared" si="36"/>
        <v>0</v>
      </c>
      <c r="K75" s="133">
        <f t="shared" si="36"/>
        <v>0</v>
      </c>
      <c r="L75" s="133">
        <f t="shared" si="36"/>
        <v>0</v>
      </c>
      <c r="M75" s="133">
        <f t="shared" si="36"/>
        <v>0</v>
      </c>
      <c r="N75" s="133">
        <f t="shared" si="36"/>
        <v>0</v>
      </c>
      <c r="O75" s="133">
        <f t="shared" si="36"/>
        <v>0</v>
      </c>
      <c r="P75" s="133">
        <f t="shared" si="36"/>
        <v>0</v>
      </c>
      <c r="Q75" s="133">
        <f t="shared" si="36"/>
        <v>0</v>
      </c>
      <c r="R75" s="133">
        <f t="shared" si="36"/>
        <v>0</v>
      </c>
      <c r="S75" s="133">
        <f t="shared" si="36"/>
        <v>0</v>
      </c>
      <c r="T75" s="133">
        <f t="shared" si="36"/>
        <v>0</v>
      </c>
      <c r="U75" s="133">
        <f t="shared" si="36"/>
        <v>0</v>
      </c>
      <c r="V75" s="133">
        <f t="shared" si="36"/>
        <v>0</v>
      </c>
      <c r="W75" s="133">
        <f t="shared" si="36"/>
        <v>0</v>
      </c>
      <c r="X75" s="133">
        <f t="shared" si="36"/>
        <v>0</v>
      </c>
      <c r="Y75" s="133">
        <f t="shared" si="36"/>
        <v>0</v>
      </c>
      <c r="Z75" s="133">
        <f t="shared" si="36"/>
        <v>0</v>
      </c>
      <c r="AA75" s="133">
        <f t="shared" si="36"/>
        <v>0</v>
      </c>
      <c r="AB75" s="133">
        <f t="shared" si="36"/>
        <v>0</v>
      </c>
      <c r="AC75" s="133">
        <f t="shared" si="36"/>
        <v>0</v>
      </c>
      <c r="AD75" s="133">
        <f t="shared" si="36"/>
        <v>0</v>
      </c>
      <c r="AE75" s="133">
        <f t="shared" si="36"/>
        <v>0</v>
      </c>
      <c r="AF75" s="133">
        <f t="shared" si="36"/>
        <v>0</v>
      </c>
      <c r="AG75" s="133">
        <f t="shared" ref="AG75:AO75" si="37">AG61-AG66</f>
        <v>0</v>
      </c>
      <c r="AH75" s="133">
        <f t="shared" si="37"/>
        <v>0</v>
      </c>
      <c r="AI75" s="133">
        <f t="shared" si="37"/>
        <v>0</v>
      </c>
      <c r="AJ75" s="133">
        <f t="shared" si="37"/>
        <v>0</v>
      </c>
      <c r="AK75" s="133">
        <f t="shared" si="37"/>
        <v>0</v>
      </c>
      <c r="AL75" s="133">
        <f t="shared" si="37"/>
        <v>0</v>
      </c>
      <c r="AM75" s="133">
        <f t="shared" si="37"/>
        <v>0</v>
      </c>
      <c r="AN75" s="133">
        <f t="shared" si="37"/>
        <v>0</v>
      </c>
      <c r="AO75" s="133">
        <f t="shared" si="37"/>
        <v>0</v>
      </c>
    </row>
    <row r="76" spans="1:41" s="134" customFormat="1" ht="25.5">
      <c r="A76" s="122" t="s">
        <v>76</v>
      </c>
      <c r="B76" s="53" t="s">
        <v>77</v>
      </c>
      <c r="C76" s="139">
        <f>C48-C20</f>
        <v>0</v>
      </c>
      <c r="D76" s="139">
        <f t="shared" ref="D76:AF76" si="38">D48-D20</f>
        <v>0</v>
      </c>
      <c r="E76" s="139">
        <f t="shared" si="38"/>
        <v>0</v>
      </c>
      <c r="F76" s="139">
        <f t="shared" si="38"/>
        <v>0</v>
      </c>
      <c r="G76" s="139">
        <f t="shared" si="38"/>
        <v>0</v>
      </c>
      <c r="H76" s="139">
        <f t="shared" si="38"/>
        <v>0</v>
      </c>
      <c r="I76" s="139">
        <f t="shared" si="38"/>
        <v>0</v>
      </c>
      <c r="J76" s="139">
        <f t="shared" si="38"/>
        <v>0</v>
      </c>
      <c r="K76" s="139">
        <f t="shared" si="38"/>
        <v>0</v>
      </c>
      <c r="L76" s="139">
        <f t="shared" si="38"/>
        <v>0</v>
      </c>
      <c r="M76" s="139">
        <f t="shared" si="38"/>
        <v>0</v>
      </c>
      <c r="N76" s="139">
        <f t="shared" si="38"/>
        <v>0</v>
      </c>
      <c r="O76" s="139">
        <f t="shared" si="38"/>
        <v>0</v>
      </c>
      <c r="P76" s="139">
        <f t="shared" si="38"/>
        <v>0</v>
      </c>
      <c r="Q76" s="139">
        <f t="shared" si="38"/>
        <v>0</v>
      </c>
      <c r="R76" s="139">
        <f t="shared" si="38"/>
        <v>0</v>
      </c>
      <c r="S76" s="139">
        <f t="shared" si="38"/>
        <v>0</v>
      </c>
      <c r="T76" s="139">
        <f t="shared" si="38"/>
        <v>0</v>
      </c>
      <c r="U76" s="139">
        <f t="shared" si="38"/>
        <v>0</v>
      </c>
      <c r="V76" s="139">
        <f t="shared" si="38"/>
        <v>0</v>
      </c>
      <c r="W76" s="139">
        <f t="shared" si="38"/>
        <v>0</v>
      </c>
      <c r="X76" s="139">
        <f t="shared" si="38"/>
        <v>0</v>
      </c>
      <c r="Y76" s="139">
        <f t="shared" si="38"/>
        <v>0</v>
      </c>
      <c r="Z76" s="139">
        <f t="shared" si="38"/>
        <v>0</v>
      </c>
      <c r="AA76" s="139">
        <f t="shared" si="38"/>
        <v>0</v>
      </c>
      <c r="AB76" s="139">
        <f t="shared" si="38"/>
        <v>0</v>
      </c>
      <c r="AC76" s="139">
        <f t="shared" si="38"/>
        <v>0</v>
      </c>
      <c r="AD76" s="139">
        <f t="shared" si="38"/>
        <v>0</v>
      </c>
      <c r="AE76" s="139">
        <f t="shared" si="38"/>
        <v>0</v>
      </c>
      <c r="AF76" s="139">
        <f t="shared" si="38"/>
        <v>0</v>
      </c>
      <c r="AG76" s="139">
        <f t="shared" ref="AG76:AO76" si="39">AG48-AG20</f>
        <v>0</v>
      </c>
      <c r="AH76" s="139">
        <f t="shared" si="39"/>
        <v>0</v>
      </c>
      <c r="AI76" s="139">
        <f t="shared" si="39"/>
        <v>0</v>
      </c>
      <c r="AJ76" s="139">
        <f t="shared" si="39"/>
        <v>0</v>
      </c>
      <c r="AK76" s="139">
        <f t="shared" si="39"/>
        <v>0</v>
      </c>
      <c r="AL76" s="139">
        <f t="shared" si="39"/>
        <v>0</v>
      </c>
      <c r="AM76" s="139">
        <f t="shared" si="39"/>
        <v>0</v>
      </c>
      <c r="AN76" s="139">
        <f t="shared" si="39"/>
        <v>0</v>
      </c>
      <c r="AO76" s="139">
        <f t="shared" si="39"/>
        <v>0</v>
      </c>
    </row>
    <row r="77" spans="1:41" s="134" customFormat="1" ht="12.75">
      <c r="A77" s="122" t="s">
        <v>78</v>
      </c>
      <c r="B77" s="53" t="s">
        <v>79</v>
      </c>
      <c r="C77" s="139">
        <f>C49-C21</f>
        <v>0</v>
      </c>
      <c r="D77" s="139">
        <f t="shared" ref="D77:AF77" si="40">D49-D21</f>
        <v>0</v>
      </c>
      <c r="E77" s="139">
        <f t="shared" si="40"/>
        <v>0</v>
      </c>
      <c r="F77" s="139">
        <f t="shared" si="40"/>
        <v>0</v>
      </c>
      <c r="G77" s="139">
        <f t="shared" si="40"/>
        <v>0</v>
      </c>
      <c r="H77" s="139">
        <f t="shared" si="40"/>
        <v>0</v>
      </c>
      <c r="I77" s="139">
        <f t="shared" si="40"/>
        <v>0</v>
      </c>
      <c r="J77" s="139">
        <f t="shared" si="40"/>
        <v>0</v>
      </c>
      <c r="K77" s="139">
        <f t="shared" si="40"/>
        <v>0</v>
      </c>
      <c r="L77" s="139">
        <f t="shared" si="40"/>
        <v>0</v>
      </c>
      <c r="M77" s="139">
        <f t="shared" si="40"/>
        <v>0</v>
      </c>
      <c r="N77" s="139">
        <f t="shared" si="40"/>
        <v>0</v>
      </c>
      <c r="O77" s="139">
        <f t="shared" si="40"/>
        <v>0</v>
      </c>
      <c r="P77" s="139">
        <f t="shared" si="40"/>
        <v>0</v>
      </c>
      <c r="Q77" s="139">
        <f t="shared" si="40"/>
        <v>0</v>
      </c>
      <c r="R77" s="139">
        <f t="shared" si="40"/>
        <v>0</v>
      </c>
      <c r="S77" s="139">
        <f t="shared" si="40"/>
        <v>0</v>
      </c>
      <c r="T77" s="139">
        <f t="shared" si="40"/>
        <v>0</v>
      </c>
      <c r="U77" s="139">
        <f t="shared" si="40"/>
        <v>0</v>
      </c>
      <c r="V77" s="139">
        <f t="shared" si="40"/>
        <v>0</v>
      </c>
      <c r="W77" s="139">
        <f t="shared" si="40"/>
        <v>0</v>
      </c>
      <c r="X77" s="139">
        <f t="shared" si="40"/>
        <v>0</v>
      </c>
      <c r="Y77" s="139">
        <f t="shared" si="40"/>
        <v>0</v>
      </c>
      <c r="Z77" s="139">
        <f t="shared" si="40"/>
        <v>0</v>
      </c>
      <c r="AA77" s="139">
        <f t="shared" si="40"/>
        <v>0</v>
      </c>
      <c r="AB77" s="139">
        <f t="shared" si="40"/>
        <v>0</v>
      </c>
      <c r="AC77" s="139">
        <f t="shared" si="40"/>
        <v>0</v>
      </c>
      <c r="AD77" s="139">
        <f t="shared" si="40"/>
        <v>0</v>
      </c>
      <c r="AE77" s="139">
        <f t="shared" si="40"/>
        <v>0</v>
      </c>
      <c r="AF77" s="139">
        <f t="shared" si="40"/>
        <v>0</v>
      </c>
      <c r="AG77" s="139">
        <f t="shared" ref="AG77:AO77" si="41">AG49-AG21</f>
        <v>0</v>
      </c>
      <c r="AH77" s="139">
        <f t="shared" si="41"/>
        <v>0</v>
      </c>
      <c r="AI77" s="139">
        <f t="shared" si="41"/>
        <v>0</v>
      </c>
      <c r="AJ77" s="139">
        <f t="shared" si="41"/>
        <v>0</v>
      </c>
      <c r="AK77" s="139">
        <f t="shared" si="41"/>
        <v>0</v>
      </c>
      <c r="AL77" s="139">
        <f t="shared" si="41"/>
        <v>0</v>
      </c>
      <c r="AM77" s="139">
        <f t="shared" si="41"/>
        <v>0</v>
      </c>
      <c r="AN77" s="139">
        <f t="shared" si="41"/>
        <v>0</v>
      </c>
      <c r="AO77" s="139">
        <f t="shared" si="41"/>
        <v>0</v>
      </c>
    </row>
    <row r="78" spans="1:41" s="134" customFormat="1" ht="25.5">
      <c r="A78" s="126" t="s">
        <v>80</v>
      </c>
      <c r="B78" s="118" t="s">
        <v>81</v>
      </c>
      <c r="C78" s="133">
        <f>C75+C76-C77</f>
        <v>0</v>
      </c>
      <c r="D78" s="133">
        <f t="shared" ref="D78:AF78" si="42">D75+D76-D77</f>
        <v>0</v>
      </c>
      <c r="E78" s="133">
        <f t="shared" si="42"/>
        <v>0</v>
      </c>
      <c r="F78" s="133">
        <f t="shared" si="42"/>
        <v>0</v>
      </c>
      <c r="G78" s="133">
        <f t="shared" si="42"/>
        <v>0</v>
      </c>
      <c r="H78" s="133">
        <f t="shared" si="42"/>
        <v>0</v>
      </c>
      <c r="I78" s="133">
        <f t="shared" si="42"/>
        <v>0</v>
      </c>
      <c r="J78" s="133">
        <f t="shared" si="42"/>
        <v>0</v>
      </c>
      <c r="K78" s="133">
        <f t="shared" si="42"/>
        <v>0</v>
      </c>
      <c r="L78" s="133">
        <f t="shared" si="42"/>
        <v>0</v>
      </c>
      <c r="M78" s="133">
        <f t="shared" si="42"/>
        <v>0</v>
      </c>
      <c r="N78" s="133">
        <f t="shared" si="42"/>
        <v>0</v>
      </c>
      <c r="O78" s="133">
        <f t="shared" si="42"/>
        <v>0</v>
      </c>
      <c r="P78" s="133">
        <f t="shared" si="42"/>
        <v>0</v>
      </c>
      <c r="Q78" s="133">
        <f t="shared" si="42"/>
        <v>0</v>
      </c>
      <c r="R78" s="133">
        <f t="shared" si="42"/>
        <v>0</v>
      </c>
      <c r="S78" s="133">
        <f t="shared" si="42"/>
        <v>0</v>
      </c>
      <c r="T78" s="133">
        <f t="shared" si="42"/>
        <v>0</v>
      </c>
      <c r="U78" s="133">
        <f t="shared" si="42"/>
        <v>0</v>
      </c>
      <c r="V78" s="133">
        <f t="shared" si="42"/>
        <v>0</v>
      </c>
      <c r="W78" s="133">
        <f t="shared" si="42"/>
        <v>0</v>
      </c>
      <c r="X78" s="133">
        <f t="shared" si="42"/>
        <v>0</v>
      </c>
      <c r="Y78" s="133">
        <f t="shared" si="42"/>
        <v>0</v>
      </c>
      <c r="Z78" s="133">
        <f t="shared" si="42"/>
        <v>0</v>
      </c>
      <c r="AA78" s="133">
        <f t="shared" si="42"/>
        <v>0</v>
      </c>
      <c r="AB78" s="133">
        <f t="shared" si="42"/>
        <v>0</v>
      </c>
      <c r="AC78" s="133">
        <f t="shared" si="42"/>
        <v>0</v>
      </c>
      <c r="AD78" s="133">
        <f t="shared" si="42"/>
        <v>0</v>
      </c>
      <c r="AE78" s="133">
        <f t="shared" si="42"/>
        <v>0</v>
      </c>
      <c r="AF78" s="133">
        <f t="shared" si="42"/>
        <v>0</v>
      </c>
      <c r="AG78" s="133">
        <f t="shared" ref="AG78:AO78" si="43">AG75+AG76-AG77</f>
        <v>0</v>
      </c>
      <c r="AH78" s="133">
        <f t="shared" si="43"/>
        <v>0</v>
      </c>
      <c r="AI78" s="133">
        <f t="shared" si="43"/>
        <v>0</v>
      </c>
      <c r="AJ78" s="133">
        <f t="shared" si="43"/>
        <v>0</v>
      </c>
      <c r="AK78" s="133">
        <f t="shared" si="43"/>
        <v>0</v>
      </c>
      <c r="AL78" s="133">
        <f t="shared" si="43"/>
        <v>0</v>
      </c>
      <c r="AM78" s="133">
        <f t="shared" si="43"/>
        <v>0</v>
      </c>
      <c r="AN78" s="133">
        <f t="shared" si="43"/>
        <v>0</v>
      </c>
      <c r="AO78" s="133">
        <f t="shared" si="43"/>
        <v>0</v>
      </c>
    </row>
    <row r="79" spans="1:41" s="134" customFormat="1" ht="12.75">
      <c r="A79" s="122" t="s">
        <v>82</v>
      </c>
      <c r="B79" s="53" t="s">
        <v>83</v>
      </c>
      <c r="C79" s="139">
        <f>C51-C23</f>
        <v>0</v>
      </c>
      <c r="D79" s="139">
        <f t="shared" ref="D79:AF79" si="44">D51-D23</f>
        <v>0</v>
      </c>
      <c r="E79" s="139">
        <f t="shared" si="44"/>
        <v>0</v>
      </c>
      <c r="F79" s="139">
        <f t="shared" si="44"/>
        <v>0</v>
      </c>
      <c r="G79" s="139">
        <f t="shared" si="44"/>
        <v>0</v>
      </c>
      <c r="H79" s="139">
        <f t="shared" si="44"/>
        <v>0</v>
      </c>
      <c r="I79" s="139">
        <f t="shared" si="44"/>
        <v>0</v>
      </c>
      <c r="J79" s="139">
        <f t="shared" si="44"/>
        <v>0</v>
      </c>
      <c r="K79" s="139">
        <f t="shared" si="44"/>
        <v>0</v>
      </c>
      <c r="L79" s="139">
        <f t="shared" si="44"/>
        <v>0</v>
      </c>
      <c r="M79" s="139">
        <f t="shared" si="44"/>
        <v>0</v>
      </c>
      <c r="N79" s="139">
        <f t="shared" si="44"/>
        <v>0</v>
      </c>
      <c r="O79" s="139">
        <f t="shared" si="44"/>
        <v>0</v>
      </c>
      <c r="P79" s="139">
        <f t="shared" si="44"/>
        <v>0</v>
      </c>
      <c r="Q79" s="139">
        <f t="shared" si="44"/>
        <v>0</v>
      </c>
      <c r="R79" s="139">
        <f t="shared" si="44"/>
        <v>0</v>
      </c>
      <c r="S79" s="139">
        <f t="shared" si="44"/>
        <v>0</v>
      </c>
      <c r="T79" s="139">
        <f t="shared" si="44"/>
        <v>0</v>
      </c>
      <c r="U79" s="139">
        <f t="shared" si="44"/>
        <v>0</v>
      </c>
      <c r="V79" s="139">
        <f t="shared" si="44"/>
        <v>0</v>
      </c>
      <c r="W79" s="139">
        <f t="shared" si="44"/>
        <v>0</v>
      </c>
      <c r="X79" s="139">
        <f t="shared" si="44"/>
        <v>0</v>
      </c>
      <c r="Y79" s="139">
        <f t="shared" si="44"/>
        <v>0</v>
      </c>
      <c r="Z79" s="139">
        <f t="shared" si="44"/>
        <v>0</v>
      </c>
      <c r="AA79" s="139">
        <f t="shared" si="44"/>
        <v>0</v>
      </c>
      <c r="AB79" s="139">
        <f t="shared" si="44"/>
        <v>0</v>
      </c>
      <c r="AC79" s="139">
        <f t="shared" si="44"/>
        <v>0</v>
      </c>
      <c r="AD79" s="139">
        <f t="shared" si="44"/>
        <v>0</v>
      </c>
      <c r="AE79" s="139">
        <f t="shared" si="44"/>
        <v>0</v>
      </c>
      <c r="AF79" s="139">
        <f t="shared" si="44"/>
        <v>0</v>
      </c>
      <c r="AG79" s="139">
        <f t="shared" ref="AG79:AO79" si="45">AG51-AG23</f>
        <v>0</v>
      </c>
      <c r="AH79" s="139">
        <f t="shared" si="45"/>
        <v>0</v>
      </c>
      <c r="AI79" s="139">
        <f t="shared" si="45"/>
        <v>0</v>
      </c>
      <c r="AJ79" s="139">
        <f t="shared" si="45"/>
        <v>0</v>
      </c>
      <c r="AK79" s="139">
        <f t="shared" si="45"/>
        <v>0</v>
      </c>
      <c r="AL79" s="139">
        <f t="shared" si="45"/>
        <v>0</v>
      </c>
      <c r="AM79" s="139">
        <f t="shared" si="45"/>
        <v>0</v>
      </c>
      <c r="AN79" s="139">
        <f t="shared" si="45"/>
        <v>0</v>
      </c>
      <c r="AO79" s="139">
        <f t="shared" si="45"/>
        <v>0</v>
      </c>
    </row>
    <row r="80" spans="1:41" s="134" customFormat="1" ht="12.75">
      <c r="A80" s="122" t="s">
        <v>84</v>
      </c>
      <c r="B80" s="53" t="s">
        <v>85</v>
      </c>
      <c r="C80" s="139">
        <f>C52-C24</f>
        <v>0</v>
      </c>
      <c r="D80" s="139">
        <f t="shared" ref="D80:AF80" si="46">D52-D24</f>
        <v>0</v>
      </c>
      <c r="E80" s="139">
        <f t="shared" si="46"/>
        <v>0</v>
      </c>
      <c r="F80" s="139">
        <f t="shared" si="46"/>
        <v>0</v>
      </c>
      <c r="G80" s="139">
        <f t="shared" si="46"/>
        <v>0</v>
      </c>
      <c r="H80" s="139">
        <f t="shared" si="46"/>
        <v>0</v>
      </c>
      <c r="I80" s="139">
        <f t="shared" si="46"/>
        <v>0</v>
      </c>
      <c r="J80" s="139">
        <f t="shared" si="46"/>
        <v>0</v>
      </c>
      <c r="K80" s="139">
        <f t="shared" si="46"/>
        <v>0</v>
      </c>
      <c r="L80" s="139">
        <f t="shared" si="46"/>
        <v>0</v>
      </c>
      <c r="M80" s="139">
        <f t="shared" si="46"/>
        <v>0</v>
      </c>
      <c r="N80" s="139">
        <f t="shared" si="46"/>
        <v>0</v>
      </c>
      <c r="O80" s="139">
        <f t="shared" si="46"/>
        <v>0</v>
      </c>
      <c r="P80" s="139">
        <f t="shared" si="46"/>
        <v>0</v>
      </c>
      <c r="Q80" s="139">
        <f t="shared" si="46"/>
        <v>0</v>
      </c>
      <c r="R80" s="139">
        <f t="shared" si="46"/>
        <v>0</v>
      </c>
      <c r="S80" s="139">
        <f t="shared" si="46"/>
        <v>0</v>
      </c>
      <c r="T80" s="139">
        <f t="shared" si="46"/>
        <v>0</v>
      </c>
      <c r="U80" s="139">
        <f t="shared" si="46"/>
        <v>0</v>
      </c>
      <c r="V80" s="139">
        <f t="shared" si="46"/>
        <v>0</v>
      </c>
      <c r="W80" s="139">
        <f t="shared" si="46"/>
        <v>0</v>
      </c>
      <c r="X80" s="139">
        <f t="shared" si="46"/>
        <v>0</v>
      </c>
      <c r="Y80" s="139">
        <f t="shared" si="46"/>
        <v>0</v>
      </c>
      <c r="Z80" s="139">
        <f t="shared" si="46"/>
        <v>0</v>
      </c>
      <c r="AA80" s="139">
        <f t="shared" si="46"/>
        <v>0</v>
      </c>
      <c r="AB80" s="139">
        <f t="shared" si="46"/>
        <v>0</v>
      </c>
      <c r="AC80" s="139">
        <f t="shared" si="46"/>
        <v>0</v>
      </c>
      <c r="AD80" s="139">
        <f t="shared" si="46"/>
        <v>0</v>
      </c>
      <c r="AE80" s="139">
        <f t="shared" si="46"/>
        <v>0</v>
      </c>
      <c r="AF80" s="139">
        <f t="shared" si="46"/>
        <v>0</v>
      </c>
      <c r="AG80" s="139">
        <f t="shared" ref="AG80:AO80" si="47">AG52-AG24</f>
        <v>0</v>
      </c>
      <c r="AH80" s="139">
        <f t="shared" si="47"/>
        <v>0</v>
      </c>
      <c r="AI80" s="139">
        <f t="shared" si="47"/>
        <v>0</v>
      </c>
      <c r="AJ80" s="139">
        <f t="shared" si="47"/>
        <v>0</v>
      </c>
      <c r="AK80" s="139">
        <f t="shared" si="47"/>
        <v>0</v>
      </c>
      <c r="AL80" s="139">
        <f t="shared" si="47"/>
        <v>0</v>
      </c>
      <c r="AM80" s="139">
        <f t="shared" si="47"/>
        <v>0</v>
      </c>
      <c r="AN80" s="139">
        <f t="shared" si="47"/>
        <v>0</v>
      </c>
      <c r="AO80" s="139">
        <f t="shared" si="47"/>
        <v>0</v>
      </c>
    </row>
    <row r="81" spans="1:41" s="134" customFormat="1" ht="25.5">
      <c r="A81" s="126" t="s">
        <v>57</v>
      </c>
      <c r="B81" s="118" t="s">
        <v>86</v>
      </c>
      <c r="C81" s="133">
        <f>C78+C79-C80</f>
        <v>0</v>
      </c>
      <c r="D81" s="133">
        <f t="shared" ref="D81:AF81" si="48">D78+D79-D80</f>
        <v>0</v>
      </c>
      <c r="E81" s="133">
        <f t="shared" si="48"/>
        <v>0</v>
      </c>
      <c r="F81" s="133">
        <f t="shared" si="48"/>
        <v>0</v>
      </c>
      <c r="G81" s="133">
        <f t="shared" si="48"/>
        <v>0</v>
      </c>
      <c r="H81" s="133">
        <f t="shared" si="48"/>
        <v>0</v>
      </c>
      <c r="I81" s="133">
        <f t="shared" si="48"/>
        <v>0</v>
      </c>
      <c r="J81" s="133">
        <f t="shared" si="48"/>
        <v>0</v>
      </c>
      <c r="K81" s="133">
        <f t="shared" si="48"/>
        <v>0</v>
      </c>
      <c r="L81" s="133">
        <f t="shared" si="48"/>
        <v>0</v>
      </c>
      <c r="M81" s="133">
        <f t="shared" si="48"/>
        <v>0</v>
      </c>
      <c r="N81" s="133">
        <f t="shared" si="48"/>
        <v>0</v>
      </c>
      <c r="O81" s="133">
        <f t="shared" si="48"/>
        <v>0</v>
      </c>
      <c r="P81" s="133">
        <f t="shared" si="48"/>
        <v>0</v>
      </c>
      <c r="Q81" s="133">
        <f t="shared" si="48"/>
        <v>0</v>
      </c>
      <c r="R81" s="133">
        <f t="shared" si="48"/>
        <v>0</v>
      </c>
      <c r="S81" s="133">
        <f t="shared" si="48"/>
        <v>0</v>
      </c>
      <c r="T81" s="133">
        <f t="shared" si="48"/>
        <v>0</v>
      </c>
      <c r="U81" s="133">
        <f t="shared" si="48"/>
        <v>0</v>
      </c>
      <c r="V81" s="133">
        <f t="shared" si="48"/>
        <v>0</v>
      </c>
      <c r="W81" s="133">
        <f t="shared" si="48"/>
        <v>0</v>
      </c>
      <c r="X81" s="133">
        <f t="shared" si="48"/>
        <v>0</v>
      </c>
      <c r="Y81" s="133">
        <f t="shared" si="48"/>
        <v>0</v>
      </c>
      <c r="Z81" s="133">
        <f t="shared" si="48"/>
        <v>0</v>
      </c>
      <c r="AA81" s="133">
        <f t="shared" si="48"/>
        <v>0</v>
      </c>
      <c r="AB81" s="133">
        <f t="shared" si="48"/>
        <v>0</v>
      </c>
      <c r="AC81" s="133">
        <f t="shared" si="48"/>
        <v>0</v>
      </c>
      <c r="AD81" s="133">
        <f t="shared" si="48"/>
        <v>0</v>
      </c>
      <c r="AE81" s="133">
        <f t="shared" si="48"/>
        <v>0</v>
      </c>
      <c r="AF81" s="133">
        <f t="shared" si="48"/>
        <v>0</v>
      </c>
      <c r="AG81" s="133">
        <f t="shared" ref="AG81:AO81" si="49">AG78+AG79-AG80</f>
        <v>0</v>
      </c>
      <c r="AH81" s="133">
        <f t="shared" si="49"/>
        <v>0</v>
      </c>
      <c r="AI81" s="133">
        <f t="shared" si="49"/>
        <v>0</v>
      </c>
      <c r="AJ81" s="133">
        <f t="shared" si="49"/>
        <v>0</v>
      </c>
      <c r="AK81" s="133">
        <f t="shared" si="49"/>
        <v>0</v>
      </c>
      <c r="AL81" s="133">
        <f t="shared" si="49"/>
        <v>0</v>
      </c>
      <c r="AM81" s="133">
        <f t="shared" si="49"/>
        <v>0</v>
      </c>
      <c r="AN81" s="133">
        <f t="shared" si="49"/>
        <v>0</v>
      </c>
      <c r="AO81" s="133">
        <f t="shared" si="49"/>
        <v>0</v>
      </c>
    </row>
    <row r="82" spans="1:41" s="134" customFormat="1" ht="25.5">
      <c r="A82" s="122" t="s">
        <v>87</v>
      </c>
      <c r="B82" s="53" t="s">
        <v>88</v>
      </c>
      <c r="C82" s="139">
        <f>C54-C26</f>
        <v>0</v>
      </c>
      <c r="D82" s="139">
        <f t="shared" ref="D82:AF82" si="50">D54-D26</f>
        <v>0</v>
      </c>
      <c r="E82" s="139">
        <f t="shared" si="50"/>
        <v>0</v>
      </c>
      <c r="F82" s="139">
        <f t="shared" si="50"/>
        <v>0</v>
      </c>
      <c r="G82" s="139">
        <f t="shared" si="50"/>
        <v>0</v>
      </c>
      <c r="H82" s="139">
        <f t="shared" si="50"/>
        <v>0</v>
      </c>
      <c r="I82" s="139">
        <f t="shared" si="50"/>
        <v>0</v>
      </c>
      <c r="J82" s="139">
        <f t="shared" si="50"/>
        <v>0</v>
      </c>
      <c r="K82" s="139">
        <f t="shared" si="50"/>
        <v>0</v>
      </c>
      <c r="L82" s="139">
        <f t="shared" si="50"/>
        <v>0</v>
      </c>
      <c r="M82" s="139">
        <f t="shared" si="50"/>
        <v>0</v>
      </c>
      <c r="N82" s="139">
        <f t="shared" si="50"/>
        <v>0</v>
      </c>
      <c r="O82" s="139">
        <f t="shared" si="50"/>
        <v>0</v>
      </c>
      <c r="P82" s="139">
        <f t="shared" si="50"/>
        <v>0</v>
      </c>
      <c r="Q82" s="139">
        <f t="shared" si="50"/>
        <v>0</v>
      </c>
      <c r="R82" s="139">
        <f t="shared" si="50"/>
        <v>0</v>
      </c>
      <c r="S82" s="139">
        <f t="shared" si="50"/>
        <v>0</v>
      </c>
      <c r="T82" s="139">
        <f t="shared" si="50"/>
        <v>0</v>
      </c>
      <c r="U82" s="139">
        <f t="shared" si="50"/>
        <v>0</v>
      </c>
      <c r="V82" s="139">
        <f t="shared" si="50"/>
        <v>0</v>
      </c>
      <c r="W82" s="139">
        <f t="shared" si="50"/>
        <v>0</v>
      </c>
      <c r="X82" s="139">
        <f t="shared" si="50"/>
        <v>0</v>
      </c>
      <c r="Y82" s="139">
        <f t="shared" si="50"/>
        <v>0</v>
      </c>
      <c r="Z82" s="139">
        <f t="shared" si="50"/>
        <v>0</v>
      </c>
      <c r="AA82" s="139">
        <f t="shared" si="50"/>
        <v>0</v>
      </c>
      <c r="AB82" s="139">
        <f t="shared" si="50"/>
        <v>0</v>
      </c>
      <c r="AC82" s="139">
        <f t="shared" si="50"/>
        <v>0</v>
      </c>
      <c r="AD82" s="139">
        <f t="shared" si="50"/>
        <v>0</v>
      </c>
      <c r="AE82" s="139">
        <f t="shared" si="50"/>
        <v>0</v>
      </c>
      <c r="AF82" s="139">
        <f t="shared" si="50"/>
        <v>0</v>
      </c>
      <c r="AG82" s="139">
        <f t="shared" ref="AG82:AO82" si="51">AG54-AG26</f>
        <v>0</v>
      </c>
      <c r="AH82" s="139">
        <f t="shared" si="51"/>
        <v>0</v>
      </c>
      <c r="AI82" s="139">
        <f t="shared" si="51"/>
        <v>0</v>
      </c>
      <c r="AJ82" s="139">
        <f t="shared" si="51"/>
        <v>0</v>
      </c>
      <c r="AK82" s="139">
        <f t="shared" si="51"/>
        <v>0</v>
      </c>
      <c r="AL82" s="139">
        <f t="shared" si="51"/>
        <v>0</v>
      </c>
      <c r="AM82" s="139">
        <f t="shared" si="51"/>
        <v>0</v>
      </c>
      <c r="AN82" s="139">
        <f t="shared" si="51"/>
        <v>0</v>
      </c>
      <c r="AO82" s="139">
        <f t="shared" si="51"/>
        <v>0</v>
      </c>
    </row>
    <row r="83" spans="1:41" s="134" customFormat="1" ht="12.75">
      <c r="A83" s="124" t="s">
        <v>89</v>
      </c>
      <c r="B83" s="118" t="s">
        <v>90</v>
      </c>
      <c r="C83" s="133">
        <f>C81+C82</f>
        <v>0</v>
      </c>
      <c r="D83" s="133">
        <f t="shared" ref="D83:AF83" si="52">D81+D82</f>
        <v>0</v>
      </c>
      <c r="E83" s="133">
        <f t="shared" si="52"/>
        <v>0</v>
      </c>
      <c r="F83" s="133">
        <f t="shared" si="52"/>
        <v>0</v>
      </c>
      <c r="G83" s="133">
        <f t="shared" si="52"/>
        <v>0</v>
      </c>
      <c r="H83" s="133">
        <f t="shared" si="52"/>
        <v>0</v>
      </c>
      <c r="I83" s="133">
        <f t="shared" si="52"/>
        <v>0</v>
      </c>
      <c r="J83" s="133">
        <f t="shared" si="52"/>
        <v>0</v>
      </c>
      <c r="K83" s="133">
        <f t="shared" si="52"/>
        <v>0</v>
      </c>
      <c r="L83" s="133">
        <f t="shared" si="52"/>
        <v>0</v>
      </c>
      <c r="M83" s="133">
        <f t="shared" si="52"/>
        <v>0</v>
      </c>
      <c r="N83" s="133">
        <f t="shared" si="52"/>
        <v>0</v>
      </c>
      <c r="O83" s="133">
        <f t="shared" si="52"/>
        <v>0</v>
      </c>
      <c r="P83" s="133">
        <f t="shared" si="52"/>
        <v>0</v>
      </c>
      <c r="Q83" s="133">
        <f t="shared" si="52"/>
        <v>0</v>
      </c>
      <c r="R83" s="133">
        <f t="shared" si="52"/>
        <v>0</v>
      </c>
      <c r="S83" s="133">
        <f t="shared" si="52"/>
        <v>0</v>
      </c>
      <c r="T83" s="133">
        <f t="shared" si="52"/>
        <v>0</v>
      </c>
      <c r="U83" s="133">
        <f t="shared" si="52"/>
        <v>0</v>
      </c>
      <c r="V83" s="133">
        <f t="shared" si="52"/>
        <v>0</v>
      </c>
      <c r="W83" s="133">
        <f t="shared" si="52"/>
        <v>0</v>
      </c>
      <c r="X83" s="133">
        <f t="shared" si="52"/>
        <v>0</v>
      </c>
      <c r="Y83" s="133">
        <f t="shared" si="52"/>
        <v>0</v>
      </c>
      <c r="Z83" s="133">
        <f t="shared" si="52"/>
        <v>0</v>
      </c>
      <c r="AA83" s="133">
        <f t="shared" si="52"/>
        <v>0</v>
      </c>
      <c r="AB83" s="133">
        <f t="shared" si="52"/>
        <v>0</v>
      </c>
      <c r="AC83" s="133">
        <f t="shared" si="52"/>
        <v>0</v>
      </c>
      <c r="AD83" s="133">
        <f t="shared" si="52"/>
        <v>0</v>
      </c>
      <c r="AE83" s="133">
        <f t="shared" si="52"/>
        <v>0</v>
      </c>
      <c r="AF83" s="133">
        <f t="shared" si="52"/>
        <v>0</v>
      </c>
      <c r="AG83" s="133">
        <f t="shared" ref="AG83:AO83" si="53">AG81+AG82</f>
        <v>0</v>
      </c>
      <c r="AH83" s="133">
        <f t="shared" si="53"/>
        <v>0</v>
      </c>
      <c r="AI83" s="133">
        <f t="shared" si="53"/>
        <v>0</v>
      </c>
      <c r="AJ83" s="133">
        <f t="shared" si="53"/>
        <v>0</v>
      </c>
      <c r="AK83" s="133">
        <f t="shared" si="53"/>
        <v>0</v>
      </c>
      <c r="AL83" s="133">
        <f t="shared" si="53"/>
        <v>0</v>
      </c>
      <c r="AM83" s="133">
        <f t="shared" si="53"/>
        <v>0</v>
      </c>
      <c r="AN83" s="133">
        <f t="shared" si="53"/>
        <v>0</v>
      </c>
      <c r="AO83" s="133">
        <f t="shared" si="53"/>
        <v>0</v>
      </c>
    </row>
    <row r="84" spans="1:41" s="134" customFormat="1" ht="12.75">
      <c r="A84" s="53" t="s">
        <v>91</v>
      </c>
      <c r="B84" s="53" t="s">
        <v>92</v>
      </c>
      <c r="C84" s="139">
        <f>C56-C28</f>
        <v>0</v>
      </c>
      <c r="D84" s="139">
        <f t="shared" ref="D84:AF84" si="54">D56-D28</f>
        <v>0</v>
      </c>
      <c r="E84" s="139">
        <f t="shared" si="54"/>
        <v>0</v>
      </c>
      <c r="F84" s="139">
        <f t="shared" si="54"/>
        <v>0</v>
      </c>
      <c r="G84" s="139">
        <f t="shared" si="54"/>
        <v>0</v>
      </c>
      <c r="H84" s="139">
        <f t="shared" si="54"/>
        <v>0</v>
      </c>
      <c r="I84" s="139">
        <f t="shared" si="54"/>
        <v>0</v>
      </c>
      <c r="J84" s="139">
        <f t="shared" si="54"/>
        <v>0</v>
      </c>
      <c r="K84" s="139">
        <f t="shared" si="54"/>
        <v>0</v>
      </c>
      <c r="L84" s="139">
        <f t="shared" si="54"/>
        <v>0</v>
      </c>
      <c r="M84" s="139">
        <f t="shared" si="54"/>
        <v>0</v>
      </c>
      <c r="N84" s="139">
        <f t="shared" si="54"/>
        <v>0</v>
      </c>
      <c r="O84" s="139">
        <f t="shared" si="54"/>
        <v>0</v>
      </c>
      <c r="P84" s="139">
        <f t="shared" si="54"/>
        <v>0</v>
      </c>
      <c r="Q84" s="139">
        <f t="shared" si="54"/>
        <v>0</v>
      </c>
      <c r="R84" s="139">
        <f t="shared" si="54"/>
        <v>0</v>
      </c>
      <c r="S84" s="139">
        <f t="shared" si="54"/>
        <v>0</v>
      </c>
      <c r="T84" s="139">
        <f t="shared" si="54"/>
        <v>0</v>
      </c>
      <c r="U84" s="139">
        <f t="shared" si="54"/>
        <v>0</v>
      </c>
      <c r="V84" s="139">
        <f t="shared" si="54"/>
        <v>0</v>
      </c>
      <c r="W84" s="139">
        <f t="shared" si="54"/>
        <v>0</v>
      </c>
      <c r="X84" s="139">
        <f t="shared" si="54"/>
        <v>0</v>
      </c>
      <c r="Y84" s="139">
        <f t="shared" si="54"/>
        <v>0</v>
      </c>
      <c r="Z84" s="139">
        <f t="shared" si="54"/>
        <v>0</v>
      </c>
      <c r="AA84" s="139">
        <f t="shared" si="54"/>
        <v>0</v>
      </c>
      <c r="AB84" s="139">
        <f t="shared" si="54"/>
        <v>0</v>
      </c>
      <c r="AC84" s="139">
        <f t="shared" si="54"/>
        <v>0</v>
      </c>
      <c r="AD84" s="139">
        <f t="shared" si="54"/>
        <v>0</v>
      </c>
      <c r="AE84" s="139">
        <f t="shared" si="54"/>
        <v>0</v>
      </c>
      <c r="AF84" s="139">
        <f t="shared" si="54"/>
        <v>0</v>
      </c>
      <c r="AG84" s="139">
        <f t="shared" ref="AG84:AO84" si="55">AG56-AG28</f>
        <v>0</v>
      </c>
      <c r="AH84" s="139">
        <f t="shared" si="55"/>
        <v>0</v>
      </c>
      <c r="AI84" s="139">
        <f t="shared" si="55"/>
        <v>0</v>
      </c>
      <c r="AJ84" s="139">
        <f t="shared" si="55"/>
        <v>0</v>
      </c>
      <c r="AK84" s="139">
        <f t="shared" si="55"/>
        <v>0</v>
      </c>
      <c r="AL84" s="139">
        <f t="shared" si="55"/>
        <v>0</v>
      </c>
      <c r="AM84" s="139">
        <f t="shared" si="55"/>
        <v>0</v>
      </c>
      <c r="AN84" s="139">
        <f t="shared" si="55"/>
        <v>0</v>
      </c>
      <c r="AO84" s="139">
        <f t="shared" si="55"/>
        <v>0</v>
      </c>
    </row>
    <row r="85" spans="1:41" s="134" customFormat="1" ht="25.5">
      <c r="A85" s="53" t="s">
        <v>93</v>
      </c>
      <c r="B85" s="53" t="s">
        <v>94</v>
      </c>
      <c r="C85" s="139">
        <f>C57-C29</f>
        <v>0</v>
      </c>
      <c r="D85" s="139">
        <f t="shared" ref="D85:AF85" si="56">D57-D29</f>
        <v>0</v>
      </c>
      <c r="E85" s="139">
        <f t="shared" si="56"/>
        <v>0</v>
      </c>
      <c r="F85" s="139">
        <f t="shared" si="56"/>
        <v>0</v>
      </c>
      <c r="G85" s="139">
        <f t="shared" si="56"/>
        <v>0</v>
      </c>
      <c r="H85" s="139">
        <f t="shared" si="56"/>
        <v>0</v>
      </c>
      <c r="I85" s="139">
        <f t="shared" si="56"/>
        <v>0</v>
      </c>
      <c r="J85" s="139">
        <f t="shared" si="56"/>
        <v>0</v>
      </c>
      <c r="K85" s="139">
        <f t="shared" si="56"/>
        <v>0</v>
      </c>
      <c r="L85" s="139">
        <f t="shared" si="56"/>
        <v>0</v>
      </c>
      <c r="M85" s="139">
        <f t="shared" si="56"/>
        <v>0</v>
      </c>
      <c r="N85" s="139">
        <f t="shared" si="56"/>
        <v>0</v>
      </c>
      <c r="O85" s="139">
        <f t="shared" si="56"/>
        <v>0</v>
      </c>
      <c r="P85" s="139">
        <f t="shared" si="56"/>
        <v>0</v>
      </c>
      <c r="Q85" s="139">
        <f t="shared" si="56"/>
        <v>0</v>
      </c>
      <c r="R85" s="139">
        <f t="shared" si="56"/>
        <v>0</v>
      </c>
      <c r="S85" s="139">
        <f t="shared" si="56"/>
        <v>0</v>
      </c>
      <c r="T85" s="139">
        <f t="shared" si="56"/>
        <v>0</v>
      </c>
      <c r="U85" s="139">
        <f t="shared" si="56"/>
        <v>0</v>
      </c>
      <c r="V85" s="139">
        <f t="shared" si="56"/>
        <v>0</v>
      </c>
      <c r="W85" s="139">
        <f t="shared" si="56"/>
        <v>0</v>
      </c>
      <c r="X85" s="139">
        <f t="shared" si="56"/>
        <v>0</v>
      </c>
      <c r="Y85" s="139">
        <f t="shared" si="56"/>
        <v>0</v>
      </c>
      <c r="Z85" s="139">
        <f t="shared" si="56"/>
        <v>0</v>
      </c>
      <c r="AA85" s="139">
        <f t="shared" si="56"/>
        <v>0</v>
      </c>
      <c r="AB85" s="139">
        <f t="shared" si="56"/>
        <v>0</v>
      </c>
      <c r="AC85" s="139">
        <f t="shared" si="56"/>
        <v>0</v>
      </c>
      <c r="AD85" s="139">
        <f t="shared" si="56"/>
        <v>0</v>
      </c>
      <c r="AE85" s="139">
        <f t="shared" si="56"/>
        <v>0</v>
      </c>
      <c r="AF85" s="139">
        <f t="shared" si="56"/>
        <v>0</v>
      </c>
      <c r="AG85" s="139">
        <f t="shared" ref="AG85:AO85" si="57">AG57-AG29</f>
        <v>0</v>
      </c>
      <c r="AH85" s="139">
        <f t="shared" si="57"/>
        <v>0</v>
      </c>
      <c r="AI85" s="139">
        <f t="shared" si="57"/>
        <v>0</v>
      </c>
      <c r="AJ85" s="139">
        <f t="shared" si="57"/>
        <v>0</v>
      </c>
      <c r="AK85" s="139">
        <f t="shared" si="57"/>
        <v>0</v>
      </c>
      <c r="AL85" s="139">
        <f t="shared" si="57"/>
        <v>0</v>
      </c>
      <c r="AM85" s="139">
        <f t="shared" si="57"/>
        <v>0</v>
      </c>
      <c r="AN85" s="139">
        <f t="shared" si="57"/>
        <v>0</v>
      </c>
      <c r="AO85" s="139">
        <f t="shared" si="57"/>
        <v>0</v>
      </c>
    </row>
    <row r="86" spans="1:41" s="134" customFormat="1" ht="12.75">
      <c r="A86" s="126" t="s">
        <v>95</v>
      </c>
      <c r="B86" s="118" t="s">
        <v>96</v>
      </c>
      <c r="C86" s="133">
        <f>C83-C84-C85</f>
        <v>0</v>
      </c>
      <c r="D86" s="133">
        <f t="shared" ref="D86:AF86" si="58">D83-D84-D85</f>
        <v>0</v>
      </c>
      <c r="E86" s="133">
        <f t="shared" si="58"/>
        <v>0</v>
      </c>
      <c r="F86" s="133">
        <f t="shared" si="58"/>
        <v>0</v>
      </c>
      <c r="G86" s="133">
        <f t="shared" si="58"/>
        <v>0</v>
      </c>
      <c r="H86" s="133">
        <f t="shared" si="58"/>
        <v>0</v>
      </c>
      <c r="I86" s="133">
        <f t="shared" si="58"/>
        <v>0</v>
      </c>
      <c r="J86" s="133">
        <f t="shared" si="58"/>
        <v>0</v>
      </c>
      <c r="K86" s="133">
        <f t="shared" si="58"/>
        <v>0</v>
      </c>
      <c r="L86" s="133">
        <f t="shared" si="58"/>
        <v>0</v>
      </c>
      <c r="M86" s="133">
        <f t="shared" si="58"/>
        <v>0</v>
      </c>
      <c r="N86" s="133">
        <f t="shared" si="58"/>
        <v>0</v>
      </c>
      <c r="O86" s="133">
        <f t="shared" si="58"/>
        <v>0</v>
      </c>
      <c r="P86" s="133">
        <f t="shared" si="58"/>
        <v>0</v>
      </c>
      <c r="Q86" s="133">
        <f t="shared" si="58"/>
        <v>0</v>
      </c>
      <c r="R86" s="133">
        <f t="shared" si="58"/>
        <v>0</v>
      </c>
      <c r="S86" s="133">
        <f t="shared" si="58"/>
        <v>0</v>
      </c>
      <c r="T86" s="133">
        <f t="shared" si="58"/>
        <v>0</v>
      </c>
      <c r="U86" s="133">
        <f t="shared" si="58"/>
        <v>0</v>
      </c>
      <c r="V86" s="133">
        <f t="shared" si="58"/>
        <v>0</v>
      </c>
      <c r="W86" s="133">
        <f t="shared" si="58"/>
        <v>0</v>
      </c>
      <c r="X86" s="133">
        <f t="shared" si="58"/>
        <v>0</v>
      </c>
      <c r="Y86" s="133">
        <f t="shared" si="58"/>
        <v>0</v>
      </c>
      <c r="Z86" s="133">
        <f t="shared" si="58"/>
        <v>0</v>
      </c>
      <c r="AA86" s="133">
        <f t="shared" si="58"/>
        <v>0</v>
      </c>
      <c r="AB86" s="133">
        <f t="shared" si="58"/>
        <v>0</v>
      </c>
      <c r="AC86" s="133">
        <f t="shared" si="58"/>
        <v>0</v>
      </c>
      <c r="AD86" s="133">
        <f t="shared" si="58"/>
        <v>0</v>
      </c>
      <c r="AE86" s="133">
        <f t="shared" si="58"/>
        <v>0</v>
      </c>
      <c r="AF86" s="133">
        <f t="shared" si="58"/>
        <v>0</v>
      </c>
      <c r="AG86" s="133">
        <f t="shared" ref="AG86:AO86" si="59">AG83-AG84-AG85</f>
        <v>0</v>
      </c>
      <c r="AH86" s="133">
        <f t="shared" si="59"/>
        <v>0</v>
      </c>
      <c r="AI86" s="133">
        <f t="shared" si="59"/>
        <v>0</v>
      </c>
      <c r="AJ86" s="133">
        <f t="shared" si="59"/>
        <v>0</v>
      </c>
      <c r="AK86" s="133">
        <f t="shared" si="59"/>
        <v>0</v>
      </c>
      <c r="AL86" s="133">
        <f t="shared" si="59"/>
        <v>0</v>
      </c>
      <c r="AM86" s="133">
        <f t="shared" si="59"/>
        <v>0</v>
      </c>
      <c r="AN86" s="133">
        <f t="shared" si="59"/>
        <v>0</v>
      </c>
      <c r="AO86" s="133">
        <f t="shared" si="59"/>
        <v>0</v>
      </c>
    </row>
    <row r="88" spans="1:41" s="1" customFormat="1" ht="15">
      <c r="A88" s="2" t="s">
        <v>257</v>
      </c>
      <c r="B88" s="2"/>
    </row>
    <row r="89" spans="1:41" s="1" customFormat="1"/>
    <row r="90" spans="1:41" s="127" customFormat="1" ht="12.75">
      <c r="B90" s="43" t="s">
        <v>40</v>
      </c>
      <c r="C90" s="43">
        <f>C4</f>
        <v>2014</v>
      </c>
      <c r="D90" s="43">
        <f t="shared" ref="D90:AO90" si="60">D4</f>
        <v>2015</v>
      </c>
      <c r="E90" s="43">
        <f t="shared" si="60"/>
        <v>2016</v>
      </c>
      <c r="F90" s="43">
        <f t="shared" si="60"/>
        <v>2017</v>
      </c>
      <c r="G90" s="43">
        <f t="shared" si="60"/>
        <v>2018</v>
      </c>
      <c r="H90" s="43">
        <f t="shared" si="60"/>
        <v>2019</v>
      </c>
      <c r="I90" s="43">
        <f t="shared" si="60"/>
        <v>2020</v>
      </c>
      <c r="J90" s="43">
        <f t="shared" si="60"/>
        <v>2021</v>
      </c>
      <c r="K90" s="43">
        <f t="shared" si="60"/>
        <v>2022</v>
      </c>
      <c r="L90" s="43">
        <f t="shared" si="60"/>
        <v>2023</v>
      </c>
      <c r="M90" s="43">
        <f t="shared" si="60"/>
        <v>2024</v>
      </c>
      <c r="N90" s="43">
        <f t="shared" si="60"/>
        <v>2025</v>
      </c>
      <c r="O90" s="43">
        <f t="shared" si="60"/>
        <v>2026</v>
      </c>
      <c r="P90" s="43">
        <f t="shared" si="60"/>
        <v>2027</v>
      </c>
      <c r="Q90" s="43">
        <f t="shared" si="60"/>
        <v>2028</v>
      </c>
      <c r="R90" s="43">
        <f t="shared" si="60"/>
        <v>2029</v>
      </c>
      <c r="S90" s="43">
        <f t="shared" si="60"/>
        <v>2030</v>
      </c>
      <c r="T90" s="43">
        <f t="shared" si="60"/>
        <v>2031</v>
      </c>
      <c r="U90" s="43">
        <f t="shared" si="60"/>
        <v>2032</v>
      </c>
      <c r="V90" s="43">
        <f t="shared" si="60"/>
        <v>2033</v>
      </c>
      <c r="W90" s="43">
        <f t="shared" si="60"/>
        <v>2034</v>
      </c>
      <c r="X90" s="43">
        <f t="shared" si="60"/>
        <v>2035</v>
      </c>
      <c r="Y90" s="43">
        <f t="shared" si="60"/>
        <v>2036</v>
      </c>
      <c r="Z90" s="43">
        <f t="shared" si="60"/>
        <v>2037</v>
      </c>
      <c r="AA90" s="43">
        <f t="shared" si="60"/>
        <v>2038</v>
      </c>
      <c r="AB90" s="43">
        <f t="shared" si="60"/>
        <v>2039</v>
      </c>
      <c r="AC90" s="43">
        <f t="shared" si="60"/>
        <v>2040</v>
      </c>
      <c r="AD90" s="43">
        <f t="shared" si="60"/>
        <v>2041</v>
      </c>
      <c r="AE90" s="43">
        <f t="shared" si="60"/>
        <v>2042</v>
      </c>
      <c r="AF90" s="43">
        <f t="shared" si="60"/>
        <v>2043</v>
      </c>
      <c r="AG90" s="43">
        <f t="shared" si="60"/>
        <v>2044</v>
      </c>
      <c r="AH90" s="43">
        <f t="shared" si="60"/>
        <v>2045</v>
      </c>
      <c r="AI90" s="43">
        <f t="shared" si="60"/>
        <v>2046</v>
      </c>
      <c r="AJ90" s="43">
        <f t="shared" si="60"/>
        <v>2047</v>
      </c>
      <c r="AK90" s="43">
        <f t="shared" si="60"/>
        <v>2048</v>
      </c>
      <c r="AL90" s="43">
        <f t="shared" si="60"/>
        <v>2049</v>
      </c>
      <c r="AM90" s="43">
        <f t="shared" si="60"/>
        <v>2050</v>
      </c>
      <c r="AN90" s="43">
        <f t="shared" si="60"/>
        <v>2051</v>
      </c>
      <c r="AO90" s="43">
        <f t="shared" si="60"/>
        <v>2052</v>
      </c>
    </row>
    <row r="91" spans="1:41" s="129" customFormat="1" ht="12.75">
      <c r="A91" s="123" t="s">
        <v>97</v>
      </c>
      <c r="B91" s="131" t="s">
        <v>98</v>
      </c>
      <c r="C91" s="132">
        <f>C92+C93+C96+C97+C98</f>
        <v>0</v>
      </c>
      <c r="D91" s="132">
        <f t="shared" ref="D91:AF91" si="61">D92+D93+D96+D97+D98</f>
        <v>0</v>
      </c>
      <c r="E91" s="132">
        <f t="shared" si="61"/>
        <v>0</v>
      </c>
      <c r="F91" s="132">
        <f t="shared" si="61"/>
        <v>0</v>
      </c>
      <c r="G91" s="132">
        <f t="shared" si="61"/>
        <v>0</v>
      </c>
      <c r="H91" s="132">
        <f t="shared" si="61"/>
        <v>0</v>
      </c>
      <c r="I91" s="132">
        <f t="shared" si="61"/>
        <v>0</v>
      </c>
      <c r="J91" s="132">
        <f t="shared" si="61"/>
        <v>0</v>
      </c>
      <c r="K91" s="132">
        <f t="shared" si="61"/>
        <v>0</v>
      </c>
      <c r="L91" s="132">
        <f t="shared" si="61"/>
        <v>0</v>
      </c>
      <c r="M91" s="132">
        <f t="shared" si="61"/>
        <v>0</v>
      </c>
      <c r="N91" s="132">
        <f t="shared" si="61"/>
        <v>0</v>
      </c>
      <c r="O91" s="132">
        <f t="shared" si="61"/>
        <v>0</v>
      </c>
      <c r="P91" s="132">
        <f t="shared" si="61"/>
        <v>0</v>
      </c>
      <c r="Q91" s="132">
        <f t="shared" si="61"/>
        <v>0</v>
      </c>
      <c r="R91" s="132">
        <f t="shared" si="61"/>
        <v>0</v>
      </c>
      <c r="S91" s="132">
        <f t="shared" si="61"/>
        <v>0</v>
      </c>
      <c r="T91" s="132">
        <f t="shared" si="61"/>
        <v>0</v>
      </c>
      <c r="U91" s="132">
        <f t="shared" si="61"/>
        <v>0</v>
      </c>
      <c r="V91" s="132">
        <f t="shared" si="61"/>
        <v>0</v>
      </c>
      <c r="W91" s="132">
        <f t="shared" si="61"/>
        <v>0</v>
      </c>
      <c r="X91" s="132">
        <f t="shared" si="61"/>
        <v>0</v>
      </c>
      <c r="Y91" s="132">
        <f t="shared" si="61"/>
        <v>0</v>
      </c>
      <c r="Z91" s="132">
        <f t="shared" si="61"/>
        <v>0</v>
      </c>
      <c r="AA91" s="132">
        <f t="shared" si="61"/>
        <v>0</v>
      </c>
      <c r="AB91" s="132">
        <f t="shared" si="61"/>
        <v>0</v>
      </c>
      <c r="AC91" s="132">
        <f t="shared" si="61"/>
        <v>0</v>
      </c>
      <c r="AD91" s="132">
        <f t="shared" si="61"/>
        <v>0</v>
      </c>
      <c r="AE91" s="132">
        <f t="shared" si="61"/>
        <v>0</v>
      </c>
      <c r="AF91" s="132">
        <f t="shared" si="61"/>
        <v>0</v>
      </c>
      <c r="AG91" s="132">
        <f t="shared" ref="AG91:AO91" si="62">AG92+AG93+AG96+AG97+AG98</f>
        <v>0</v>
      </c>
      <c r="AH91" s="132">
        <f t="shared" si="62"/>
        <v>0</v>
      </c>
      <c r="AI91" s="132">
        <f t="shared" si="62"/>
        <v>0</v>
      </c>
      <c r="AJ91" s="132">
        <f t="shared" si="62"/>
        <v>0</v>
      </c>
      <c r="AK91" s="132">
        <f t="shared" si="62"/>
        <v>0</v>
      </c>
      <c r="AL91" s="132">
        <f t="shared" si="62"/>
        <v>0</v>
      </c>
      <c r="AM91" s="132">
        <f t="shared" si="62"/>
        <v>0</v>
      </c>
      <c r="AN91" s="132">
        <f t="shared" si="62"/>
        <v>0</v>
      </c>
      <c r="AO91" s="132">
        <f t="shared" si="62"/>
        <v>0</v>
      </c>
    </row>
    <row r="92" spans="1:41" s="129" customFormat="1" ht="25.5">
      <c r="A92" s="130" t="s">
        <v>99</v>
      </c>
      <c r="B92" s="125" t="s">
        <v>100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</row>
    <row r="93" spans="1:41" s="129" customFormat="1" ht="12.75">
      <c r="A93" s="130" t="s">
        <v>101</v>
      </c>
      <c r="B93" s="125" t="s">
        <v>102</v>
      </c>
      <c r="C93" s="140">
        <f>C94+C95</f>
        <v>0</v>
      </c>
      <c r="D93" s="140">
        <f t="shared" ref="D93:AF93" si="63">D94+D95</f>
        <v>0</v>
      </c>
      <c r="E93" s="140">
        <f t="shared" si="63"/>
        <v>0</v>
      </c>
      <c r="F93" s="140">
        <f t="shared" si="63"/>
        <v>0</v>
      </c>
      <c r="G93" s="140">
        <f t="shared" si="63"/>
        <v>0</v>
      </c>
      <c r="H93" s="140">
        <f t="shared" si="63"/>
        <v>0</v>
      </c>
      <c r="I93" s="140">
        <f t="shared" si="63"/>
        <v>0</v>
      </c>
      <c r="J93" s="140">
        <f t="shared" si="63"/>
        <v>0</v>
      </c>
      <c r="K93" s="140">
        <f t="shared" si="63"/>
        <v>0</v>
      </c>
      <c r="L93" s="140">
        <f t="shared" si="63"/>
        <v>0</v>
      </c>
      <c r="M93" s="140">
        <f t="shared" si="63"/>
        <v>0</v>
      </c>
      <c r="N93" s="140">
        <f t="shared" si="63"/>
        <v>0</v>
      </c>
      <c r="O93" s="140">
        <f t="shared" si="63"/>
        <v>0</v>
      </c>
      <c r="P93" s="140">
        <f t="shared" si="63"/>
        <v>0</v>
      </c>
      <c r="Q93" s="140">
        <f t="shared" si="63"/>
        <v>0</v>
      </c>
      <c r="R93" s="140">
        <f t="shared" si="63"/>
        <v>0</v>
      </c>
      <c r="S93" s="140">
        <f t="shared" si="63"/>
        <v>0</v>
      </c>
      <c r="T93" s="140">
        <f t="shared" si="63"/>
        <v>0</v>
      </c>
      <c r="U93" s="140">
        <f t="shared" si="63"/>
        <v>0</v>
      </c>
      <c r="V93" s="140">
        <f t="shared" si="63"/>
        <v>0</v>
      </c>
      <c r="W93" s="140">
        <f t="shared" si="63"/>
        <v>0</v>
      </c>
      <c r="X93" s="140">
        <f t="shared" si="63"/>
        <v>0</v>
      </c>
      <c r="Y93" s="140">
        <f t="shared" si="63"/>
        <v>0</v>
      </c>
      <c r="Z93" s="140">
        <f t="shared" si="63"/>
        <v>0</v>
      </c>
      <c r="AA93" s="140">
        <f t="shared" si="63"/>
        <v>0</v>
      </c>
      <c r="AB93" s="140">
        <f t="shared" si="63"/>
        <v>0</v>
      </c>
      <c r="AC93" s="140">
        <f t="shared" si="63"/>
        <v>0</v>
      </c>
      <c r="AD93" s="140">
        <f t="shared" si="63"/>
        <v>0</v>
      </c>
      <c r="AE93" s="140">
        <f t="shared" si="63"/>
        <v>0</v>
      </c>
      <c r="AF93" s="140">
        <f t="shared" si="63"/>
        <v>0</v>
      </c>
      <c r="AG93" s="140">
        <f t="shared" ref="AG93:AO93" si="64">AG94+AG95</f>
        <v>0</v>
      </c>
      <c r="AH93" s="140">
        <f t="shared" si="64"/>
        <v>0</v>
      </c>
      <c r="AI93" s="140">
        <f t="shared" si="64"/>
        <v>0</v>
      </c>
      <c r="AJ93" s="140">
        <f t="shared" si="64"/>
        <v>0</v>
      </c>
      <c r="AK93" s="140">
        <f t="shared" si="64"/>
        <v>0</v>
      </c>
      <c r="AL93" s="140">
        <f t="shared" si="64"/>
        <v>0</v>
      </c>
      <c r="AM93" s="140">
        <f t="shared" si="64"/>
        <v>0</v>
      </c>
      <c r="AN93" s="140">
        <f t="shared" si="64"/>
        <v>0</v>
      </c>
      <c r="AO93" s="140">
        <f t="shared" si="64"/>
        <v>0</v>
      </c>
    </row>
    <row r="94" spans="1:41" s="129" customFormat="1" ht="12.75">
      <c r="A94" s="130" t="s">
        <v>103</v>
      </c>
      <c r="B94" s="125" t="s">
        <v>104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</row>
    <row r="95" spans="1:41" s="129" customFormat="1" ht="12.75">
      <c r="A95" s="130" t="s">
        <v>105</v>
      </c>
      <c r="B95" s="125" t="s">
        <v>106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</row>
    <row r="96" spans="1:41" s="129" customFormat="1" ht="12.75">
      <c r="A96" s="130" t="s">
        <v>107</v>
      </c>
      <c r="B96" s="125" t="s">
        <v>108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</row>
    <row r="97" spans="1:41" s="129" customFormat="1" ht="12.75">
      <c r="A97" s="130" t="s">
        <v>109</v>
      </c>
      <c r="B97" s="125" t="s">
        <v>110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</row>
    <row r="98" spans="1:41" s="129" customFormat="1" ht="25.5">
      <c r="A98" s="130" t="s">
        <v>111</v>
      </c>
      <c r="B98" s="125" t="s">
        <v>112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</row>
    <row r="99" spans="1:41" s="129" customFormat="1" ht="12.75">
      <c r="A99" s="123" t="s">
        <v>113</v>
      </c>
      <c r="B99" s="131" t="s">
        <v>114</v>
      </c>
      <c r="C99" s="132">
        <f>C100+C101+C104</f>
        <v>0</v>
      </c>
      <c r="D99" s="132">
        <f t="shared" ref="D99:AF99" si="65">D100+D101+D104</f>
        <v>0</v>
      </c>
      <c r="E99" s="132">
        <f t="shared" si="65"/>
        <v>0</v>
      </c>
      <c r="F99" s="132">
        <f t="shared" si="65"/>
        <v>0</v>
      </c>
      <c r="G99" s="132">
        <f t="shared" si="65"/>
        <v>0</v>
      </c>
      <c r="H99" s="132">
        <f t="shared" si="65"/>
        <v>0</v>
      </c>
      <c r="I99" s="132">
        <f t="shared" si="65"/>
        <v>0</v>
      </c>
      <c r="J99" s="132">
        <f t="shared" si="65"/>
        <v>0</v>
      </c>
      <c r="K99" s="132">
        <f t="shared" si="65"/>
        <v>0</v>
      </c>
      <c r="L99" s="132">
        <f t="shared" si="65"/>
        <v>0</v>
      </c>
      <c r="M99" s="132">
        <f t="shared" si="65"/>
        <v>0</v>
      </c>
      <c r="N99" s="132">
        <f t="shared" si="65"/>
        <v>0</v>
      </c>
      <c r="O99" s="132">
        <f t="shared" si="65"/>
        <v>0</v>
      </c>
      <c r="P99" s="132">
        <f t="shared" si="65"/>
        <v>0</v>
      </c>
      <c r="Q99" s="132">
        <f t="shared" si="65"/>
        <v>0</v>
      </c>
      <c r="R99" s="132">
        <f t="shared" si="65"/>
        <v>0</v>
      </c>
      <c r="S99" s="132">
        <f t="shared" si="65"/>
        <v>0</v>
      </c>
      <c r="T99" s="132">
        <f t="shared" si="65"/>
        <v>0</v>
      </c>
      <c r="U99" s="132">
        <f t="shared" si="65"/>
        <v>0</v>
      </c>
      <c r="V99" s="132">
        <f t="shared" si="65"/>
        <v>0</v>
      </c>
      <c r="W99" s="132">
        <f t="shared" si="65"/>
        <v>0</v>
      </c>
      <c r="X99" s="132">
        <f t="shared" si="65"/>
        <v>0</v>
      </c>
      <c r="Y99" s="132">
        <f t="shared" si="65"/>
        <v>0</v>
      </c>
      <c r="Z99" s="132">
        <f t="shared" si="65"/>
        <v>0</v>
      </c>
      <c r="AA99" s="132">
        <f t="shared" si="65"/>
        <v>0</v>
      </c>
      <c r="AB99" s="132">
        <f t="shared" si="65"/>
        <v>0</v>
      </c>
      <c r="AC99" s="132">
        <f t="shared" si="65"/>
        <v>0</v>
      </c>
      <c r="AD99" s="132">
        <f t="shared" si="65"/>
        <v>0</v>
      </c>
      <c r="AE99" s="132">
        <f t="shared" si="65"/>
        <v>0</v>
      </c>
      <c r="AF99" s="132">
        <f t="shared" si="65"/>
        <v>0</v>
      </c>
      <c r="AG99" s="132">
        <f t="shared" ref="AG99:AO99" si="66">AG100+AG101+AG104</f>
        <v>0</v>
      </c>
      <c r="AH99" s="132">
        <f t="shared" si="66"/>
        <v>0</v>
      </c>
      <c r="AI99" s="132">
        <f t="shared" si="66"/>
        <v>0</v>
      </c>
      <c r="AJ99" s="132">
        <f t="shared" si="66"/>
        <v>0</v>
      </c>
      <c r="AK99" s="132">
        <f t="shared" si="66"/>
        <v>0</v>
      </c>
      <c r="AL99" s="132">
        <f t="shared" si="66"/>
        <v>0</v>
      </c>
      <c r="AM99" s="132">
        <f t="shared" si="66"/>
        <v>0</v>
      </c>
      <c r="AN99" s="132">
        <f t="shared" si="66"/>
        <v>0</v>
      </c>
      <c r="AO99" s="132">
        <f t="shared" si="66"/>
        <v>0</v>
      </c>
    </row>
    <row r="100" spans="1:41" s="129" customFormat="1" ht="12.75">
      <c r="A100" s="130" t="s">
        <v>99</v>
      </c>
      <c r="B100" s="125" t="s">
        <v>115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</row>
    <row r="101" spans="1:41" s="129" customFormat="1" ht="12.75">
      <c r="A101" s="130" t="s">
        <v>101</v>
      </c>
      <c r="B101" s="125" t="s">
        <v>116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</row>
    <row r="102" spans="1:41" s="129" customFormat="1" ht="25.5">
      <c r="A102" s="130" t="s">
        <v>107</v>
      </c>
      <c r="B102" s="125" t="s">
        <v>117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</row>
    <row r="103" spans="1:41" s="129" customFormat="1" ht="25.5">
      <c r="A103" s="141"/>
      <c r="B103" s="142" t="s">
        <v>118</v>
      </c>
      <c r="C103" s="143">
        <f>C194</f>
        <v>0</v>
      </c>
      <c r="D103" s="143">
        <f t="shared" ref="D103:AF103" si="67">D194</f>
        <v>0</v>
      </c>
      <c r="E103" s="143">
        <f t="shared" si="67"/>
        <v>0</v>
      </c>
      <c r="F103" s="143">
        <f t="shared" si="67"/>
        <v>0</v>
      </c>
      <c r="G103" s="143">
        <f t="shared" si="67"/>
        <v>0</v>
      </c>
      <c r="H103" s="143">
        <f t="shared" si="67"/>
        <v>0</v>
      </c>
      <c r="I103" s="143">
        <f t="shared" si="67"/>
        <v>0</v>
      </c>
      <c r="J103" s="143">
        <f t="shared" si="67"/>
        <v>0</v>
      </c>
      <c r="K103" s="143">
        <f t="shared" si="67"/>
        <v>0</v>
      </c>
      <c r="L103" s="143">
        <f t="shared" si="67"/>
        <v>0</v>
      </c>
      <c r="M103" s="143">
        <f t="shared" si="67"/>
        <v>0</v>
      </c>
      <c r="N103" s="143">
        <f t="shared" si="67"/>
        <v>0</v>
      </c>
      <c r="O103" s="143">
        <f t="shared" si="67"/>
        <v>0</v>
      </c>
      <c r="P103" s="143">
        <f t="shared" si="67"/>
        <v>0</v>
      </c>
      <c r="Q103" s="143">
        <f t="shared" si="67"/>
        <v>0</v>
      </c>
      <c r="R103" s="143">
        <f t="shared" si="67"/>
        <v>0</v>
      </c>
      <c r="S103" s="143">
        <f t="shared" si="67"/>
        <v>0</v>
      </c>
      <c r="T103" s="143">
        <f t="shared" si="67"/>
        <v>0</v>
      </c>
      <c r="U103" s="143">
        <f t="shared" si="67"/>
        <v>0</v>
      </c>
      <c r="V103" s="143">
        <f t="shared" si="67"/>
        <v>0</v>
      </c>
      <c r="W103" s="143">
        <f t="shared" si="67"/>
        <v>0</v>
      </c>
      <c r="X103" s="143">
        <f t="shared" si="67"/>
        <v>0</v>
      </c>
      <c r="Y103" s="143">
        <f t="shared" si="67"/>
        <v>0</v>
      </c>
      <c r="Z103" s="143">
        <f t="shared" si="67"/>
        <v>0</v>
      </c>
      <c r="AA103" s="143">
        <f t="shared" si="67"/>
        <v>0</v>
      </c>
      <c r="AB103" s="143">
        <f t="shared" si="67"/>
        <v>0</v>
      </c>
      <c r="AC103" s="143">
        <f t="shared" si="67"/>
        <v>0</v>
      </c>
      <c r="AD103" s="143">
        <f t="shared" si="67"/>
        <v>0</v>
      </c>
      <c r="AE103" s="143">
        <f t="shared" si="67"/>
        <v>0</v>
      </c>
      <c r="AF103" s="143">
        <f t="shared" si="67"/>
        <v>0</v>
      </c>
      <c r="AG103" s="143">
        <f t="shared" ref="AG103:AO103" si="68">AG194</f>
        <v>0</v>
      </c>
      <c r="AH103" s="143">
        <f t="shared" si="68"/>
        <v>0</v>
      </c>
      <c r="AI103" s="143">
        <f t="shared" si="68"/>
        <v>0</v>
      </c>
      <c r="AJ103" s="143">
        <f t="shared" si="68"/>
        <v>0</v>
      </c>
      <c r="AK103" s="143">
        <f t="shared" si="68"/>
        <v>0</v>
      </c>
      <c r="AL103" s="143">
        <f t="shared" si="68"/>
        <v>0</v>
      </c>
      <c r="AM103" s="143">
        <f t="shared" si="68"/>
        <v>0</v>
      </c>
      <c r="AN103" s="143">
        <f t="shared" si="68"/>
        <v>0</v>
      </c>
      <c r="AO103" s="143">
        <f t="shared" si="68"/>
        <v>0</v>
      </c>
    </row>
    <row r="104" spans="1:41" s="129" customFormat="1" ht="25.5">
      <c r="A104" s="130" t="s">
        <v>109</v>
      </c>
      <c r="B104" s="125" t="s">
        <v>119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</row>
    <row r="105" spans="1:41" s="134" customFormat="1" ht="12.75">
      <c r="A105" s="126"/>
      <c r="B105" s="118" t="s">
        <v>120</v>
      </c>
      <c r="C105" s="133">
        <f>C91+C99</f>
        <v>0</v>
      </c>
      <c r="D105" s="133">
        <f t="shared" ref="D105:AF105" si="69">D91+D99</f>
        <v>0</v>
      </c>
      <c r="E105" s="133">
        <f t="shared" si="69"/>
        <v>0</v>
      </c>
      <c r="F105" s="133">
        <f t="shared" si="69"/>
        <v>0</v>
      </c>
      <c r="G105" s="133">
        <f t="shared" si="69"/>
        <v>0</v>
      </c>
      <c r="H105" s="133">
        <f t="shared" si="69"/>
        <v>0</v>
      </c>
      <c r="I105" s="133">
        <f t="shared" si="69"/>
        <v>0</v>
      </c>
      <c r="J105" s="133">
        <f t="shared" si="69"/>
        <v>0</v>
      </c>
      <c r="K105" s="133">
        <f t="shared" si="69"/>
        <v>0</v>
      </c>
      <c r="L105" s="133">
        <f t="shared" si="69"/>
        <v>0</v>
      </c>
      <c r="M105" s="133">
        <f t="shared" si="69"/>
        <v>0</v>
      </c>
      <c r="N105" s="133">
        <f t="shared" si="69"/>
        <v>0</v>
      </c>
      <c r="O105" s="133">
        <f t="shared" si="69"/>
        <v>0</v>
      </c>
      <c r="P105" s="133">
        <f t="shared" si="69"/>
        <v>0</v>
      </c>
      <c r="Q105" s="133">
        <f t="shared" si="69"/>
        <v>0</v>
      </c>
      <c r="R105" s="133">
        <f t="shared" si="69"/>
        <v>0</v>
      </c>
      <c r="S105" s="133">
        <f t="shared" si="69"/>
        <v>0</v>
      </c>
      <c r="T105" s="133">
        <f t="shared" si="69"/>
        <v>0</v>
      </c>
      <c r="U105" s="133">
        <f t="shared" si="69"/>
        <v>0</v>
      </c>
      <c r="V105" s="133">
        <f t="shared" si="69"/>
        <v>0</v>
      </c>
      <c r="W105" s="133">
        <f t="shared" si="69"/>
        <v>0</v>
      </c>
      <c r="X105" s="133">
        <f t="shared" si="69"/>
        <v>0</v>
      </c>
      <c r="Y105" s="133">
        <f t="shared" si="69"/>
        <v>0</v>
      </c>
      <c r="Z105" s="133">
        <f t="shared" si="69"/>
        <v>0</v>
      </c>
      <c r="AA105" s="133">
        <f t="shared" si="69"/>
        <v>0</v>
      </c>
      <c r="AB105" s="133">
        <f t="shared" si="69"/>
        <v>0</v>
      </c>
      <c r="AC105" s="133">
        <f t="shared" si="69"/>
        <v>0</v>
      </c>
      <c r="AD105" s="133">
        <f t="shared" si="69"/>
        <v>0</v>
      </c>
      <c r="AE105" s="133">
        <f t="shared" si="69"/>
        <v>0</v>
      </c>
      <c r="AF105" s="133">
        <f t="shared" si="69"/>
        <v>0</v>
      </c>
      <c r="AG105" s="133">
        <f t="shared" ref="AG105:AO105" si="70">AG91+AG99</f>
        <v>0</v>
      </c>
      <c r="AH105" s="133">
        <f t="shared" si="70"/>
        <v>0</v>
      </c>
      <c r="AI105" s="133">
        <f t="shared" si="70"/>
        <v>0</v>
      </c>
      <c r="AJ105" s="133">
        <f t="shared" si="70"/>
        <v>0</v>
      </c>
      <c r="AK105" s="133">
        <f t="shared" si="70"/>
        <v>0</v>
      </c>
      <c r="AL105" s="133">
        <f t="shared" si="70"/>
        <v>0</v>
      </c>
      <c r="AM105" s="133">
        <f t="shared" si="70"/>
        <v>0</v>
      </c>
      <c r="AN105" s="133">
        <f t="shared" si="70"/>
        <v>0</v>
      </c>
      <c r="AO105" s="133">
        <f t="shared" si="70"/>
        <v>0</v>
      </c>
    </row>
    <row r="106" spans="1:41" s="129" customFormat="1" ht="12.75">
      <c r="A106" s="144"/>
      <c r="B106" s="144" t="s">
        <v>121</v>
      </c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</row>
    <row r="107" spans="1:41" s="129" customFormat="1" ht="12.75">
      <c r="A107" s="123" t="s">
        <v>97</v>
      </c>
      <c r="B107" s="131" t="s">
        <v>122</v>
      </c>
      <c r="C107" s="132">
        <f>SUM(C108:C113)</f>
        <v>0</v>
      </c>
      <c r="D107" s="132">
        <f t="shared" ref="D107:AF107" si="71">SUM(D108:D113)</f>
        <v>0</v>
      </c>
      <c r="E107" s="132">
        <f t="shared" si="71"/>
        <v>0</v>
      </c>
      <c r="F107" s="132">
        <f t="shared" si="71"/>
        <v>0</v>
      </c>
      <c r="G107" s="132">
        <f t="shared" si="71"/>
        <v>0</v>
      </c>
      <c r="H107" s="132">
        <f t="shared" si="71"/>
        <v>0</v>
      </c>
      <c r="I107" s="132">
        <f t="shared" si="71"/>
        <v>0</v>
      </c>
      <c r="J107" s="132">
        <f t="shared" si="71"/>
        <v>0</v>
      </c>
      <c r="K107" s="132">
        <f t="shared" si="71"/>
        <v>0</v>
      </c>
      <c r="L107" s="132">
        <f t="shared" si="71"/>
        <v>0</v>
      </c>
      <c r="M107" s="132">
        <f t="shared" si="71"/>
        <v>0</v>
      </c>
      <c r="N107" s="132">
        <f t="shared" si="71"/>
        <v>0</v>
      </c>
      <c r="O107" s="132">
        <f t="shared" si="71"/>
        <v>0</v>
      </c>
      <c r="P107" s="132">
        <f t="shared" si="71"/>
        <v>0</v>
      </c>
      <c r="Q107" s="132">
        <f t="shared" si="71"/>
        <v>0</v>
      </c>
      <c r="R107" s="132">
        <f t="shared" si="71"/>
        <v>0</v>
      </c>
      <c r="S107" s="132">
        <f t="shared" si="71"/>
        <v>0</v>
      </c>
      <c r="T107" s="132">
        <f t="shared" si="71"/>
        <v>0</v>
      </c>
      <c r="U107" s="132">
        <f t="shared" si="71"/>
        <v>0</v>
      </c>
      <c r="V107" s="132">
        <f t="shared" si="71"/>
        <v>0</v>
      </c>
      <c r="W107" s="132">
        <f t="shared" si="71"/>
        <v>0</v>
      </c>
      <c r="X107" s="132">
        <f t="shared" si="71"/>
        <v>0</v>
      </c>
      <c r="Y107" s="132">
        <f t="shared" si="71"/>
        <v>0</v>
      </c>
      <c r="Z107" s="132">
        <f t="shared" si="71"/>
        <v>0</v>
      </c>
      <c r="AA107" s="132">
        <f t="shared" si="71"/>
        <v>0</v>
      </c>
      <c r="AB107" s="132">
        <f t="shared" si="71"/>
        <v>0</v>
      </c>
      <c r="AC107" s="132">
        <f t="shared" si="71"/>
        <v>0</v>
      </c>
      <c r="AD107" s="132">
        <f t="shared" si="71"/>
        <v>0</v>
      </c>
      <c r="AE107" s="132">
        <f t="shared" si="71"/>
        <v>0</v>
      </c>
      <c r="AF107" s="132">
        <f t="shared" si="71"/>
        <v>0</v>
      </c>
      <c r="AG107" s="132">
        <f t="shared" ref="AG107:AO107" si="72">SUM(AG108:AG113)</f>
        <v>0</v>
      </c>
      <c r="AH107" s="132">
        <f t="shared" si="72"/>
        <v>0</v>
      </c>
      <c r="AI107" s="132">
        <f t="shared" si="72"/>
        <v>0</v>
      </c>
      <c r="AJ107" s="132">
        <f t="shared" si="72"/>
        <v>0</v>
      </c>
      <c r="AK107" s="132">
        <f t="shared" si="72"/>
        <v>0</v>
      </c>
      <c r="AL107" s="132">
        <f t="shared" si="72"/>
        <v>0</v>
      </c>
      <c r="AM107" s="132">
        <f t="shared" si="72"/>
        <v>0</v>
      </c>
      <c r="AN107" s="132">
        <f t="shared" si="72"/>
        <v>0</v>
      </c>
      <c r="AO107" s="132">
        <f t="shared" si="72"/>
        <v>0</v>
      </c>
    </row>
    <row r="108" spans="1:41" s="129" customFormat="1" ht="12.75">
      <c r="A108" s="130" t="s">
        <v>99</v>
      </c>
      <c r="B108" s="125" t="s">
        <v>123</v>
      </c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</row>
    <row r="109" spans="1:41" s="129" customFormat="1" ht="12.75">
      <c r="A109" s="130" t="s">
        <v>101</v>
      </c>
      <c r="B109" s="125" t="s">
        <v>124</v>
      </c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</row>
    <row r="110" spans="1:41" s="129" customFormat="1" ht="12.75">
      <c r="A110" s="130" t="s">
        <v>107</v>
      </c>
      <c r="B110" s="125" t="s">
        <v>125</v>
      </c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</row>
    <row r="111" spans="1:41" s="129" customFormat="1" ht="12.75">
      <c r="A111" s="130" t="s">
        <v>109</v>
      </c>
      <c r="B111" s="125" t="s">
        <v>126</v>
      </c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</row>
    <row r="112" spans="1:41" s="129" customFormat="1" ht="12.75">
      <c r="A112" s="57" t="s">
        <v>111</v>
      </c>
      <c r="B112" s="125" t="s">
        <v>127</v>
      </c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</row>
    <row r="113" spans="1:41" s="129" customFormat="1" ht="12.75">
      <c r="A113" s="57" t="s">
        <v>128</v>
      </c>
      <c r="B113" s="125" t="s">
        <v>129</v>
      </c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</row>
    <row r="114" spans="1:41" s="129" customFormat="1" ht="25.5">
      <c r="A114" s="123" t="s">
        <v>113</v>
      </c>
      <c r="B114" s="131" t="s">
        <v>130</v>
      </c>
      <c r="C114" s="140">
        <f>SUM(C115:C118)</f>
        <v>0</v>
      </c>
      <c r="D114" s="140">
        <f t="shared" ref="D114:AF114" si="73">SUM(D115:D118)</f>
        <v>0</v>
      </c>
      <c r="E114" s="140">
        <f t="shared" si="73"/>
        <v>0</v>
      </c>
      <c r="F114" s="140">
        <f t="shared" si="73"/>
        <v>0</v>
      </c>
      <c r="G114" s="140">
        <f t="shared" si="73"/>
        <v>0</v>
      </c>
      <c r="H114" s="140">
        <f t="shared" si="73"/>
        <v>0</v>
      </c>
      <c r="I114" s="140">
        <f t="shared" si="73"/>
        <v>0</v>
      </c>
      <c r="J114" s="140">
        <f t="shared" si="73"/>
        <v>0</v>
      </c>
      <c r="K114" s="140">
        <f t="shared" si="73"/>
        <v>0</v>
      </c>
      <c r="L114" s="140">
        <f t="shared" si="73"/>
        <v>0</v>
      </c>
      <c r="M114" s="140">
        <f t="shared" si="73"/>
        <v>0</v>
      </c>
      <c r="N114" s="140">
        <f t="shared" si="73"/>
        <v>0</v>
      </c>
      <c r="O114" s="140">
        <f t="shared" si="73"/>
        <v>0</v>
      </c>
      <c r="P114" s="140">
        <f t="shared" si="73"/>
        <v>0</v>
      </c>
      <c r="Q114" s="140">
        <f t="shared" si="73"/>
        <v>0</v>
      </c>
      <c r="R114" s="140">
        <f t="shared" si="73"/>
        <v>0</v>
      </c>
      <c r="S114" s="140">
        <f t="shared" si="73"/>
        <v>0</v>
      </c>
      <c r="T114" s="140">
        <f t="shared" si="73"/>
        <v>0</v>
      </c>
      <c r="U114" s="140">
        <f t="shared" si="73"/>
        <v>0</v>
      </c>
      <c r="V114" s="140">
        <f t="shared" si="73"/>
        <v>0</v>
      </c>
      <c r="W114" s="140">
        <f t="shared" si="73"/>
        <v>0</v>
      </c>
      <c r="X114" s="140">
        <f t="shared" si="73"/>
        <v>0</v>
      </c>
      <c r="Y114" s="140">
        <f t="shared" si="73"/>
        <v>0</v>
      </c>
      <c r="Z114" s="140">
        <f t="shared" si="73"/>
        <v>0</v>
      </c>
      <c r="AA114" s="140">
        <f t="shared" si="73"/>
        <v>0</v>
      </c>
      <c r="AB114" s="140">
        <f t="shared" si="73"/>
        <v>0</v>
      </c>
      <c r="AC114" s="140">
        <f t="shared" si="73"/>
        <v>0</v>
      </c>
      <c r="AD114" s="140">
        <f t="shared" si="73"/>
        <v>0</v>
      </c>
      <c r="AE114" s="140">
        <f t="shared" si="73"/>
        <v>0</v>
      </c>
      <c r="AF114" s="140">
        <f t="shared" si="73"/>
        <v>0</v>
      </c>
      <c r="AG114" s="140">
        <f t="shared" ref="AG114:AO114" si="74">SUM(AG115:AG118)</f>
        <v>0</v>
      </c>
      <c r="AH114" s="140">
        <f t="shared" si="74"/>
        <v>0</v>
      </c>
      <c r="AI114" s="140">
        <f t="shared" si="74"/>
        <v>0</v>
      </c>
      <c r="AJ114" s="140">
        <f t="shared" si="74"/>
        <v>0</v>
      </c>
      <c r="AK114" s="140">
        <f t="shared" si="74"/>
        <v>0</v>
      </c>
      <c r="AL114" s="140">
        <f t="shared" si="74"/>
        <v>0</v>
      </c>
      <c r="AM114" s="140">
        <f t="shared" si="74"/>
        <v>0</v>
      </c>
      <c r="AN114" s="140">
        <f t="shared" si="74"/>
        <v>0</v>
      </c>
      <c r="AO114" s="140">
        <f t="shared" si="74"/>
        <v>0</v>
      </c>
    </row>
    <row r="115" spans="1:41" s="129" customFormat="1" ht="12.75">
      <c r="A115" s="130" t="s">
        <v>99</v>
      </c>
      <c r="B115" s="125" t="s">
        <v>131</v>
      </c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</row>
    <row r="116" spans="1:41" s="129" customFormat="1" ht="12.75">
      <c r="A116" s="130" t="s">
        <v>101</v>
      </c>
      <c r="B116" s="125" t="s">
        <v>132</v>
      </c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</row>
    <row r="117" spans="1:41" s="129" customFormat="1" ht="12.75">
      <c r="A117" s="130" t="s">
        <v>107</v>
      </c>
      <c r="B117" s="125" t="s">
        <v>133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</row>
    <row r="118" spans="1:41" s="129" customFormat="1" ht="12.75">
      <c r="A118" s="130" t="s">
        <v>109</v>
      </c>
      <c r="B118" s="125" t="s">
        <v>134</v>
      </c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</row>
    <row r="119" spans="1:41" s="134" customFormat="1" ht="12.75">
      <c r="A119" s="137"/>
      <c r="B119" s="118" t="s">
        <v>135</v>
      </c>
      <c r="C119" s="139">
        <f>C107+C114</f>
        <v>0</v>
      </c>
      <c r="D119" s="139">
        <f t="shared" ref="D119:AF119" si="75">D107+D114</f>
        <v>0</v>
      </c>
      <c r="E119" s="139">
        <f t="shared" si="75"/>
        <v>0</v>
      </c>
      <c r="F119" s="139">
        <f t="shared" si="75"/>
        <v>0</v>
      </c>
      <c r="G119" s="139">
        <f t="shared" si="75"/>
        <v>0</v>
      </c>
      <c r="H119" s="139">
        <f t="shared" si="75"/>
        <v>0</v>
      </c>
      <c r="I119" s="139">
        <f t="shared" si="75"/>
        <v>0</v>
      </c>
      <c r="J119" s="139">
        <f t="shared" si="75"/>
        <v>0</v>
      </c>
      <c r="K119" s="139">
        <f t="shared" si="75"/>
        <v>0</v>
      </c>
      <c r="L119" s="139">
        <f t="shared" si="75"/>
        <v>0</v>
      </c>
      <c r="M119" s="139">
        <f t="shared" si="75"/>
        <v>0</v>
      </c>
      <c r="N119" s="139">
        <f t="shared" si="75"/>
        <v>0</v>
      </c>
      <c r="O119" s="139">
        <f t="shared" si="75"/>
        <v>0</v>
      </c>
      <c r="P119" s="139">
        <f t="shared" si="75"/>
        <v>0</v>
      </c>
      <c r="Q119" s="139">
        <f t="shared" si="75"/>
        <v>0</v>
      </c>
      <c r="R119" s="139">
        <f t="shared" si="75"/>
        <v>0</v>
      </c>
      <c r="S119" s="139">
        <f t="shared" si="75"/>
        <v>0</v>
      </c>
      <c r="T119" s="139">
        <f t="shared" si="75"/>
        <v>0</v>
      </c>
      <c r="U119" s="139">
        <f t="shared" si="75"/>
        <v>0</v>
      </c>
      <c r="V119" s="139">
        <f t="shared" si="75"/>
        <v>0</v>
      </c>
      <c r="W119" s="139">
        <f t="shared" si="75"/>
        <v>0</v>
      </c>
      <c r="X119" s="139">
        <f t="shared" si="75"/>
        <v>0</v>
      </c>
      <c r="Y119" s="139">
        <f t="shared" si="75"/>
        <v>0</v>
      </c>
      <c r="Z119" s="139">
        <f t="shared" si="75"/>
        <v>0</v>
      </c>
      <c r="AA119" s="139">
        <f t="shared" si="75"/>
        <v>0</v>
      </c>
      <c r="AB119" s="139">
        <f t="shared" si="75"/>
        <v>0</v>
      </c>
      <c r="AC119" s="139">
        <f t="shared" si="75"/>
        <v>0</v>
      </c>
      <c r="AD119" s="139">
        <f t="shared" si="75"/>
        <v>0</v>
      </c>
      <c r="AE119" s="139">
        <f t="shared" si="75"/>
        <v>0</v>
      </c>
      <c r="AF119" s="139">
        <f t="shared" si="75"/>
        <v>0</v>
      </c>
      <c r="AG119" s="139">
        <f t="shared" ref="AG119:AO119" si="76">AG107+AG114</f>
        <v>0</v>
      </c>
      <c r="AH119" s="139">
        <f t="shared" si="76"/>
        <v>0</v>
      </c>
      <c r="AI119" s="139">
        <f t="shared" si="76"/>
        <v>0</v>
      </c>
      <c r="AJ119" s="139">
        <f t="shared" si="76"/>
        <v>0</v>
      </c>
      <c r="AK119" s="139">
        <f t="shared" si="76"/>
        <v>0</v>
      </c>
      <c r="AL119" s="139">
        <f t="shared" si="76"/>
        <v>0</v>
      </c>
      <c r="AM119" s="139">
        <f t="shared" si="76"/>
        <v>0</v>
      </c>
      <c r="AN119" s="139">
        <f t="shared" si="76"/>
        <v>0</v>
      </c>
      <c r="AO119" s="139">
        <f t="shared" si="76"/>
        <v>0</v>
      </c>
    </row>
    <row r="120" spans="1:41" s="149" customFormat="1" ht="12.75">
      <c r="A120" s="146"/>
      <c r="B120" s="147" t="s">
        <v>347</v>
      </c>
      <c r="C120" s="148" t="str">
        <f>IF(C105=C119,"","BŁĄD!")</f>
        <v/>
      </c>
      <c r="D120" s="148" t="str">
        <f t="shared" ref="D120:AF120" si="77">IF(D105=D119,"","BŁĄD!")</f>
        <v/>
      </c>
      <c r="E120" s="148" t="str">
        <f t="shared" si="77"/>
        <v/>
      </c>
      <c r="F120" s="148" t="str">
        <f t="shared" si="77"/>
        <v/>
      </c>
      <c r="G120" s="148" t="str">
        <f t="shared" si="77"/>
        <v/>
      </c>
      <c r="H120" s="148" t="str">
        <f t="shared" si="77"/>
        <v/>
      </c>
      <c r="I120" s="148" t="str">
        <f t="shared" si="77"/>
        <v/>
      </c>
      <c r="J120" s="148" t="str">
        <f t="shared" si="77"/>
        <v/>
      </c>
      <c r="K120" s="148" t="str">
        <f t="shared" si="77"/>
        <v/>
      </c>
      <c r="L120" s="148" t="str">
        <f t="shared" si="77"/>
        <v/>
      </c>
      <c r="M120" s="148" t="str">
        <f t="shared" si="77"/>
        <v/>
      </c>
      <c r="N120" s="148" t="str">
        <f t="shared" si="77"/>
        <v/>
      </c>
      <c r="O120" s="148" t="str">
        <f t="shared" si="77"/>
        <v/>
      </c>
      <c r="P120" s="148" t="str">
        <f t="shared" si="77"/>
        <v/>
      </c>
      <c r="Q120" s="148" t="str">
        <f t="shared" si="77"/>
        <v/>
      </c>
      <c r="R120" s="148" t="str">
        <f t="shared" si="77"/>
        <v/>
      </c>
      <c r="S120" s="148" t="str">
        <f t="shared" si="77"/>
        <v/>
      </c>
      <c r="T120" s="148" t="str">
        <f t="shared" si="77"/>
        <v/>
      </c>
      <c r="U120" s="148" t="str">
        <f t="shared" si="77"/>
        <v/>
      </c>
      <c r="V120" s="148" t="str">
        <f t="shared" si="77"/>
        <v/>
      </c>
      <c r="W120" s="148" t="str">
        <f t="shared" si="77"/>
        <v/>
      </c>
      <c r="X120" s="148" t="str">
        <f t="shared" si="77"/>
        <v/>
      </c>
      <c r="Y120" s="148" t="str">
        <f t="shared" si="77"/>
        <v/>
      </c>
      <c r="Z120" s="148" t="str">
        <f t="shared" si="77"/>
        <v/>
      </c>
      <c r="AA120" s="148" t="str">
        <f t="shared" si="77"/>
        <v/>
      </c>
      <c r="AB120" s="148" t="str">
        <f t="shared" si="77"/>
        <v/>
      </c>
      <c r="AC120" s="148" t="str">
        <f t="shared" si="77"/>
        <v/>
      </c>
      <c r="AD120" s="148" t="str">
        <f t="shared" si="77"/>
        <v/>
      </c>
      <c r="AE120" s="148" t="str">
        <f t="shared" si="77"/>
        <v/>
      </c>
      <c r="AF120" s="148" t="str">
        <f t="shared" si="77"/>
        <v/>
      </c>
      <c r="AG120" s="148" t="str">
        <f t="shared" ref="AG120" si="78">IF(AG105=AG119,"","BŁĄD!")</f>
        <v/>
      </c>
      <c r="AH120" s="148" t="str">
        <f t="shared" ref="AH120" si="79">IF(AH105=AH119,"","BŁĄD!")</f>
        <v/>
      </c>
      <c r="AI120" s="148" t="str">
        <f t="shared" ref="AI120" si="80">IF(AI105=AI119,"","BŁĄD!")</f>
        <v/>
      </c>
      <c r="AJ120" s="148" t="str">
        <f t="shared" ref="AJ120" si="81">IF(AJ105=AJ119,"","BŁĄD!")</f>
        <v/>
      </c>
      <c r="AK120" s="148" t="str">
        <f t="shared" ref="AK120" si="82">IF(AK105=AK119,"","BŁĄD!")</f>
        <v/>
      </c>
      <c r="AL120" s="148" t="str">
        <f t="shared" ref="AL120" si="83">IF(AL105=AL119,"","BŁĄD!")</f>
        <v/>
      </c>
      <c r="AM120" s="148" t="str">
        <f t="shared" ref="AM120" si="84">IF(AM105=AM119,"","BŁĄD!")</f>
        <v/>
      </c>
      <c r="AN120" s="148" t="str">
        <f t="shared" ref="AN120" si="85">IF(AN105=AN119,"","BŁĄD!")</f>
        <v/>
      </c>
      <c r="AO120" s="148" t="str">
        <f t="shared" ref="AO120" si="86">IF(AO105=AO119,"","BŁĄD!")</f>
        <v/>
      </c>
    </row>
    <row r="121" spans="1:41" s="83" customFormat="1" ht="12.75"/>
    <row r="122" spans="1:41" s="127" customFormat="1" ht="12.75">
      <c r="B122" s="43" t="s">
        <v>41</v>
      </c>
      <c r="C122" s="43">
        <f>C4</f>
        <v>2014</v>
      </c>
      <c r="D122" s="43">
        <f t="shared" ref="D122:AO122" si="87">D4</f>
        <v>2015</v>
      </c>
      <c r="E122" s="43">
        <f t="shared" si="87"/>
        <v>2016</v>
      </c>
      <c r="F122" s="43">
        <f t="shared" si="87"/>
        <v>2017</v>
      </c>
      <c r="G122" s="43">
        <f t="shared" si="87"/>
        <v>2018</v>
      </c>
      <c r="H122" s="43">
        <f t="shared" si="87"/>
        <v>2019</v>
      </c>
      <c r="I122" s="43">
        <f t="shared" si="87"/>
        <v>2020</v>
      </c>
      <c r="J122" s="43">
        <f t="shared" si="87"/>
        <v>2021</v>
      </c>
      <c r="K122" s="43">
        <f t="shared" si="87"/>
        <v>2022</v>
      </c>
      <c r="L122" s="43">
        <f t="shared" si="87"/>
        <v>2023</v>
      </c>
      <c r="M122" s="43">
        <f t="shared" si="87"/>
        <v>2024</v>
      </c>
      <c r="N122" s="43">
        <f t="shared" si="87"/>
        <v>2025</v>
      </c>
      <c r="O122" s="43">
        <f t="shared" si="87"/>
        <v>2026</v>
      </c>
      <c r="P122" s="43">
        <f t="shared" si="87"/>
        <v>2027</v>
      </c>
      <c r="Q122" s="43">
        <f t="shared" si="87"/>
        <v>2028</v>
      </c>
      <c r="R122" s="43">
        <f t="shared" si="87"/>
        <v>2029</v>
      </c>
      <c r="S122" s="43">
        <f t="shared" si="87"/>
        <v>2030</v>
      </c>
      <c r="T122" s="43">
        <f t="shared" si="87"/>
        <v>2031</v>
      </c>
      <c r="U122" s="43">
        <f t="shared" si="87"/>
        <v>2032</v>
      </c>
      <c r="V122" s="43">
        <f t="shared" si="87"/>
        <v>2033</v>
      </c>
      <c r="W122" s="43">
        <f t="shared" si="87"/>
        <v>2034</v>
      </c>
      <c r="X122" s="43">
        <f t="shared" si="87"/>
        <v>2035</v>
      </c>
      <c r="Y122" s="43">
        <f t="shared" si="87"/>
        <v>2036</v>
      </c>
      <c r="Z122" s="43">
        <f t="shared" si="87"/>
        <v>2037</v>
      </c>
      <c r="AA122" s="43">
        <f t="shared" si="87"/>
        <v>2038</v>
      </c>
      <c r="AB122" s="43">
        <f t="shared" si="87"/>
        <v>2039</v>
      </c>
      <c r="AC122" s="43">
        <f t="shared" si="87"/>
        <v>2040</v>
      </c>
      <c r="AD122" s="43">
        <f t="shared" si="87"/>
        <v>2041</v>
      </c>
      <c r="AE122" s="43">
        <f t="shared" si="87"/>
        <v>2042</v>
      </c>
      <c r="AF122" s="43">
        <f t="shared" si="87"/>
        <v>2043</v>
      </c>
      <c r="AG122" s="43">
        <f t="shared" si="87"/>
        <v>2044</v>
      </c>
      <c r="AH122" s="43">
        <f t="shared" si="87"/>
        <v>2045</v>
      </c>
      <c r="AI122" s="43">
        <f t="shared" si="87"/>
        <v>2046</v>
      </c>
      <c r="AJ122" s="43">
        <f t="shared" si="87"/>
        <v>2047</v>
      </c>
      <c r="AK122" s="43">
        <f t="shared" si="87"/>
        <v>2048</v>
      </c>
      <c r="AL122" s="43">
        <f t="shared" si="87"/>
        <v>2049</v>
      </c>
      <c r="AM122" s="43">
        <f t="shared" si="87"/>
        <v>2050</v>
      </c>
      <c r="AN122" s="43">
        <f t="shared" si="87"/>
        <v>2051</v>
      </c>
      <c r="AO122" s="43">
        <f t="shared" si="87"/>
        <v>2052</v>
      </c>
    </row>
    <row r="123" spans="1:41" s="129" customFormat="1" ht="12.75">
      <c r="A123" s="123" t="s">
        <v>97</v>
      </c>
      <c r="B123" s="131" t="s">
        <v>98</v>
      </c>
      <c r="C123" s="132">
        <f>C124+C125+C128+C129+C130</f>
        <v>0</v>
      </c>
      <c r="D123" s="132">
        <f t="shared" ref="D123" si="88">D124+D125+D128+D129+D130</f>
        <v>0</v>
      </c>
      <c r="E123" s="132">
        <f t="shared" ref="E123" si="89">E124+E125+E128+E129+E130</f>
        <v>0</v>
      </c>
      <c r="F123" s="132">
        <f t="shared" ref="F123" si="90">F124+F125+F128+F129+F130</f>
        <v>0</v>
      </c>
      <c r="G123" s="132">
        <f t="shared" ref="G123" si="91">G124+G125+G128+G129+G130</f>
        <v>0</v>
      </c>
      <c r="H123" s="132">
        <f t="shared" ref="H123" si="92">H124+H125+H128+H129+H130</f>
        <v>0</v>
      </c>
      <c r="I123" s="132">
        <f t="shared" ref="I123" si="93">I124+I125+I128+I129+I130</f>
        <v>0</v>
      </c>
      <c r="J123" s="132">
        <f t="shared" ref="J123" si="94">J124+J125+J128+J129+J130</f>
        <v>0</v>
      </c>
      <c r="K123" s="132">
        <f t="shared" ref="K123" si="95">K124+K125+K128+K129+K130</f>
        <v>0</v>
      </c>
      <c r="L123" s="132">
        <f t="shared" ref="L123" si="96">L124+L125+L128+L129+L130</f>
        <v>0</v>
      </c>
      <c r="M123" s="132">
        <f t="shared" ref="M123" si="97">M124+M125+M128+M129+M130</f>
        <v>0</v>
      </c>
      <c r="N123" s="132">
        <f t="shared" ref="N123" si="98">N124+N125+N128+N129+N130</f>
        <v>0</v>
      </c>
      <c r="O123" s="132">
        <f t="shared" ref="O123" si="99">O124+O125+O128+O129+O130</f>
        <v>0</v>
      </c>
      <c r="P123" s="132">
        <f t="shared" ref="P123" si="100">P124+P125+P128+P129+P130</f>
        <v>0</v>
      </c>
      <c r="Q123" s="132">
        <f t="shared" ref="Q123" si="101">Q124+Q125+Q128+Q129+Q130</f>
        <v>0</v>
      </c>
      <c r="R123" s="132">
        <f t="shared" ref="R123" si="102">R124+R125+R128+R129+R130</f>
        <v>0</v>
      </c>
      <c r="S123" s="132">
        <f t="shared" ref="S123" si="103">S124+S125+S128+S129+S130</f>
        <v>0</v>
      </c>
      <c r="T123" s="132">
        <f t="shared" ref="T123" si="104">T124+T125+T128+T129+T130</f>
        <v>0</v>
      </c>
      <c r="U123" s="132">
        <f t="shared" ref="U123" si="105">U124+U125+U128+U129+U130</f>
        <v>0</v>
      </c>
      <c r="V123" s="132">
        <f t="shared" ref="V123" si="106">V124+V125+V128+V129+V130</f>
        <v>0</v>
      </c>
      <c r="W123" s="132">
        <f t="shared" ref="W123" si="107">W124+W125+W128+W129+W130</f>
        <v>0</v>
      </c>
      <c r="X123" s="132">
        <f t="shared" ref="X123" si="108">X124+X125+X128+X129+X130</f>
        <v>0</v>
      </c>
      <c r="Y123" s="132">
        <f t="shared" ref="Y123" si="109">Y124+Y125+Y128+Y129+Y130</f>
        <v>0</v>
      </c>
      <c r="Z123" s="132">
        <f t="shared" ref="Z123" si="110">Z124+Z125+Z128+Z129+Z130</f>
        <v>0</v>
      </c>
      <c r="AA123" s="132">
        <f t="shared" ref="AA123" si="111">AA124+AA125+AA128+AA129+AA130</f>
        <v>0</v>
      </c>
      <c r="AB123" s="132">
        <f t="shared" ref="AB123" si="112">AB124+AB125+AB128+AB129+AB130</f>
        <v>0</v>
      </c>
      <c r="AC123" s="132">
        <f t="shared" ref="AC123" si="113">AC124+AC125+AC128+AC129+AC130</f>
        <v>0</v>
      </c>
      <c r="AD123" s="132">
        <f t="shared" ref="AD123" si="114">AD124+AD125+AD128+AD129+AD130</f>
        <v>0</v>
      </c>
      <c r="AE123" s="132">
        <f t="shared" ref="AE123" si="115">AE124+AE125+AE128+AE129+AE130</f>
        <v>0</v>
      </c>
      <c r="AF123" s="132">
        <f t="shared" ref="AF123:AO123" si="116">AF124+AF125+AF128+AF129+AF130</f>
        <v>0</v>
      </c>
      <c r="AG123" s="132">
        <f t="shared" si="116"/>
        <v>0</v>
      </c>
      <c r="AH123" s="132">
        <f t="shared" si="116"/>
        <v>0</v>
      </c>
      <c r="AI123" s="132">
        <f t="shared" si="116"/>
        <v>0</v>
      </c>
      <c r="AJ123" s="132">
        <f t="shared" si="116"/>
        <v>0</v>
      </c>
      <c r="AK123" s="132">
        <f t="shared" si="116"/>
        <v>0</v>
      </c>
      <c r="AL123" s="132">
        <f t="shared" si="116"/>
        <v>0</v>
      </c>
      <c r="AM123" s="132">
        <f t="shared" si="116"/>
        <v>0</v>
      </c>
      <c r="AN123" s="132">
        <f t="shared" si="116"/>
        <v>0</v>
      </c>
      <c r="AO123" s="132">
        <f t="shared" si="116"/>
        <v>0</v>
      </c>
    </row>
    <row r="124" spans="1:41" s="129" customFormat="1" ht="25.5">
      <c r="A124" s="130" t="s">
        <v>99</v>
      </c>
      <c r="B124" s="125" t="s">
        <v>100</v>
      </c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</row>
    <row r="125" spans="1:41" s="129" customFormat="1" ht="12.75">
      <c r="A125" s="130" t="s">
        <v>101</v>
      </c>
      <c r="B125" s="125" t="s">
        <v>102</v>
      </c>
      <c r="C125" s="140">
        <f>C126+C127</f>
        <v>0</v>
      </c>
      <c r="D125" s="140">
        <f t="shared" ref="D125" si="117">D126+D127</f>
        <v>0</v>
      </c>
      <c r="E125" s="140">
        <f t="shared" ref="E125" si="118">E126+E127</f>
        <v>0</v>
      </c>
      <c r="F125" s="140">
        <f t="shared" ref="F125" si="119">F126+F127</f>
        <v>0</v>
      </c>
      <c r="G125" s="140">
        <f t="shared" ref="G125" si="120">G126+G127</f>
        <v>0</v>
      </c>
      <c r="H125" s="140">
        <f t="shared" ref="H125" si="121">H126+H127</f>
        <v>0</v>
      </c>
      <c r="I125" s="140">
        <f t="shared" ref="I125" si="122">I126+I127</f>
        <v>0</v>
      </c>
      <c r="J125" s="140">
        <f t="shared" ref="J125" si="123">J126+J127</f>
        <v>0</v>
      </c>
      <c r="K125" s="140">
        <f t="shared" ref="K125" si="124">K126+K127</f>
        <v>0</v>
      </c>
      <c r="L125" s="140">
        <f t="shared" ref="L125" si="125">L126+L127</f>
        <v>0</v>
      </c>
      <c r="M125" s="140">
        <f t="shared" ref="M125" si="126">M126+M127</f>
        <v>0</v>
      </c>
      <c r="N125" s="140">
        <f t="shared" ref="N125" si="127">N126+N127</f>
        <v>0</v>
      </c>
      <c r="O125" s="140">
        <f t="shared" ref="O125" si="128">O126+O127</f>
        <v>0</v>
      </c>
      <c r="P125" s="140">
        <f t="shared" ref="P125" si="129">P126+P127</f>
        <v>0</v>
      </c>
      <c r="Q125" s="140">
        <f t="shared" ref="Q125" si="130">Q126+Q127</f>
        <v>0</v>
      </c>
      <c r="R125" s="140">
        <f t="shared" ref="R125" si="131">R126+R127</f>
        <v>0</v>
      </c>
      <c r="S125" s="140">
        <f t="shared" ref="S125" si="132">S126+S127</f>
        <v>0</v>
      </c>
      <c r="T125" s="140">
        <f t="shared" ref="T125" si="133">T126+T127</f>
        <v>0</v>
      </c>
      <c r="U125" s="140">
        <f t="shared" ref="U125" si="134">U126+U127</f>
        <v>0</v>
      </c>
      <c r="V125" s="140">
        <f t="shared" ref="V125" si="135">V126+V127</f>
        <v>0</v>
      </c>
      <c r="W125" s="140">
        <f t="shared" ref="W125" si="136">W126+W127</f>
        <v>0</v>
      </c>
      <c r="X125" s="140">
        <f t="shared" ref="X125" si="137">X126+X127</f>
        <v>0</v>
      </c>
      <c r="Y125" s="140">
        <f t="shared" ref="Y125" si="138">Y126+Y127</f>
        <v>0</v>
      </c>
      <c r="Z125" s="140">
        <f t="shared" ref="Z125" si="139">Z126+Z127</f>
        <v>0</v>
      </c>
      <c r="AA125" s="140">
        <f t="shared" ref="AA125" si="140">AA126+AA127</f>
        <v>0</v>
      </c>
      <c r="AB125" s="140">
        <f t="shared" ref="AB125" si="141">AB126+AB127</f>
        <v>0</v>
      </c>
      <c r="AC125" s="140">
        <f t="shared" ref="AC125" si="142">AC126+AC127</f>
        <v>0</v>
      </c>
      <c r="AD125" s="140">
        <f t="shared" ref="AD125" si="143">AD126+AD127</f>
        <v>0</v>
      </c>
      <c r="AE125" s="140">
        <f t="shared" ref="AE125" si="144">AE126+AE127</f>
        <v>0</v>
      </c>
      <c r="AF125" s="140">
        <f t="shared" ref="AF125:AO125" si="145">AF126+AF127</f>
        <v>0</v>
      </c>
      <c r="AG125" s="140">
        <f t="shared" si="145"/>
        <v>0</v>
      </c>
      <c r="AH125" s="140">
        <f t="shared" si="145"/>
        <v>0</v>
      </c>
      <c r="AI125" s="140">
        <f t="shared" si="145"/>
        <v>0</v>
      </c>
      <c r="AJ125" s="140">
        <f t="shared" si="145"/>
        <v>0</v>
      </c>
      <c r="AK125" s="140">
        <f t="shared" si="145"/>
        <v>0</v>
      </c>
      <c r="AL125" s="140">
        <f t="shared" si="145"/>
        <v>0</v>
      </c>
      <c r="AM125" s="140">
        <f t="shared" si="145"/>
        <v>0</v>
      </c>
      <c r="AN125" s="140">
        <f t="shared" si="145"/>
        <v>0</v>
      </c>
      <c r="AO125" s="140">
        <f t="shared" si="145"/>
        <v>0</v>
      </c>
    </row>
    <row r="126" spans="1:41" s="129" customFormat="1" ht="12.75">
      <c r="A126" s="130" t="s">
        <v>103</v>
      </c>
      <c r="B126" s="125" t="s">
        <v>104</v>
      </c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</row>
    <row r="127" spans="1:41" s="129" customFormat="1" ht="12.75">
      <c r="A127" s="130" t="s">
        <v>105</v>
      </c>
      <c r="B127" s="125" t="s">
        <v>106</v>
      </c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</row>
    <row r="128" spans="1:41" s="129" customFormat="1" ht="12.75">
      <c r="A128" s="130" t="s">
        <v>107</v>
      </c>
      <c r="B128" s="125" t="s">
        <v>108</v>
      </c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</row>
    <row r="129" spans="1:41" s="129" customFormat="1" ht="12.75">
      <c r="A129" s="130" t="s">
        <v>109</v>
      </c>
      <c r="B129" s="125" t="s">
        <v>110</v>
      </c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</row>
    <row r="130" spans="1:41" s="129" customFormat="1" ht="25.5">
      <c r="A130" s="130" t="s">
        <v>111</v>
      </c>
      <c r="B130" s="125" t="s">
        <v>112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</row>
    <row r="131" spans="1:41" s="129" customFormat="1" ht="12.75">
      <c r="A131" s="123" t="s">
        <v>113</v>
      </c>
      <c r="B131" s="131" t="s">
        <v>114</v>
      </c>
      <c r="C131" s="132">
        <f>C132+C133+C136</f>
        <v>0</v>
      </c>
      <c r="D131" s="132">
        <f t="shared" ref="D131" si="146">D132+D133+D136</f>
        <v>0</v>
      </c>
      <c r="E131" s="132">
        <f t="shared" ref="E131" si="147">E132+E133+E136</f>
        <v>0</v>
      </c>
      <c r="F131" s="132">
        <f t="shared" ref="F131" si="148">F132+F133+F136</f>
        <v>0</v>
      </c>
      <c r="G131" s="132">
        <f t="shared" ref="G131" si="149">G132+G133+G136</f>
        <v>0</v>
      </c>
      <c r="H131" s="132">
        <f t="shared" ref="H131" si="150">H132+H133+H136</f>
        <v>0</v>
      </c>
      <c r="I131" s="132">
        <f t="shared" ref="I131" si="151">I132+I133+I136</f>
        <v>0</v>
      </c>
      <c r="J131" s="132">
        <f t="shared" ref="J131" si="152">J132+J133+J136</f>
        <v>0</v>
      </c>
      <c r="K131" s="132">
        <f t="shared" ref="K131" si="153">K132+K133+K136</f>
        <v>0</v>
      </c>
      <c r="L131" s="132">
        <f t="shared" ref="L131" si="154">L132+L133+L136</f>
        <v>0</v>
      </c>
      <c r="M131" s="132">
        <f t="shared" ref="M131" si="155">M132+M133+M136</f>
        <v>0</v>
      </c>
      <c r="N131" s="132">
        <f t="shared" ref="N131" si="156">N132+N133+N136</f>
        <v>0</v>
      </c>
      <c r="O131" s="132">
        <f t="shared" ref="O131" si="157">O132+O133+O136</f>
        <v>0</v>
      </c>
      <c r="P131" s="132">
        <f t="shared" ref="P131" si="158">P132+P133+P136</f>
        <v>0</v>
      </c>
      <c r="Q131" s="132">
        <f t="shared" ref="Q131" si="159">Q132+Q133+Q136</f>
        <v>0</v>
      </c>
      <c r="R131" s="132">
        <f t="shared" ref="R131" si="160">R132+R133+R136</f>
        <v>0</v>
      </c>
      <c r="S131" s="132">
        <f t="shared" ref="S131" si="161">S132+S133+S136</f>
        <v>0</v>
      </c>
      <c r="T131" s="132">
        <f t="shared" ref="T131" si="162">T132+T133+T136</f>
        <v>0</v>
      </c>
      <c r="U131" s="132">
        <f t="shared" ref="U131" si="163">U132+U133+U136</f>
        <v>0</v>
      </c>
      <c r="V131" s="132">
        <f t="shared" ref="V131" si="164">V132+V133+V136</f>
        <v>0</v>
      </c>
      <c r="W131" s="132">
        <f t="shared" ref="W131" si="165">W132+W133+W136</f>
        <v>0</v>
      </c>
      <c r="X131" s="132">
        <f t="shared" ref="X131" si="166">X132+X133+X136</f>
        <v>0</v>
      </c>
      <c r="Y131" s="132">
        <f t="shared" ref="Y131" si="167">Y132+Y133+Y136</f>
        <v>0</v>
      </c>
      <c r="Z131" s="132">
        <f t="shared" ref="Z131" si="168">Z132+Z133+Z136</f>
        <v>0</v>
      </c>
      <c r="AA131" s="132">
        <f t="shared" ref="AA131" si="169">AA132+AA133+AA136</f>
        <v>0</v>
      </c>
      <c r="AB131" s="132">
        <f t="shared" ref="AB131" si="170">AB132+AB133+AB136</f>
        <v>0</v>
      </c>
      <c r="AC131" s="132">
        <f t="shared" ref="AC131" si="171">AC132+AC133+AC136</f>
        <v>0</v>
      </c>
      <c r="AD131" s="132">
        <f t="shared" ref="AD131" si="172">AD132+AD133+AD136</f>
        <v>0</v>
      </c>
      <c r="AE131" s="132">
        <f t="shared" ref="AE131" si="173">AE132+AE133+AE136</f>
        <v>0</v>
      </c>
      <c r="AF131" s="132">
        <f t="shared" ref="AF131:AO131" si="174">AF132+AF133+AF136</f>
        <v>0</v>
      </c>
      <c r="AG131" s="132">
        <f t="shared" si="174"/>
        <v>0</v>
      </c>
      <c r="AH131" s="132">
        <f t="shared" si="174"/>
        <v>0</v>
      </c>
      <c r="AI131" s="132">
        <f t="shared" si="174"/>
        <v>0</v>
      </c>
      <c r="AJ131" s="132">
        <f t="shared" si="174"/>
        <v>0</v>
      </c>
      <c r="AK131" s="132">
        <f t="shared" si="174"/>
        <v>0</v>
      </c>
      <c r="AL131" s="132">
        <f t="shared" si="174"/>
        <v>0</v>
      </c>
      <c r="AM131" s="132">
        <f t="shared" si="174"/>
        <v>0</v>
      </c>
      <c r="AN131" s="132">
        <f t="shared" si="174"/>
        <v>0</v>
      </c>
      <c r="AO131" s="132">
        <f t="shared" si="174"/>
        <v>0</v>
      </c>
    </row>
    <row r="132" spans="1:41" s="129" customFormat="1" ht="12.75">
      <c r="A132" s="130" t="s">
        <v>99</v>
      </c>
      <c r="B132" s="125" t="s">
        <v>115</v>
      </c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</row>
    <row r="133" spans="1:41" s="129" customFormat="1" ht="12.75">
      <c r="A133" s="130" t="s">
        <v>101</v>
      </c>
      <c r="B133" s="125" t="s">
        <v>116</v>
      </c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</row>
    <row r="134" spans="1:41" s="129" customFormat="1" ht="25.5">
      <c r="A134" s="130" t="s">
        <v>107</v>
      </c>
      <c r="B134" s="125" t="s">
        <v>117</v>
      </c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</row>
    <row r="135" spans="1:41" s="129" customFormat="1" ht="25.5">
      <c r="A135" s="141"/>
      <c r="B135" s="142" t="s">
        <v>118</v>
      </c>
      <c r="C135" s="143">
        <f>C225</f>
        <v>0</v>
      </c>
      <c r="D135" s="143">
        <f t="shared" ref="D135:AF135" si="175">D225</f>
        <v>0</v>
      </c>
      <c r="E135" s="143">
        <f t="shared" si="175"/>
        <v>0</v>
      </c>
      <c r="F135" s="143">
        <f t="shared" si="175"/>
        <v>0</v>
      </c>
      <c r="G135" s="143">
        <f t="shared" si="175"/>
        <v>0</v>
      </c>
      <c r="H135" s="143">
        <f t="shared" si="175"/>
        <v>0</v>
      </c>
      <c r="I135" s="143">
        <f t="shared" si="175"/>
        <v>0</v>
      </c>
      <c r="J135" s="143">
        <f t="shared" si="175"/>
        <v>0</v>
      </c>
      <c r="K135" s="143">
        <f t="shared" si="175"/>
        <v>0</v>
      </c>
      <c r="L135" s="143">
        <f t="shared" si="175"/>
        <v>0</v>
      </c>
      <c r="M135" s="143">
        <f t="shared" si="175"/>
        <v>0</v>
      </c>
      <c r="N135" s="143">
        <f t="shared" si="175"/>
        <v>0</v>
      </c>
      <c r="O135" s="143">
        <f t="shared" si="175"/>
        <v>0</v>
      </c>
      <c r="P135" s="143">
        <f t="shared" si="175"/>
        <v>0</v>
      </c>
      <c r="Q135" s="143">
        <f t="shared" si="175"/>
        <v>0</v>
      </c>
      <c r="R135" s="143">
        <f t="shared" si="175"/>
        <v>0</v>
      </c>
      <c r="S135" s="143">
        <f t="shared" si="175"/>
        <v>0</v>
      </c>
      <c r="T135" s="143">
        <f t="shared" si="175"/>
        <v>0</v>
      </c>
      <c r="U135" s="143">
        <f t="shared" si="175"/>
        <v>0</v>
      </c>
      <c r="V135" s="143">
        <f t="shared" si="175"/>
        <v>0</v>
      </c>
      <c r="W135" s="143">
        <f t="shared" si="175"/>
        <v>0</v>
      </c>
      <c r="X135" s="143">
        <f t="shared" si="175"/>
        <v>0</v>
      </c>
      <c r="Y135" s="143">
        <f t="shared" si="175"/>
        <v>0</v>
      </c>
      <c r="Z135" s="143">
        <f t="shared" si="175"/>
        <v>0</v>
      </c>
      <c r="AA135" s="143">
        <f t="shared" si="175"/>
        <v>0</v>
      </c>
      <c r="AB135" s="143">
        <f t="shared" si="175"/>
        <v>0</v>
      </c>
      <c r="AC135" s="143">
        <f t="shared" si="175"/>
        <v>0</v>
      </c>
      <c r="AD135" s="143">
        <f t="shared" si="175"/>
        <v>0</v>
      </c>
      <c r="AE135" s="143">
        <f t="shared" si="175"/>
        <v>0</v>
      </c>
      <c r="AF135" s="143">
        <f t="shared" si="175"/>
        <v>0</v>
      </c>
      <c r="AG135" s="143">
        <f t="shared" ref="AG135:AO135" si="176">AG225</f>
        <v>0</v>
      </c>
      <c r="AH135" s="143">
        <f t="shared" si="176"/>
        <v>0</v>
      </c>
      <c r="AI135" s="143">
        <f t="shared" si="176"/>
        <v>0</v>
      </c>
      <c r="AJ135" s="143">
        <f t="shared" si="176"/>
        <v>0</v>
      </c>
      <c r="AK135" s="143">
        <f t="shared" si="176"/>
        <v>0</v>
      </c>
      <c r="AL135" s="143">
        <f t="shared" si="176"/>
        <v>0</v>
      </c>
      <c r="AM135" s="143">
        <f t="shared" si="176"/>
        <v>0</v>
      </c>
      <c r="AN135" s="143">
        <f t="shared" si="176"/>
        <v>0</v>
      </c>
      <c r="AO135" s="143">
        <f t="shared" si="176"/>
        <v>0</v>
      </c>
    </row>
    <row r="136" spans="1:41" s="129" customFormat="1" ht="25.5">
      <c r="A136" s="130" t="s">
        <v>109</v>
      </c>
      <c r="B136" s="125" t="s">
        <v>119</v>
      </c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</row>
    <row r="137" spans="1:41" s="134" customFormat="1" ht="12.75">
      <c r="A137" s="126"/>
      <c r="B137" s="118" t="s">
        <v>120</v>
      </c>
      <c r="C137" s="133">
        <f>C123+C131</f>
        <v>0</v>
      </c>
      <c r="D137" s="133">
        <f t="shared" ref="D137:AF137" si="177">D123+D131</f>
        <v>0</v>
      </c>
      <c r="E137" s="133">
        <f t="shared" si="177"/>
        <v>0</v>
      </c>
      <c r="F137" s="133">
        <f t="shared" si="177"/>
        <v>0</v>
      </c>
      <c r="G137" s="133">
        <f t="shared" si="177"/>
        <v>0</v>
      </c>
      <c r="H137" s="133">
        <f t="shared" si="177"/>
        <v>0</v>
      </c>
      <c r="I137" s="133">
        <f t="shared" si="177"/>
        <v>0</v>
      </c>
      <c r="J137" s="133">
        <f t="shared" si="177"/>
        <v>0</v>
      </c>
      <c r="K137" s="133">
        <f t="shared" si="177"/>
        <v>0</v>
      </c>
      <c r="L137" s="133">
        <f t="shared" si="177"/>
        <v>0</v>
      </c>
      <c r="M137" s="133">
        <f t="shared" si="177"/>
        <v>0</v>
      </c>
      <c r="N137" s="133">
        <f t="shared" si="177"/>
        <v>0</v>
      </c>
      <c r="O137" s="133">
        <f t="shared" si="177"/>
        <v>0</v>
      </c>
      <c r="P137" s="133">
        <f t="shared" si="177"/>
        <v>0</v>
      </c>
      <c r="Q137" s="133">
        <f t="shared" si="177"/>
        <v>0</v>
      </c>
      <c r="R137" s="133">
        <f t="shared" si="177"/>
        <v>0</v>
      </c>
      <c r="S137" s="133">
        <f t="shared" si="177"/>
        <v>0</v>
      </c>
      <c r="T137" s="133">
        <f t="shared" si="177"/>
        <v>0</v>
      </c>
      <c r="U137" s="133">
        <f t="shared" si="177"/>
        <v>0</v>
      </c>
      <c r="V137" s="133">
        <f t="shared" si="177"/>
        <v>0</v>
      </c>
      <c r="W137" s="133">
        <f t="shared" si="177"/>
        <v>0</v>
      </c>
      <c r="X137" s="133">
        <f t="shared" si="177"/>
        <v>0</v>
      </c>
      <c r="Y137" s="133">
        <f t="shared" si="177"/>
        <v>0</v>
      </c>
      <c r="Z137" s="133">
        <f t="shared" si="177"/>
        <v>0</v>
      </c>
      <c r="AA137" s="133">
        <f t="shared" si="177"/>
        <v>0</v>
      </c>
      <c r="AB137" s="133">
        <f t="shared" si="177"/>
        <v>0</v>
      </c>
      <c r="AC137" s="133">
        <f t="shared" si="177"/>
        <v>0</v>
      </c>
      <c r="AD137" s="133">
        <f t="shared" si="177"/>
        <v>0</v>
      </c>
      <c r="AE137" s="133">
        <f t="shared" si="177"/>
        <v>0</v>
      </c>
      <c r="AF137" s="133">
        <f t="shared" si="177"/>
        <v>0</v>
      </c>
      <c r="AG137" s="133">
        <f t="shared" ref="AG137:AO137" si="178">AG123+AG131</f>
        <v>0</v>
      </c>
      <c r="AH137" s="133">
        <f t="shared" si="178"/>
        <v>0</v>
      </c>
      <c r="AI137" s="133">
        <f t="shared" si="178"/>
        <v>0</v>
      </c>
      <c r="AJ137" s="133">
        <f t="shared" si="178"/>
        <v>0</v>
      </c>
      <c r="AK137" s="133">
        <f t="shared" si="178"/>
        <v>0</v>
      </c>
      <c r="AL137" s="133">
        <f t="shared" si="178"/>
        <v>0</v>
      </c>
      <c r="AM137" s="133">
        <f t="shared" si="178"/>
        <v>0</v>
      </c>
      <c r="AN137" s="133">
        <f t="shared" si="178"/>
        <v>0</v>
      </c>
      <c r="AO137" s="133">
        <f t="shared" si="178"/>
        <v>0</v>
      </c>
    </row>
    <row r="138" spans="1:41" s="129" customFormat="1" ht="12.75">
      <c r="A138" s="144"/>
      <c r="B138" s="144" t="s">
        <v>121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</row>
    <row r="139" spans="1:41" s="129" customFormat="1" ht="12.75">
      <c r="A139" s="123" t="s">
        <v>97</v>
      </c>
      <c r="B139" s="131" t="s">
        <v>122</v>
      </c>
      <c r="C139" s="132">
        <f>SUM(C140:C145)</f>
        <v>0</v>
      </c>
      <c r="D139" s="132">
        <f t="shared" ref="D139" si="179">SUM(D140:D145)</f>
        <v>0</v>
      </c>
      <c r="E139" s="132">
        <f t="shared" ref="E139" si="180">SUM(E140:E145)</f>
        <v>0</v>
      </c>
      <c r="F139" s="132">
        <f t="shared" ref="F139" si="181">SUM(F140:F145)</f>
        <v>0</v>
      </c>
      <c r="G139" s="132">
        <f t="shared" ref="G139" si="182">SUM(G140:G145)</f>
        <v>0</v>
      </c>
      <c r="H139" s="132">
        <f t="shared" ref="H139" si="183">SUM(H140:H145)</f>
        <v>0</v>
      </c>
      <c r="I139" s="132">
        <f t="shared" ref="I139" si="184">SUM(I140:I145)</f>
        <v>0</v>
      </c>
      <c r="J139" s="132">
        <f t="shared" ref="J139" si="185">SUM(J140:J145)</f>
        <v>0</v>
      </c>
      <c r="K139" s="132">
        <f t="shared" ref="K139" si="186">SUM(K140:K145)</f>
        <v>0</v>
      </c>
      <c r="L139" s="132">
        <f t="shared" ref="L139" si="187">SUM(L140:L145)</f>
        <v>0</v>
      </c>
      <c r="M139" s="132">
        <f t="shared" ref="M139" si="188">SUM(M140:M145)</f>
        <v>0</v>
      </c>
      <c r="N139" s="132">
        <f t="shared" ref="N139" si="189">SUM(N140:N145)</f>
        <v>0</v>
      </c>
      <c r="O139" s="132">
        <f t="shared" ref="O139" si="190">SUM(O140:O145)</f>
        <v>0</v>
      </c>
      <c r="P139" s="132">
        <f t="shared" ref="P139" si="191">SUM(P140:P145)</f>
        <v>0</v>
      </c>
      <c r="Q139" s="132">
        <f t="shared" ref="Q139" si="192">SUM(Q140:Q145)</f>
        <v>0</v>
      </c>
      <c r="R139" s="132">
        <f t="shared" ref="R139" si="193">SUM(R140:R145)</f>
        <v>0</v>
      </c>
      <c r="S139" s="132">
        <f t="shared" ref="S139" si="194">SUM(S140:S145)</f>
        <v>0</v>
      </c>
      <c r="T139" s="132">
        <f t="shared" ref="T139" si="195">SUM(T140:T145)</f>
        <v>0</v>
      </c>
      <c r="U139" s="132">
        <f t="shared" ref="U139" si="196">SUM(U140:U145)</f>
        <v>0</v>
      </c>
      <c r="V139" s="132">
        <f t="shared" ref="V139" si="197">SUM(V140:V145)</f>
        <v>0</v>
      </c>
      <c r="W139" s="132">
        <f t="shared" ref="W139" si="198">SUM(W140:W145)</f>
        <v>0</v>
      </c>
      <c r="X139" s="132">
        <f t="shared" ref="X139" si="199">SUM(X140:X145)</f>
        <v>0</v>
      </c>
      <c r="Y139" s="132">
        <f t="shared" ref="Y139" si="200">SUM(Y140:Y145)</f>
        <v>0</v>
      </c>
      <c r="Z139" s="132">
        <f t="shared" ref="Z139" si="201">SUM(Z140:Z145)</f>
        <v>0</v>
      </c>
      <c r="AA139" s="132">
        <f t="shared" ref="AA139" si="202">SUM(AA140:AA145)</f>
        <v>0</v>
      </c>
      <c r="AB139" s="132">
        <f t="shared" ref="AB139" si="203">SUM(AB140:AB145)</f>
        <v>0</v>
      </c>
      <c r="AC139" s="132">
        <f t="shared" ref="AC139" si="204">SUM(AC140:AC145)</f>
        <v>0</v>
      </c>
      <c r="AD139" s="132">
        <f t="shared" ref="AD139" si="205">SUM(AD140:AD145)</f>
        <v>0</v>
      </c>
      <c r="AE139" s="132">
        <f t="shared" ref="AE139" si="206">SUM(AE140:AE145)</f>
        <v>0</v>
      </c>
      <c r="AF139" s="132">
        <f t="shared" ref="AF139:AO139" si="207">SUM(AF140:AF145)</f>
        <v>0</v>
      </c>
      <c r="AG139" s="132">
        <f t="shared" si="207"/>
        <v>0</v>
      </c>
      <c r="AH139" s="132">
        <f t="shared" si="207"/>
        <v>0</v>
      </c>
      <c r="AI139" s="132">
        <f t="shared" si="207"/>
        <v>0</v>
      </c>
      <c r="AJ139" s="132">
        <f t="shared" si="207"/>
        <v>0</v>
      </c>
      <c r="AK139" s="132">
        <f t="shared" si="207"/>
        <v>0</v>
      </c>
      <c r="AL139" s="132">
        <f t="shared" si="207"/>
        <v>0</v>
      </c>
      <c r="AM139" s="132">
        <f t="shared" si="207"/>
        <v>0</v>
      </c>
      <c r="AN139" s="132">
        <f t="shared" si="207"/>
        <v>0</v>
      </c>
      <c r="AO139" s="132">
        <f t="shared" si="207"/>
        <v>0</v>
      </c>
    </row>
    <row r="140" spans="1:41" s="129" customFormat="1" ht="12.75">
      <c r="A140" s="130" t="s">
        <v>99</v>
      </c>
      <c r="B140" s="125" t="s">
        <v>123</v>
      </c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</row>
    <row r="141" spans="1:41" s="129" customFormat="1" ht="12.75">
      <c r="A141" s="130" t="s">
        <v>101</v>
      </c>
      <c r="B141" s="125" t="s">
        <v>124</v>
      </c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</row>
    <row r="142" spans="1:41" s="129" customFormat="1" ht="12.75">
      <c r="A142" s="130" t="s">
        <v>107</v>
      </c>
      <c r="B142" s="125" t="s">
        <v>125</v>
      </c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</row>
    <row r="143" spans="1:41" s="129" customFormat="1" ht="12.75">
      <c r="A143" s="130" t="s">
        <v>109</v>
      </c>
      <c r="B143" s="125" t="s">
        <v>126</v>
      </c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</row>
    <row r="144" spans="1:41" s="129" customFormat="1" ht="12.75">
      <c r="A144" s="57" t="s">
        <v>111</v>
      </c>
      <c r="B144" s="125" t="s">
        <v>127</v>
      </c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</row>
    <row r="145" spans="1:41" s="129" customFormat="1" ht="12.75">
      <c r="A145" s="57" t="s">
        <v>128</v>
      </c>
      <c r="B145" s="125" t="s">
        <v>129</v>
      </c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</row>
    <row r="146" spans="1:41" s="129" customFormat="1" ht="25.5">
      <c r="A146" s="123" t="s">
        <v>113</v>
      </c>
      <c r="B146" s="131" t="s">
        <v>130</v>
      </c>
      <c r="C146" s="140">
        <f>SUM(C147:C150)</f>
        <v>0</v>
      </c>
      <c r="D146" s="140">
        <f t="shared" ref="D146" si="208">SUM(D147:D150)</f>
        <v>0</v>
      </c>
      <c r="E146" s="140">
        <f t="shared" ref="E146" si="209">SUM(E147:E150)</f>
        <v>0</v>
      </c>
      <c r="F146" s="140">
        <f t="shared" ref="F146" si="210">SUM(F147:F150)</f>
        <v>0</v>
      </c>
      <c r="G146" s="140">
        <f t="shared" ref="G146" si="211">SUM(G147:G150)</f>
        <v>0</v>
      </c>
      <c r="H146" s="140">
        <f t="shared" ref="H146" si="212">SUM(H147:H150)</f>
        <v>0</v>
      </c>
      <c r="I146" s="140">
        <f t="shared" ref="I146" si="213">SUM(I147:I150)</f>
        <v>0</v>
      </c>
      <c r="J146" s="140">
        <f t="shared" ref="J146" si="214">SUM(J147:J150)</f>
        <v>0</v>
      </c>
      <c r="K146" s="140">
        <f t="shared" ref="K146" si="215">SUM(K147:K150)</f>
        <v>0</v>
      </c>
      <c r="L146" s="140">
        <f t="shared" ref="L146" si="216">SUM(L147:L150)</f>
        <v>0</v>
      </c>
      <c r="M146" s="140">
        <f t="shared" ref="M146" si="217">SUM(M147:M150)</f>
        <v>0</v>
      </c>
      <c r="N146" s="140">
        <f t="shared" ref="N146" si="218">SUM(N147:N150)</f>
        <v>0</v>
      </c>
      <c r="O146" s="140">
        <f t="shared" ref="O146" si="219">SUM(O147:O150)</f>
        <v>0</v>
      </c>
      <c r="P146" s="140">
        <f t="shared" ref="P146" si="220">SUM(P147:P150)</f>
        <v>0</v>
      </c>
      <c r="Q146" s="140">
        <f t="shared" ref="Q146" si="221">SUM(Q147:Q150)</f>
        <v>0</v>
      </c>
      <c r="R146" s="140">
        <f t="shared" ref="R146" si="222">SUM(R147:R150)</f>
        <v>0</v>
      </c>
      <c r="S146" s="140">
        <f t="shared" ref="S146" si="223">SUM(S147:S150)</f>
        <v>0</v>
      </c>
      <c r="T146" s="140">
        <f t="shared" ref="T146" si="224">SUM(T147:T150)</f>
        <v>0</v>
      </c>
      <c r="U146" s="140">
        <f t="shared" ref="U146" si="225">SUM(U147:U150)</f>
        <v>0</v>
      </c>
      <c r="V146" s="140">
        <f t="shared" ref="V146" si="226">SUM(V147:V150)</f>
        <v>0</v>
      </c>
      <c r="W146" s="140">
        <f t="shared" ref="W146" si="227">SUM(W147:W150)</f>
        <v>0</v>
      </c>
      <c r="X146" s="140">
        <f t="shared" ref="X146" si="228">SUM(X147:X150)</f>
        <v>0</v>
      </c>
      <c r="Y146" s="140">
        <f t="shared" ref="Y146" si="229">SUM(Y147:Y150)</f>
        <v>0</v>
      </c>
      <c r="Z146" s="140">
        <f t="shared" ref="Z146" si="230">SUM(Z147:Z150)</f>
        <v>0</v>
      </c>
      <c r="AA146" s="140">
        <f t="shared" ref="AA146" si="231">SUM(AA147:AA150)</f>
        <v>0</v>
      </c>
      <c r="AB146" s="140">
        <f t="shared" ref="AB146" si="232">SUM(AB147:AB150)</f>
        <v>0</v>
      </c>
      <c r="AC146" s="140">
        <f t="shared" ref="AC146" si="233">SUM(AC147:AC150)</f>
        <v>0</v>
      </c>
      <c r="AD146" s="140">
        <f t="shared" ref="AD146" si="234">SUM(AD147:AD150)</f>
        <v>0</v>
      </c>
      <c r="AE146" s="140">
        <f t="shared" ref="AE146" si="235">SUM(AE147:AE150)</f>
        <v>0</v>
      </c>
      <c r="AF146" s="140">
        <f t="shared" ref="AF146:AO146" si="236">SUM(AF147:AF150)</f>
        <v>0</v>
      </c>
      <c r="AG146" s="140">
        <f t="shared" si="236"/>
        <v>0</v>
      </c>
      <c r="AH146" s="140">
        <f t="shared" si="236"/>
        <v>0</v>
      </c>
      <c r="AI146" s="140">
        <f t="shared" si="236"/>
        <v>0</v>
      </c>
      <c r="AJ146" s="140">
        <f t="shared" si="236"/>
        <v>0</v>
      </c>
      <c r="AK146" s="140">
        <f t="shared" si="236"/>
        <v>0</v>
      </c>
      <c r="AL146" s="140">
        <f t="shared" si="236"/>
        <v>0</v>
      </c>
      <c r="AM146" s="140">
        <f t="shared" si="236"/>
        <v>0</v>
      </c>
      <c r="AN146" s="140">
        <f t="shared" si="236"/>
        <v>0</v>
      </c>
      <c r="AO146" s="140">
        <f t="shared" si="236"/>
        <v>0</v>
      </c>
    </row>
    <row r="147" spans="1:41" s="129" customFormat="1" ht="12.75">
      <c r="A147" s="130" t="s">
        <v>99</v>
      </c>
      <c r="B147" s="125" t="s">
        <v>131</v>
      </c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</row>
    <row r="148" spans="1:41" s="129" customFormat="1" ht="12.75">
      <c r="A148" s="130" t="s">
        <v>101</v>
      </c>
      <c r="B148" s="125" t="s">
        <v>132</v>
      </c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</row>
    <row r="149" spans="1:41" s="129" customFormat="1" ht="12.75">
      <c r="A149" s="130" t="s">
        <v>107</v>
      </c>
      <c r="B149" s="125" t="s">
        <v>133</v>
      </c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</row>
    <row r="150" spans="1:41" s="129" customFormat="1" ht="12.75">
      <c r="A150" s="130" t="s">
        <v>109</v>
      </c>
      <c r="B150" s="125" t="s">
        <v>134</v>
      </c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</row>
    <row r="151" spans="1:41" s="134" customFormat="1" ht="12.75">
      <c r="A151" s="137"/>
      <c r="B151" s="118" t="s">
        <v>135</v>
      </c>
      <c r="C151" s="139">
        <f>C139+C146</f>
        <v>0</v>
      </c>
      <c r="D151" s="139">
        <f t="shared" ref="D151:AF151" si="237">D139+D146</f>
        <v>0</v>
      </c>
      <c r="E151" s="139">
        <f t="shared" si="237"/>
        <v>0</v>
      </c>
      <c r="F151" s="139">
        <f t="shared" si="237"/>
        <v>0</v>
      </c>
      <c r="G151" s="139">
        <f t="shared" si="237"/>
        <v>0</v>
      </c>
      <c r="H151" s="139">
        <f t="shared" si="237"/>
        <v>0</v>
      </c>
      <c r="I151" s="139">
        <f t="shared" si="237"/>
        <v>0</v>
      </c>
      <c r="J151" s="139">
        <f t="shared" si="237"/>
        <v>0</v>
      </c>
      <c r="K151" s="139">
        <f t="shared" si="237"/>
        <v>0</v>
      </c>
      <c r="L151" s="139">
        <f t="shared" si="237"/>
        <v>0</v>
      </c>
      <c r="M151" s="139">
        <f t="shared" si="237"/>
        <v>0</v>
      </c>
      <c r="N151" s="139">
        <f t="shared" si="237"/>
        <v>0</v>
      </c>
      <c r="O151" s="139">
        <f t="shared" si="237"/>
        <v>0</v>
      </c>
      <c r="P151" s="139">
        <f t="shared" si="237"/>
        <v>0</v>
      </c>
      <c r="Q151" s="139">
        <f t="shared" si="237"/>
        <v>0</v>
      </c>
      <c r="R151" s="139">
        <f t="shared" si="237"/>
        <v>0</v>
      </c>
      <c r="S151" s="139">
        <f t="shared" si="237"/>
        <v>0</v>
      </c>
      <c r="T151" s="139">
        <f t="shared" si="237"/>
        <v>0</v>
      </c>
      <c r="U151" s="139">
        <f t="shared" si="237"/>
        <v>0</v>
      </c>
      <c r="V151" s="139">
        <f t="shared" si="237"/>
        <v>0</v>
      </c>
      <c r="W151" s="139">
        <f t="shared" si="237"/>
        <v>0</v>
      </c>
      <c r="X151" s="139">
        <f t="shared" si="237"/>
        <v>0</v>
      </c>
      <c r="Y151" s="139">
        <f t="shared" si="237"/>
        <v>0</v>
      </c>
      <c r="Z151" s="139">
        <f t="shared" si="237"/>
        <v>0</v>
      </c>
      <c r="AA151" s="139">
        <f t="shared" si="237"/>
        <v>0</v>
      </c>
      <c r="AB151" s="139">
        <f t="shared" si="237"/>
        <v>0</v>
      </c>
      <c r="AC151" s="139">
        <f t="shared" si="237"/>
        <v>0</v>
      </c>
      <c r="AD151" s="139">
        <f t="shared" si="237"/>
        <v>0</v>
      </c>
      <c r="AE151" s="139">
        <f t="shared" si="237"/>
        <v>0</v>
      </c>
      <c r="AF151" s="139">
        <f t="shared" si="237"/>
        <v>0</v>
      </c>
      <c r="AG151" s="139">
        <f t="shared" ref="AG151:AO151" si="238">AG139+AG146</f>
        <v>0</v>
      </c>
      <c r="AH151" s="139">
        <f t="shared" si="238"/>
        <v>0</v>
      </c>
      <c r="AI151" s="139">
        <f t="shared" si="238"/>
        <v>0</v>
      </c>
      <c r="AJ151" s="139">
        <f t="shared" si="238"/>
        <v>0</v>
      </c>
      <c r="AK151" s="139">
        <f t="shared" si="238"/>
        <v>0</v>
      </c>
      <c r="AL151" s="139">
        <f t="shared" si="238"/>
        <v>0</v>
      </c>
      <c r="AM151" s="139">
        <f t="shared" si="238"/>
        <v>0</v>
      </c>
      <c r="AN151" s="139">
        <f t="shared" si="238"/>
        <v>0</v>
      </c>
      <c r="AO151" s="139">
        <f t="shared" si="238"/>
        <v>0</v>
      </c>
    </row>
    <row r="152" spans="1:41" s="134" customFormat="1" ht="12.75">
      <c r="A152" s="146"/>
      <c r="B152" s="147" t="s">
        <v>347</v>
      </c>
      <c r="C152" s="148" t="str">
        <f>IF(C137=C151,"","BŁĄD!")</f>
        <v/>
      </c>
      <c r="D152" s="148" t="str">
        <f t="shared" ref="D152" si="239">IF(D137=D151,"","BŁĄD!")</f>
        <v/>
      </c>
      <c r="E152" s="148" t="str">
        <f t="shared" ref="E152" si="240">IF(E137=E151,"","BŁĄD!")</f>
        <v/>
      </c>
      <c r="F152" s="148" t="str">
        <f t="shared" ref="F152" si="241">IF(F137=F151,"","BŁĄD!")</f>
        <v/>
      </c>
      <c r="G152" s="148" t="str">
        <f t="shared" ref="G152" si="242">IF(G137=G151,"","BŁĄD!")</f>
        <v/>
      </c>
      <c r="H152" s="148" t="str">
        <f t="shared" ref="H152" si="243">IF(H137=H151,"","BŁĄD!")</f>
        <v/>
      </c>
      <c r="I152" s="148" t="str">
        <f t="shared" ref="I152" si="244">IF(I137=I151,"","BŁĄD!")</f>
        <v/>
      </c>
      <c r="J152" s="148" t="str">
        <f t="shared" ref="J152" si="245">IF(J137=J151,"","BŁĄD!")</f>
        <v/>
      </c>
      <c r="K152" s="148" t="str">
        <f t="shared" ref="K152" si="246">IF(K137=K151,"","BŁĄD!")</f>
        <v/>
      </c>
      <c r="L152" s="148" t="str">
        <f t="shared" ref="L152" si="247">IF(L137=L151,"","BŁĄD!")</f>
        <v/>
      </c>
      <c r="M152" s="148" t="str">
        <f t="shared" ref="M152" si="248">IF(M137=M151,"","BŁĄD!")</f>
        <v/>
      </c>
      <c r="N152" s="148" t="str">
        <f t="shared" ref="N152" si="249">IF(N137=N151,"","BŁĄD!")</f>
        <v/>
      </c>
      <c r="O152" s="148" t="str">
        <f t="shared" ref="O152" si="250">IF(O137=O151,"","BŁĄD!")</f>
        <v/>
      </c>
      <c r="P152" s="148" t="str">
        <f t="shared" ref="P152" si="251">IF(P137=P151,"","BŁĄD!")</f>
        <v/>
      </c>
      <c r="Q152" s="148" t="str">
        <f t="shared" ref="Q152" si="252">IF(Q137=Q151,"","BŁĄD!")</f>
        <v/>
      </c>
      <c r="R152" s="148" t="str">
        <f t="shared" ref="R152" si="253">IF(R137=R151,"","BŁĄD!")</f>
        <v/>
      </c>
      <c r="S152" s="148" t="str">
        <f t="shared" ref="S152" si="254">IF(S137=S151,"","BŁĄD!")</f>
        <v/>
      </c>
      <c r="T152" s="148" t="str">
        <f t="shared" ref="T152" si="255">IF(T137=T151,"","BŁĄD!")</f>
        <v/>
      </c>
      <c r="U152" s="148" t="str">
        <f t="shared" ref="U152" si="256">IF(U137=U151,"","BŁĄD!")</f>
        <v/>
      </c>
      <c r="V152" s="148" t="str">
        <f t="shared" ref="V152" si="257">IF(V137=V151,"","BŁĄD!")</f>
        <v/>
      </c>
      <c r="W152" s="148" t="str">
        <f t="shared" ref="W152" si="258">IF(W137=W151,"","BŁĄD!")</f>
        <v/>
      </c>
      <c r="X152" s="148" t="str">
        <f t="shared" ref="X152" si="259">IF(X137=X151,"","BŁĄD!")</f>
        <v/>
      </c>
      <c r="Y152" s="148" t="str">
        <f t="shared" ref="Y152" si="260">IF(Y137=Y151,"","BŁĄD!")</f>
        <v/>
      </c>
      <c r="Z152" s="148" t="str">
        <f t="shared" ref="Z152" si="261">IF(Z137=Z151,"","BŁĄD!")</f>
        <v/>
      </c>
      <c r="AA152" s="148" t="str">
        <f t="shared" ref="AA152" si="262">IF(AA137=AA151,"","BŁĄD!")</f>
        <v/>
      </c>
      <c r="AB152" s="148" t="str">
        <f t="shared" ref="AB152" si="263">IF(AB137=AB151,"","BŁĄD!")</f>
        <v/>
      </c>
      <c r="AC152" s="148" t="str">
        <f t="shared" ref="AC152" si="264">IF(AC137=AC151,"","BŁĄD!")</f>
        <v/>
      </c>
      <c r="AD152" s="148" t="str">
        <f t="shared" ref="AD152" si="265">IF(AD137=AD151,"","BŁĄD!")</f>
        <v/>
      </c>
      <c r="AE152" s="148" t="str">
        <f t="shared" ref="AE152" si="266">IF(AE137=AE151,"","BŁĄD!")</f>
        <v/>
      </c>
      <c r="AF152" s="148" t="str">
        <f t="shared" ref="AF152" si="267">IF(AF137=AF151,"","BŁĄD!")</f>
        <v/>
      </c>
      <c r="AG152" s="148" t="str">
        <f t="shared" ref="AG152" si="268">IF(AG137=AG151,"","BŁĄD!")</f>
        <v/>
      </c>
      <c r="AH152" s="148" t="str">
        <f t="shared" ref="AH152" si="269">IF(AH137=AH151,"","BŁĄD!")</f>
        <v/>
      </c>
      <c r="AI152" s="148" t="str">
        <f t="shared" ref="AI152" si="270">IF(AI137=AI151,"","BŁĄD!")</f>
        <v/>
      </c>
      <c r="AJ152" s="148" t="str">
        <f t="shared" ref="AJ152" si="271">IF(AJ137=AJ151,"","BŁĄD!")</f>
        <v/>
      </c>
      <c r="AK152" s="148" t="str">
        <f t="shared" ref="AK152" si="272">IF(AK137=AK151,"","BŁĄD!")</f>
        <v/>
      </c>
      <c r="AL152" s="148" t="str">
        <f t="shared" ref="AL152" si="273">IF(AL137=AL151,"","BŁĄD!")</f>
        <v/>
      </c>
      <c r="AM152" s="148" t="str">
        <f t="shared" ref="AM152" si="274">IF(AM137=AM151,"","BŁĄD!")</f>
        <v/>
      </c>
      <c r="AN152" s="148" t="str">
        <f t="shared" ref="AN152" si="275">IF(AN137=AN151,"","BŁĄD!")</f>
        <v/>
      </c>
      <c r="AO152" s="148" t="str">
        <f t="shared" ref="AO152" si="276">IF(AO137=AO151,"","BŁĄD!")</f>
        <v/>
      </c>
    </row>
    <row r="153" spans="1:41" s="83" customFormat="1" ht="12.75"/>
    <row r="154" spans="1:41" s="127" customFormat="1" ht="25.5">
      <c r="B154" s="43" t="s">
        <v>42</v>
      </c>
      <c r="C154" s="43">
        <f>C4</f>
        <v>2014</v>
      </c>
      <c r="D154" s="43">
        <f t="shared" ref="D154:AO154" si="277">D4</f>
        <v>2015</v>
      </c>
      <c r="E154" s="43">
        <f t="shared" si="277"/>
        <v>2016</v>
      </c>
      <c r="F154" s="43">
        <f t="shared" si="277"/>
        <v>2017</v>
      </c>
      <c r="G154" s="43">
        <f t="shared" si="277"/>
        <v>2018</v>
      </c>
      <c r="H154" s="43">
        <f t="shared" si="277"/>
        <v>2019</v>
      </c>
      <c r="I154" s="43">
        <f t="shared" si="277"/>
        <v>2020</v>
      </c>
      <c r="J154" s="43">
        <f t="shared" si="277"/>
        <v>2021</v>
      </c>
      <c r="K154" s="43">
        <f t="shared" si="277"/>
        <v>2022</v>
      </c>
      <c r="L154" s="43">
        <f t="shared" si="277"/>
        <v>2023</v>
      </c>
      <c r="M154" s="43">
        <f t="shared" si="277"/>
        <v>2024</v>
      </c>
      <c r="N154" s="43">
        <f t="shared" si="277"/>
        <v>2025</v>
      </c>
      <c r="O154" s="43">
        <f t="shared" si="277"/>
        <v>2026</v>
      </c>
      <c r="P154" s="43">
        <f t="shared" si="277"/>
        <v>2027</v>
      </c>
      <c r="Q154" s="43">
        <f t="shared" si="277"/>
        <v>2028</v>
      </c>
      <c r="R154" s="43">
        <f t="shared" si="277"/>
        <v>2029</v>
      </c>
      <c r="S154" s="43">
        <f t="shared" si="277"/>
        <v>2030</v>
      </c>
      <c r="T154" s="43">
        <f t="shared" si="277"/>
        <v>2031</v>
      </c>
      <c r="U154" s="43">
        <f t="shared" si="277"/>
        <v>2032</v>
      </c>
      <c r="V154" s="43">
        <f t="shared" si="277"/>
        <v>2033</v>
      </c>
      <c r="W154" s="43">
        <f t="shared" si="277"/>
        <v>2034</v>
      </c>
      <c r="X154" s="43">
        <f t="shared" si="277"/>
        <v>2035</v>
      </c>
      <c r="Y154" s="43">
        <f t="shared" si="277"/>
        <v>2036</v>
      </c>
      <c r="Z154" s="43">
        <f t="shared" si="277"/>
        <v>2037</v>
      </c>
      <c r="AA154" s="43">
        <f t="shared" si="277"/>
        <v>2038</v>
      </c>
      <c r="AB154" s="43">
        <f t="shared" si="277"/>
        <v>2039</v>
      </c>
      <c r="AC154" s="43">
        <f t="shared" si="277"/>
        <v>2040</v>
      </c>
      <c r="AD154" s="43">
        <f t="shared" si="277"/>
        <v>2041</v>
      </c>
      <c r="AE154" s="43">
        <f t="shared" si="277"/>
        <v>2042</v>
      </c>
      <c r="AF154" s="43">
        <f t="shared" si="277"/>
        <v>2043</v>
      </c>
      <c r="AG154" s="43">
        <f t="shared" si="277"/>
        <v>2044</v>
      </c>
      <c r="AH154" s="43">
        <f t="shared" si="277"/>
        <v>2045</v>
      </c>
      <c r="AI154" s="43">
        <f t="shared" si="277"/>
        <v>2046</v>
      </c>
      <c r="AJ154" s="43">
        <f t="shared" si="277"/>
        <v>2047</v>
      </c>
      <c r="AK154" s="43">
        <f t="shared" si="277"/>
        <v>2048</v>
      </c>
      <c r="AL154" s="43">
        <f t="shared" si="277"/>
        <v>2049</v>
      </c>
      <c r="AM154" s="43">
        <f t="shared" si="277"/>
        <v>2050</v>
      </c>
      <c r="AN154" s="43">
        <f t="shared" si="277"/>
        <v>2051</v>
      </c>
      <c r="AO154" s="43">
        <f t="shared" si="277"/>
        <v>2052</v>
      </c>
    </row>
    <row r="155" spans="1:41" s="134" customFormat="1" ht="12.75">
      <c r="A155" s="126" t="s">
        <v>97</v>
      </c>
      <c r="B155" s="118" t="s">
        <v>98</v>
      </c>
      <c r="C155" s="133">
        <f>C156+C157+C160+C161+C162</f>
        <v>0</v>
      </c>
      <c r="D155" s="133">
        <f t="shared" ref="D155" si="278">D156+D157+D160+D161+D162</f>
        <v>0</v>
      </c>
      <c r="E155" s="133">
        <f t="shared" ref="E155" si="279">E156+E157+E160+E161+E162</f>
        <v>0</v>
      </c>
      <c r="F155" s="133">
        <f t="shared" ref="F155" si="280">F156+F157+F160+F161+F162</f>
        <v>0</v>
      </c>
      <c r="G155" s="133">
        <f t="shared" ref="G155" si="281">G156+G157+G160+G161+G162</f>
        <v>0</v>
      </c>
      <c r="H155" s="133">
        <f t="shared" ref="H155" si="282">H156+H157+H160+H161+H162</f>
        <v>0</v>
      </c>
      <c r="I155" s="133">
        <f t="shared" ref="I155" si="283">I156+I157+I160+I161+I162</f>
        <v>0</v>
      </c>
      <c r="J155" s="133">
        <f t="shared" ref="J155" si="284">J156+J157+J160+J161+J162</f>
        <v>0</v>
      </c>
      <c r="K155" s="133">
        <f t="shared" ref="K155" si="285">K156+K157+K160+K161+K162</f>
        <v>0</v>
      </c>
      <c r="L155" s="133">
        <f t="shared" ref="L155" si="286">L156+L157+L160+L161+L162</f>
        <v>0</v>
      </c>
      <c r="M155" s="133">
        <f t="shared" ref="M155" si="287">M156+M157+M160+M161+M162</f>
        <v>0</v>
      </c>
      <c r="N155" s="133">
        <f t="shared" ref="N155" si="288">N156+N157+N160+N161+N162</f>
        <v>0</v>
      </c>
      <c r="O155" s="133">
        <f t="shared" ref="O155" si="289">O156+O157+O160+O161+O162</f>
        <v>0</v>
      </c>
      <c r="P155" s="133">
        <f t="shared" ref="P155" si="290">P156+P157+P160+P161+P162</f>
        <v>0</v>
      </c>
      <c r="Q155" s="133">
        <f t="shared" ref="Q155" si="291">Q156+Q157+Q160+Q161+Q162</f>
        <v>0</v>
      </c>
      <c r="R155" s="133">
        <f t="shared" ref="R155" si="292">R156+R157+R160+R161+R162</f>
        <v>0</v>
      </c>
      <c r="S155" s="133">
        <f t="shared" ref="S155" si="293">S156+S157+S160+S161+S162</f>
        <v>0</v>
      </c>
      <c r="T155" s="133">
        <f t="shared" ref="T155" si="294">T156+T157+T160+T161+T162</f>
        <v>0</v>
      </c>
      <c r="U155" s="133">
        <f t="shared" ref="U155" si="295">U156+U157+U160+U161+U162</f>
        <v>0</v>
      </c>
      <c r="V155" s="133">
        <f t="shared" ref="V155" si="296">V156+V157+V160+V161+V162</f>
        <v>0</v>
      </c>
      <c r="W155" s="133">
        <f t="shared" ref="W155" si="297">W156+W157+W160+W161+W162</f>
        <v>0</v>
      </c>
      <c r="X155" s="133">
        <f t="shared" ref="X155" si="298">X156+X157+X160+X161+X162</f>
        <v>0</v>
      </c>
      <c r="Y155" s="133">
        <f t="shared" ref="Y155" si="299">Y156+Y157+Y160+Y161+Y162</f>
        <v>0</v>
      </c>
      <c r="Z155" s="133">
        <f t="shared" ref="Z155" si="300">Z156+Z157+Z160+Z161+Z162</f>
        <v>0</v>
      </c>
      <c r="AA155" s="133">
        <f t="shared" ref="AA155" si="301">AA156+AA157+AA160+AA161+AA162</f>
        <v>0</v>
      </c>
      <c r="AB155" s="133">
        <f t="shared" ref="AB155" si="302">AB156+AB157+AB160+AB161+AB162</f>
        <v>0</v>
      </c>
      <c r="AC155" s="133">
        <f t="shared" ref="AC155" si="303">AC156+AC157+AC160+AC161+AC162</f>
        <v>0</v>
      </c>
      <c r="AD155" s="133">
        <f t="shared" ref="AD155" si="304">AD156+AD157+AD160+AD161+AD162</f>
        <v>0</v>
      </c>
      <c r="AE155" s="133">
        <f t="shared" ref="AE155" si="305">AE156+AE157+AE160+AE161+AE162</f>
        <v>0</v>
      </c>
      <c r="AF155" s="133">
        <f t="shared" ref="AF155:AO155" si="306">AF156+AF157+AF160+AF161+AF162</f>
        <v>0</v>
      </c>
      <c r="AG155" s="133">
        <f t="shared" si="306"/>
        <v>0</v>
      </c>
      <c r="AH155" s="133">
        <f t="shared" si="306"/>
        <v>0</v>
      </c>
      <c r="AI155" s="133">
        <f t="shared" si="306"/>
        <v>0</v>
      </c>
      <c r="AJ155" s="133">
        <f t="shared" si="306"/>
        <v>0</v>
      </c>
      <c r="AK155" s="133">
        <f t="shared" si="306"/>
        <v>0</v>
      </c>
      <c r="AL155" s="133">
        <f t="shared" si="306"/>
        <v>0</v>
      </c>
      <c r="AM155" s="133">
        <f t="shared" si="306"/>
        <v>0</v>
      </c>
      <c r="AN155" s="133">
        <f t="shared" si="306"/>
        <v>0</v>
      </c>
      <c r="AO155" s="133">
        <f t="shared" si="306"/>
        <v>0</v>
      </c>
    </row>
    <row r="156" spans="1:41" s="134" customFormat="1" ht="25.5">
      <c r="A156" s="137" t="s">
        <v>99</v>
      </c>
      <c r="B156" s="53" t="s">
        <v>100</v>
      </c>
      <c r="C156" s="139">
        <f>C124-C92</f>
        <v>0</v>
      </c>
      <c r="D156" s="139">
        <f t="shared" ref="D156:AF156" si="307">D124-D92</f>
        <v>0</v>
      </c>
      <c r="E156" s="139">
        <f t="shared" si="307"/>
        <v>0</v>
      </c>
      <c r="F156" s="139">
        <f t="shared" si="307"/>
        <v>0</v>
      </c>
      <c r="G156" s="139">
        <f t="shared" si="307"/>
        <v>0</v>
      </c>
      <c r="H156" s="139">
        <f t="shared" si="307"/>
        <v>0</v>
      </c>
      <c r="I156" s="139">
        <f t="shared" si="307"/>
        <v>0</v>
      </c>
      <c r="J156" s="139">
        <f t="shared" si="307"/>
        <v>0</v>
      </c>
      <c r="K156" s="139">
        <f t="shared" si="307"/>
        <v>0</v>
      </c>
      <c r="L156" s="139">
        <f t="shared" si="307"/>
        <v>0</v>
      </c>
      <c r="M156" s="139">
        <f t="shared" si="307"/>
        <v>0</v>
      </c>
      <c r="N156" s="139">
        <f t="shared" si="307"/>
        <v>0</v>
      </c>
      <c r="O156" s="139">
        <f t="shared" si="307"/>
        <v>0</v>
      </c>
      <c r="P156" s="139">
        <f t="shared" si="307"/>
        <v>0</v>
      </c>
      <c r="Q156" s="139">
        <f t="shared" si="307"/>
        <v>0</v>
      </c>
      <c r="R156" s="139">
        <f t="shared" si="307"/>
        <v>0</v>
      </c>
      <c r="S156" s="139">
        <f t="shared" si="307"/>
        <v>0</v>
      </c>
      <c r="T156" s="139">
        <f t="shared" si="307"/>
        <v>0</v>
      </c>
      <c r="U156" s="139">
        <f t="shared" si="307"/>
        <v>0</v>
      </c>
      <c r="V156" s="139">
        <f t="shared" si="307"/>
        <v>0</v>
      </c>
      <c r="W156" s="139">
        <f t="shared" si="307"/>
        <v>0</v>
      </c>
      <c r="X156" s="139">
        <f t="shared" si="307"/>
        <v>0</v>
      </c>
      <c r="Y156" s="139">
        <f t="shared" si="307"/>
        <v>0</v>
      </c>
      <c r="Z156" s="139">
        <f t="shared" si="307"/>
        <v>0</v>
      </c>
      <c r="AA156" s="139">
        <f t="shared" si="307"/>
        <v>0</v>
      </c>
      <c r="AB156" s="139">
        <f t="shared" si="307"/>
        <v>0</v>
      </c>
      <c r="AC156" s="139">
        <f t="shared" si="307"/>
        <v>0</v>
      </c>
      <c r="AD156" s="139">
        <f t="shared" si="307"/>
        <v>0</v>
      </c>
      <c r="AE156" s="139">
        <f t="shared" si="307"/>
        <v>0</v>
      </c>
      <c r="AF156" s="139">
        <f t="shared" si="307"/>
        <v>0</v>
      </c>
      <c r="AG156" s="139">
        <f t="shared" ref="AG156:AO156" si="308">AG124-AG92</f>
        <v>0</v>
      </c>
      <c r="AH156" s="139">
        <f t="shared" si="308"/>
        <v>0</v>
      </c>
      <c r="AI156" s="139">
        <f t="shared" si="308"/>
        <v>0</v>
      </c>
      <c r="AJ156" s="139">
        <f t="shared" si="308"/>
        <v>0</v>
      </c>
      <c r="AK156" s="139">
        <f t="shared" si="308"/>
        <v>0</v>
      </c>
      <c r="AL156" s="139">
        <f t="shared" si="308"/>
        <v>0</v>
      </c>
      <c r="AM156" s="139">
        <f t="shared" si="308"/>
        <v>0</v>
      </c>
      <c r="AN156" s="139">
        <f t="shared" si="308"/>
        <v>0</v>
      </c>
      <c r="AO156" s="139">
        <f t="shared" si="308"/>
        <v>0</v>
      </c>
    </row>
    <row r="157" spans="1:41" s="134" customFormat="1" ht="12.75">
      <c r="A157" s="137" t="s">
        <v>101</v>
      </c>
      <c r="B157" s="53" t="s">
        <v>102</v>
      </c>
      <c r="C157" s="139">
        <f>C158+C159</f>
        <v>0</v>
      </c>
      <c r="D157" s="139">
        <f t="shared" ref="D157" si="309">D158+D159</f>
        <v>0</v>
      </c>
      <c r="E157" s="139">
        <f t="shared" ref="E157" si="310">E158+E159</f>
        <v>0</v>
      </c>
      <c r="F157" s="139">
        <f t="shared" ref="F157" si="311">F158+F159</f>
        <v>0</v>
      </c>
      <c r="G157" s="139">
        <f t="shared" ref="G157" si="312">G158+G159</f>
        <v>0</v>
      </c>
      <c r="H157" s="139">
        <f t="shared" ref="H157" si="313">H158+H159</f>
        <v>0</v>
      </c>
      <c r="I157" s="139">
        <f t="shared" ref="I157" si="314">I158+I159</f>
        <v>0</v>
      </c>
      <c r="J157" s="139">
        <f t="shared" ref="J157" si="315">J158+J159</f>
        <v>0</v>
      </c>
      <c r="K157" s="139">
        <f t="shared" ref="K157" si="316">K158+K159</f>
        <v>0</v>
      </c>
      <c r="L157" s="139">
        <f t="shared" ref="L157" si="317">L158+L159</f>
        <v>0</v>
      </c>
      <c r="M157" s="139">
        <f t="shared" ref="M157" si="318">M158+M159</f>
        <v>0</v>
      </c>
      <c r="N157" s="139">
        <f t="shared" ref="N157" si="319">N158+N159</f>
        <v>0</v>
      </c>
      <c r="O157" s="139">
        <f t="shared" ref="O157" si="320">O158+O159</f>
        <v>0</v>
      </c>
      <c r="P157" s="139">
        <f t="shared" ref="P157" si="321">P158+P159</f>
        <v>0</v>
      </c>
      <c r="Q157" s="139">
        <f t="shared" ref="Q157" si="322">Q158+Q159</f>
        <v>0</v>
      </c>
      <c r="R157" s="139">
        <f t="shared" ref="R157" si="323">R158+R159</f>
        <v>0</v>
      </c>
      <c r="S157" s="139">
        <f t="shared" ref="S157" si="324">S158+S159</f>
        <v>0</v>
      </c>
      <c r="T157" s="139">
        <f t="shared" ref="T157" si="325">T158+T159</f>
        <v>0</v>
      </c>
      <c r="U157" s="139">
        <f t="shared" ref="U157" si="326">U158+U159</f>
        <v>0</v>
      </c>
      <c r="V157" s="139">
        <f t="shared" ref="V157" si="327">V158+V159</f>
        <v>0</v>
      </c>
      <c r="W157" s="139">
        <f t="shared" ref="W157" si="328">W158+W159</f>
        <v>0</v>
      </c>
      <c r="X157" s="139">
        <f t="shared" ref="X157" si="329">X158+X159</f>
        <v>0</v>
      </c>
      <c r="Y157" s="139">
        <f t="shared" ref="Y157" si="330">Y158+Y159</f>
        <v>0</v>
      </c>
      <c r="Z157" s="139">
        <f t="shared" ref="Z157" si="331">Z158+Z159</f>
        <v>0</v>
      </c>
      <c r="AA157" s="139">
        <f t="shared" ref="AA157" si="332">AA158+AA159</f>
        <v>0</v>
      </c>
      <c r="AB157" s="139">
        <f t="shared" ref="AB157" si="333">AB158+AB159</f>
        <v>0</v>
      </c>
      <c r="AC157" s="139">
        <f t="shared" ref="AC157" si="334">AC158+AC159</f>
        <v>0</v>
      </c>
      <c r="AD157" s="139">
        <f t="shared" ref="AD157" si="335">AD158+AD159</f>
        <v>0</v>
      </c>
      <c r="AE157" s="139">
        <f t="shared" ref="AE157" si="336">AE158+AE159</f>
        <v>0</v>
      </c>
      <c r="AF157" s="139">
        <f t="shared" ref="AF157:AO157" si="337">AF158+AF159</f>
        <v>0</v>
      </c>
      <c r="AG157" s="139">
        <f t="shared" si="337"/>
        <v>0</v>
      </c>
      <c r="AH157" s="139">
        <f t="shared" si="337"/>
        <v>0</v>
      </c>
      <c r="AI157" s="139">
        <f t="shared" si="337"/>
        <v>0</v>
      </c>
      <c r="AJ157" s="139">
        <f t="shared" si="337"/>
        <v>0</v>
      </c>
      <c r="AK157" s="139">
        <f t="shared" si="337"/>
        <v>0</v>
      </c>
      <c r="AL157" s="139">
        <f t="shared" si="337"/>
        <v>0</v>
      </c>
      <c r="AM157" s="139">
        <f t="shared" si="337"/>
        <v>0</v>
      </c>
      <c r="AN157" s="139">
        <f t="shared" si="337"/>
        <v>0</v>
      </c>
      <c r="AO157" s="139">
        <f t="shared" si="337"/>
        <v>0</v>
      </c>
    </row>
    <row r="158" spans="1:41" s="134" customFormat="1" ht="12.75">
      <c r="A158" s="137" t="s">
        <v>103</v>
      </c>
      <c r="B158" s="53" t="s">
        <v>104</v>
      </c>
      <c r="C158" s="139">
        <f t="shared" ref="C158:AF158" si="338">C126-C94</f>
        <v>0</v>
      </c>
      <c r="D158" s="139">
        <f t="shared" si="338"/>
        <v>0</v>
      </c>
      <c r="E158" s="139">
        <f t="shared" si="338"/>
        <v>0</v>
      </c>
      <c r="F158" s="139">
        <f t="shared" si="338"/>
        <v>0</v>
      </c>
      <c r="G158" s="139">
        <f t="shared" si="338"/>
        <v>0</v>
      </c>
      <c r="H158" s="139">
        <f t="shared" si="338"/>
        <v>0</v>
      </c>
      <c r="I158" s="139">
        <f t="shared" si="338"/>
        <v>0</v>
      </c>
      <c r="J158" s="139">
        <f t="shared" si="338"/>
        <v>0</v>
      </c>
      <c r="K158" s="139">
        <f t="shared" si="338"/>
        <v>0</v>
      </c>
      <c r="L158" s="139">
        <f t="shared" si="338"/>
        <v>0</v>
      </c>
      <c r="M158" s="139">
        <f t="shared" si="338"/>
        <v>0</v>
      </c>
      <c r="N158" s="139">
        <f t="shared" si="338"/>
        <v>0</v>
      </c>
      <c r="O158" s="139">
        <f t="shared" si="338"/>
        <v>0</v>
      </c>
      <c r="P158" s="139">
        <f t="shared" si="338"/>
        <v>0</v>
      </c>
      <c r="Q158" s="139">
        <f t="shared" si="338"/>
        <v>0</v>
      </c>
      <c r="R158" s="139">
        <f t="shared" si="338"/>
        <v>0</v>
      </c>
      <c r="S158" s="139">
        <f t="shared" si="338"/>
        <v>0</v>
      </c>
      <c r="T158" s="139">
        <f t="shared" si="338"/>
        <v>0</v>
      </c>
      <c r="U158" s="139">
        <f t="shared" si="338"/>
        <v>0</v>
      </c>
      <c r="V158" s="139">
        <f t="shared" si="338"/>
        <v>0</v>
      </c>
      <c r="W158" s="139">
        <f t="shared" si="338"/>
        <v>0</v>
      </c>
      <c r="X158" s="139">
        <f t="shared" si="338"/>
        <v>0</v>
      </c>
      <c r="Y158" s="139">
        <f t="shared" si="338"/>
        <v>0</v>
      </c>
      <c r="Z158" s="139">
        <f t="shared" si="338"/>
        <v>0</v>
      </c>
      <c r="AA158" s="139">
        <f t="shared" si="338"/>
        <v>0</v>
      </c>
      <c r="AB158" s="139">
        <f t="shared" si="338"/>
        <v>0</v>
      </c>
      <c r="AC158" s="139">
        <f t="shared" si="338"/>
        <v>0</v>
      </c>
      <c r="AD158" s="139">
        <f t="shared" si="338"/>
        <v>0</v>
      </c>
      <c r="AE158" s="139">
        <f t="shared" si="338"/>
        <v>0</v>
      </c>
      <c r="AF158" s="139">
        <f t="shared" si="338"/>
        <v>0</v>
      </c>
      <c r="AG158" s="139">
        <f t="shared" ref="AG158:AO158" si="339">AG126-AG94</f>
        <v>0</v>
      </c>
      <c r="AH158" s="139">
        <f t="shared" si="339"/>
        <v>0</v>
      </c>
      <c r="AI158" s="139">
        <f t="shared" si="339"/>
        <v>0</v>
      </c>
      <c r="AJ158" s="139">
        <f t="shared" si="339"/>
        <v>0</v>
      </c>
      <c r="AK158" s="139">
        <f t="shared" si="339"/>
        <v>0</v>
      </c>
      <c r="AL158" s="139">
        <f t="shared" si="339"/>
        <v>0</v>
      </c>
      <c r="AM158" s="139">
        <f t="shared" si="339"/>
        <v>0</v>
      </c>
      <c r="AN158" s="139">
        <f t="shared" si="339"/>
        <v>0</v>
      </c>
      <c r="AO158" s="139">
        <f t="shared" si="339"/>
        <v>0</v>
      </c>
    </row>
    <row r="159" spans="1:41" s="134" customFormat="1" ht="12.75">
      <c r="A159" s="137" t="s">
        <v>105</v>
      </c>
      <c r="B159" s="53" t="s">
        <v>106</v>
      </c>
      <c r="C159" s="139">
        <f t="shared" ref="C159:AF159" si="340">C127-C95</f>
        <v>0</v>
      </c>
      <c r="D159" s="139">
        <f t="shared" si="340"/>
        <v>0</v>
      </c>
      <c r="E159" s="139">
        <f t="shared" si="340"/>
        <v>0</v>
      </c>
      <c r="F159" s="139">
        <f t="shared" si="340"/>
        <v>0</v>
      </c>
      <c r="G159" s="139">
        <f t="shared" si="340"/>
        <v>0</v>
      </c>
      <c r="H159" s="139">
        <f t="shared" si="340"/>
        <v>0</v>
      </c>
      <c r="I159" s="139">
        <f t="shared" si="340"/>
        <v>0</v>
      </c>
      <c r="J159" s="139">
        <f t="shared" si="340"/>
        <v>0</v>
      </c>
      <c r="K159" s="139">
        <f t="shared" si="340"/>
        <v>0</v>
      </c>
      <c r="L159" s="139">
        <f t="shared" si="340"/>
        <v>0</v>
      </c>
      <c r="M159" s="139">
        <f t="shared" si="340"/>
        <v>0</v>
      </c>
      <c r="N159" s="139">
        <f t="shared" si="340"/>
        <v>0</v>
      </c>
      <c r="O159" s="139">
        <f t="shared" si="340"/>
        <v>0</v>
      </c>
      <c r="P159" s="139">
        <f t="shared" si="340"/>
        <v>0</v>
      </c>
      <c r="Q159" s="139">
        <f t="shared" si="340"/>
        <v>0</v>
      </c>
      <c r="R159" s="139">
        <f t="shared" si="340"/>
        <v>0</v>
      </c>
      <c r="S159" s="139">
        <f t="shared" si="340"/>
        <v>0</v>
      </c>
      <c r="T159" s="139">
        <f t="shared" si="340"/>
        <v>0</v>
      </c>
      <c r="U159" s="139">
        <f t="shared" si="340"/>
        <v>0</v>
      </c>
      <c r="V159" s="139">
        <f t="shared" si="340"/>
        <v>0</v>
      </c>
      <c r="W159" s="139">
        <f t="shared" si="340"/>
        <v>0</v>
      </c>
      <c r="X159" s="139">
        <f t="shared" si="340"/>
        <v>0</v>
      </c>
      <c r="Y159" s="139">
        <f t="shared" si="340"/>
        <v>0</v>
      </c>
      <c r="Z159" s="139">
        <f t="shared" si="340"/>
        <v>0</v>
      </c>
      <c r="AA159" s="139">
        <f t="shared" si="340"/>
        <v>0</v>
      </c>
      <c r="AB159" s="139">
        <f t="shared" si="340"/>
        <v>0</v>
      </c>
      <c r="AC159" s="139">
        <f t="shared" si="340"/>
        <v>0</v>
      </c>
      <c r="AD159" s="139">
        <f t="shared" si="340"/>
        <v>0</v>
      </c>
      <c r="AE159" s="139">
        <f t="shared" si="340"/>
        <v>0</v>
      </c>
      <c r="AF159" s="139">
        <f t="shared" si="340"/>
        <v>0</v>
      </c>
      <c r="AG159" s="139">
        <f t="shared" ref="AG159:AO159" si="341">AG127-AG95</f>
        <v>0</v>
      </c>
      <c r="AH159" s="139">
        <f t="shared" si="341"/>
        <v>0</v>
      </c>
      <c r="AI159" s="139">
        <f t="shared" si="341"/>
        <v>0</v>
      </c>
      <c r="AJ159" s="139">
        <f t="shared" si="341"/>
        <v>0</v>
      </c>
      <c r="AK159" s="139">
        <f t="shared" si="341"/>
        <v>0</v>
      </c>
      <c r="AL159" s="139">
        <f t="shared" si="341"/>
        <v>0</v>
      </c>
      <c r="AM159" s="139">
        <f t="shared" si="341"/>
        <v>0</v>
      </c>
      <c r="AN159" s="139">
        <f t="shared" si="341"/>
        <v>0</v>
      </c>
      <c r="AO159" s="139">
        <f t="shared" si="341"/>
        <v>0</v>
      </c>
    </row>
    <row r="160" spans="1:41" s="134" customFormat="1" ht="12.75">
      <c r="A160" s="137" t="s">
        <v>107</v>
      </c>
      <c r="B160" s="53" t="s">
        <v>108</v>
      </c>
      <c r="C160" s="139">
        <f t="shared" ref="C160:AF160" si="342">C128-C96</f>
        <v>0</v>
      </c>
      <c r="D160" s="139">
        <f t="shared" si="342"/>
        <v>0</v>
      </c>
      <c r="E160" s="139">
        <f t="shared" si="342"/>
        <v>0</v>
      </c>
      <c r="F160" s="139">
        <f t="shared" si="342"/>
        <v>0</v>
      </c>
      <c r="G160" s="139">
        <f t="shared" si="342"/>
        <v>0</v>
      </c>
      <c r="H160" s="139">
        <f t="shared" si="342"/>
        <v>0</v>
      </c>
      <c r="I160" s="139">
        <f t="shared" si="342"/>
        <v>0</v>
      </c>
      <c r="J160" s="139">
        <f t="shared" si="342"/>
        <v>0</v>
      </c>
      <c r="K160" s="139">
        <f t="shared" si="342"/>
        <v>0</v>
      </c>
      <c r="L160" s="139">
        <f t="shared" si="342"/>
        <v>0</v>
      </c>
      <c r="M160" s="139">
        <f t="shared" si="342"/>
        <v>0</v>
      </c>
      <c r="N160" s="139">
        <f t="shared" si="342"/>
        <v>0</v>
      </c>
      <c r="O160" s="139">
        <f t="shared" si="342"/>
        <v>0</v>
      </c>
      <c r="P160" s="139">
        <f t="shared" si="342"/>
        <v>0</v>
      </c>
      <c r="Q160" s="139">
        <f t="shared" si="342"/>
        <v>0</v>
      </c>
      <c r="R160" s="139">
        <f t="shared" si="342"/>
        <v>0</v>
      </c>
      <c r="S160" s="139">
        <f t="shared" si="342"/>
        <v>0</v>
      </c>
      <c r="T160" s="139">
        <f t="shared" si="342"/>
        <v>0</v>
      </c>
      <c r="U160" s="139">
        <f t="shared" si="342"/>
        <v>0</v>
      </c>
      <c r="V160" s="139">
        <f t="shared" si="342"/>
        <v>0</v>
      </c>
      <c r="W160" s="139">
        <f t="shared" si="342"/>
        <v>0</v>
      </c>
      <c r="X160" s="139">
        <f t="shared" si="342"/>
        <v>0</v>
      </c>
      <c r="Y160" s="139">
        <f t="shared" si="342"/>
        <v>0</v>
      </c>
      <c r="Z160" s="139">
        <f t="shared" si="342"/>
        <v>0</v>
      </c>
      <c r="AA160" s="139">
        <f t="shared" si="342"/>
        <v>0</v>
      </c>
      <c r="AB160" s="139">
        <f t="shared" si="342"/>
        <v>0</v>
      </c>
      <c r="AC160" s="139">
        <f t="shared" si="342"/>
        <v>0</v>
      </c>
      <c r="AD160" s="139">
        <f t="shared" si="342"/>
        <v>0</v>
      </c>
      <c r="AE160" s="139">
        <f t="shared" si="342"/>
        <v>0</v>
      </c>
      <c r="AF160" s="139">
        <f t="shared" si="342"/>
        <v>0</v>
      </c>
      <c r="AG160" s="139">
        <f t="shared" ref="AG160:AO160" si="343">AG128-AG96</f>
        <v>0</v>
      </c>
      <c r="AH160" s="139">
        <f t="shared" si="343"/>
        <v>0</v>
      </c>
      <c r="AI160" s="139">
        <f t="shared" si="343"/>
        <v>0</v>
      </c>
      <c r="AJ160" s="139">
        <f t="shared" si="343"/>
        <v>0</v>
      </c>
      <c r="AK160" s="139">
        <f t="shared" si="343"/>
        <v>0</v>
      </c>
      <c r="AL160" s="139">
        <f t="shared" si="343"/>
        <v>0</v>
      </c>
      <c r="AM160" s="139">
        <f t="shared" si="343"/>
        <v>0</v>
      </c>
      <c r="AN160" s="139">
        <f t="shared" si="343"/>
        <v>0</v>
      </c>
      <c r="AO160" s="139">
        <f t="shared" si="343"/>
        <v>0</v>
      </c>
    </row>
    <row r="161" spans="1:41" s="134" customFormat="1" ht="12.75">
      <c r="A161" s="137" t="s">
        <v>109</v>
      </c>
      <c r="B161" s="53" t="s">
        <v>110</v>
      </c>
      <c r="C161" s="139">
        <f t="shared" ref="C161:AF161" si="344">C129-C97</f>
        <v>0</v>
      </c>
      <c r="D161" s="139">
        <f t="shared" si="344"/>
        <v>0</v>
      </c>
      <c r="E161" s="139">
        <f t="shared" si="344"/>
        <v>0</v>
      </c>
      <c r="F161" s="139">
        <f t="shared" si="344"/>
        <v>0</v>
      </c>
      <c r="G161" s="139">
        <f t="shared" si="344"/>
        <v>0</v>
      </c>
      <c r="H161" s="139">
        <f t="shared" si="344"/>
        <v>0</v>
      </c>
      <c r="I161" s="139">
        <f t="shared" si="344"/>
        <v>0</v>
      </c>
      <c r="J161" s="139">
        <f t="shared" si="344"/>
        <v>0</v>
      </c>
      <c r="K161" s="139">
        <f t="shared" si="344"/>
        <v>0</v>
      </c>
      <c r="L161" s="139">
        <f t="shared" si="344"/>
        <v>0</v>
      </c>
      <c r="M161" s="139">
        <f t="shared" si="344"/>
        <v>0</v>
      </c>
      <c r="N161" s="139">
        <f t="shared" si="344"/>
        <v>0</v>
      </c>
      <c r="O161" s="139">
        <f t="shared" si="344"/>
        <v>0</v>
      </c>
      <c r="P161" s="139">
        <f t="shared" si="344"/>
        <v>0</v>
      </c>
      <c r="Q161" s="139">
        <f t="shared" si="344"/>
        <v>0</v>
      </c>
      <c r="R161" s="139">
        <f t="shared" si="344"/>
        <v>0</v>
      </c>
      <c r="S161" s="139">
        <f t="shared" si="344"/>
        <v>0</v>
      </c>
      <c r="T161" s="139">
        <f t="shared" si="344"/>
        <v>0</v>
      </c>
      <c r="U161" s="139">
        <f t="shared" si="344"/>
        <v>0</v>
      </c>
      <c r="V161" s="139">
        <f t="shared" si="344"/>
        <v>0</v>
      </c>
      <c r="W161" s="139">
        <f t="shared" si="344"/>
        <v>0</v>
      </c>
      <c r="X161" s="139">
        <f t="shared" si="344"/>
        <v>0</v>
      </c>
      <c r="Y161" s="139">
        <f t="shared" si="344"/>
        <v>0</v>
      </c>
      <c r="Z161" s="139">
        <f t="shared" si="344"/>
        <v>0</v>
      </c>
      <c r="AA161" s="139">
        <f t="shared" si="344"/>
        <v>0</v>
      </c>
      <c r="AB161" s="139">
        <f t="shared" si="344"/>
        <v>0</v>
      </c>
      <c r="AC161" s="139">
        <f t="shared" si="344"/>
        <v>0</v>
      </c>
      <c r="AD161" s="139">
        <f t="shared" si="344"/>
        <v>0</v>
      </c>
      <c r="AE161" s="139">
        <f t="shared" si="344"/>
        <v>0</v>
      </c>
      <c r="AF161" s="139">
        <f t="shared" si="344"/>
        <v>0</v>
      </c>
      <c r="AG161" s="139">
        <f t="shared" ref="AG161:AO161" si="345">AG129-AG97</f>
        <v>0</v>
      </c>
      <c r="AH161" s="139">
        <f t="shared" si="345"/>
        <v>0</v>
      </c>
      <c r="AI161" s="139">
        <f t="shared" si="345"/>
        <v>0</v>
      </c>
      <c r="AJ161" s="139">
        <f t="shared" si="345"/>
        <v>0</v>
      </c>
      <c r="AK161" s="139">
        <f t="shared" si="345"/>
        <v>0</v>
      </c>
      <c r="AL161" s="139">
        <f t="shared" si="345"/>
        <v>0</v>
      </c>
      <c r="AM161" s="139">
        <f t="shared" si="345"/>
        <v>0</v>
      </c>
      <c r="AN161" s="139">
        <f t="shared" si="345"/>
        <v>0</v>
      </c>
      <c r="AO161" s="139">
        <f t="shared" si="345"/>
        <v>0</v>
      </c>
    </row>
    <row r="162" spans="1:41" s="134" customFormat="1" ht="25.5">
      <c r="A162" s="137" t="s">
        <v>111</v>
      </c>
      <c r="B162" s="53" t="s">
        <v>112</v>
      </c>
      <c r="C162" s="139">
        <f t="shared" ref="C162:AF162" si="346">C130-C98</f>
        <v>0</v>
      </c>
      <c r="D162" s="139">
        <f t="shared" si="346"/>
        <v>0</v>
      </c>
      <c r="E162" s="139">
        <f t="shared" si="346"/>
        <v>0</v>
      </c>
      <c r="F162" s="139">
        <f t="shared" si="346"/>
        <v>0</v>
      </c>
      <c r="G162" s="139">
        <f t="shared" si="346"/>
        <v>0</v>
      </c>
      <c r="H162" s="139">
        <f t="shared" si="346"/>
        <v>0</v>
      </c>
      <c r="I162" s="139">
        <f t="shared" si="346"/>
        <v>0</v>
      </c>
      <c r="J162" s="139">
        <f t="shared" si="346"/>
        <v>0</v>
      </c>
      <c r="K162" s="139">
        <f t="shared" si="346"/>
        <v>0</v>
      </c>
      <c r="L162" s="139">
        <f t="shared" si="346"/>
        <v>0</v>
      </c>
      <c r="M162" s="139">
        <f t="shared" si="346"/>
        <v>0</v>
      </c>
      <c r="N162" s="139">
        <f t="shared" si="346"/>
        <v>0</v>
      </c>
      <c r="O162" s="139">
        <f t="shared" si="346"/>
        <v>0</v>
      </c>
      <c r="P162" s="139">
        <f t="shared" si="346"/>
        <v>0</v>
      </c>
      <c r="Q162" s="139">
        <f t="shared" si="346"/>
        <v>0</v>
      </c>
      <c r="R162" s="139">
        <f t="shared" si="346"/>
        <v>0</v>
      </c>
      <c r="S162" s="139">
        <f t="shared" si="346"/>
        <v>0</v>
      </c>
      <c r="T162" s="139">
        <f t="shared" si="346"/>
        <v>0</v>
      </c>
      <c r="U162" s="139">
        <f t="shared" si="346"/>
        <v>0</v>
      </c>
      <c r="V162" s="139">
        <f t="shared" si="346"/>
        <v>0</v>
      </c>
      <c r="W162" s="139">
        <f t="shared" si="346"/>
        <v>0</v>
      </c>
      <c r="X162" s="139">
        <f t="shared" si="346"/>
        <v>0</v>
      </c>
      <c r="Y162" s="139">
        <f t="shared" si="346"/>
        <v>0</v>
      </c>
      <c r="Z162" s="139">
        <f t="shared" si="346"/>
        <v>0</v>
      </c>
      <c r="AA162" s="139">
        <f t="shared" si="346"/>
        <v>0</v>
      </c>
      <c r="AB162" s="139">
        <f t="shared" si="346"/>
        <v>0</v>
      </c>
      <c r="AC162" s="139">
        <f t="shared" si="346"/>
        <v>0</v>
      </c>
      <c r="AD162" s="139">
        <f t="shared" si="346"/>
        <v>0</v>
      </c>
      <c r="AE162" s="139">
        <f t="shared" si="346"/>
        <v>0</v>
      </c>
      <c r="AF162" s="139">
        <f t="shared" si="346"/>
        <v>0</v>
      </c>
      <c r="AG162" s="139">
        <f t="shared" ref="AG162:AO162" si="347">AG130-AG98</f>
        <v>0</v>
      </c>
      <c r="AH162" s="139">
        <f t="shared" si="347"/>
        <v>0</v>
      </c>
      <c r="AI162" s="139">
        <f t="shared" si="347"/>
        <v>0</v>
      </c>
      <c r="AJ162" s="139">
        <f t="shared" si="347"/>
        <v>0</v>
      </c>
      <c r="AK162" s="139">
        <f t="shared" si="347"/>
        <v>0</v>
      </c>
      <c r="AL162" s="139">
        <f t="shared" si="347"/>
        <v>0</v>
      </c>
      <c r="AM162" s="139">
        <f t="shared" si="347"/>
        <v>0</v>
      </c>
      <c r="AN162" s="139">
        <f t="shared" si="347"/>
        <v>0</v>
      </c>
      <c r="AO162" s="139">
        <f t="shared" si="347"/>
        <v>0</v>
      </c>
    </row>
    <row r="163" spans="1:41" s="134" customFormat="1" ht="12.75">
      <c r="A163" s="126" t="s">
        <v>113</v>
      </c>
      <c r="B163" s="118" t="s">
        <v>114</v>
      </c>
      <c r="C163" s="133">
        <f>C164+C165+C168</f>
        <v>0</v>
      </c>
      <c r="D163" s="133">
        <f t="shared" ref="D163" si="348">D164+D165+D168</f>
        <v>0</v>
      </c>
      <c r="E163" s="133">
        <f t="shared" ref="E163" si="349">E164+E165+E168</f>
        <v>0</v>
      </c>
      <c r="F163" s="133">
        <f t="shared" ref="F163" si="350">F164+F165+F168</f>
        <v>0</v>
      </c>
      <c r="G163" s="133">
        <f t="shared" ref="G163" si="351">G164+G165+G168</f>
        <v>0</v>
      </c>
      <c r="H163" s="133">
        <f t="shared" ref="H163" si="352">H164+H165+H168</f>
        <v>0</v>
      </c>
      <c r="I163" s="133">
        <f t="shared" ref="I163" si="353">I164+I165+I168</f>
        <v>0</v>
      </c>
      <c r="J163" s="133">
        <f t="shared" ref="J163" si="354">J164+J165+J168</f>
        <v>0</v>
      </c>
      <c r="K163" s="133">
        <f t="shared" ref="K163" si="355">K164+K165+K168</f>
        <v>0</v>
      </c>
      <c r="L163" s="133">
        <f t="shared" ref="L163" si="356">L164+L165+L168</f>
        <v>0</v>
      </c>
      <c r="M163" s="133">
        <f t="shared" ref="M163" si="357">M164+M165+M168</f>
        <v>0</v>
      </c>
      <c r="N163" s="133">
        <f t="shared" ref="N163" si="358">N164+N165+N168</f>
        <v>0</v>
      </c>
      <c r="O163" s="133">
        <f t="shared" ref="O163" si="359">O164+O165+O168</f>
        <v>0</v>
      </c>
      <c r="P163" s="133">
        <f t="shared" ref="P163" si="360">P164+P165+P168</f>
        <v>0</v>
      </c>
      <c r="Q163" s="133">
        <f t="shared" ref="Q163" si="361">Q164+Q165+Q168</f>
        <v>0</v>
      </c>
      <c r="R163" s="133">
        <f t="shared" ref="R163" si="362">R164+R165+R168</f>
        <v>0</v>
      </c>
      <c r="S163" s="133">
        <f t="shared" ref="S163" si="363">S164+S165+S168</f>
        <v>0</v>
      </c>
      <c r="T163" s="133">
        <f t="shared" ref="T163" si="364">T164+T165+T168</f>
        <v>0</v>
      </c>
      <c r="U163" s="133">
        <f t="shared" ref="U163" si="365">U164+U165+U168</f>
        <v>0</v>
      </c>
      <c r="V163" s="133">
        <f t="shared" ref="V163" si="366">V164+V165+V168</f>
        <v>0</v>
      </c>
      <c r="W163" s="133">
        <f t="shared" ref="W163" si="367">W164+W165+W168</f>
        <v>0</v>
      </c>
      <c r="X163" s="133">
        <f t="shared" ref="X163" si="368">X164+X165+X168</f>
        <v>0</v>
      </c>
      <c r="Y163" s="133">
        <f t="shared" ref="Y163" si="369">Y164+Y165+Y168</f>
        <v>0</v>
      </c>
      <c r="Z163" s="133">
        <f t="shared" ref="Z163" si="370">Z164+Z165+Z168</f>
        <v>0</v>
      </c>
      <c r="AA163" s="133">
        <f t="shared" ref="AA163" si="371">AA164+AA165+AA168</f>
        <v>0</v>
      </c>
      <c r="AB163" s="133">
        <f t="shared" ref="AB163" si="372">AB164+AB165+AB168</f>
        <v>0</v>
      </c>
      <c r="AC163" s="133">
        <f t="shared" ref="AC163" si="373">AC164+AC165+AC168</f>
        <v>0</v>
      </c>
      <c r="AD163" s="133">
        <f t="shared" ref="AD163" si="374">AD164+AD165+AD168</f>
        <v>0</v>
      </c>
      <c r="AE163" s="133">
        <f t="shared" ref="AE163" si="375">AE164+AE165+AE168</f>
        <v>0</v>
      </c>
      <c r="AF163" s="133">
        <f t="shared" ref="AF163:AO163" si="376">AF164+AF165+AF168</f>
        <v>0</v>
      </c>
      <c r="AG163" s="133">
        <f t="shared" si="376"/>
        <v>0</v>
      </c>
      <c r="AH163" s="133">
        <f t="shared" si="376"/>
        <v>0</v>
      </c>
      <c r="AI163" s="133">
        <f t="shared" si="376"/>
        <v>0</v>
      </c>
      <c r="AJ163" s="133">
        <f t="shared" si="376"/>
        <v>0</v>
      </c>
      <c r="AK163" s="133">
        <f t="shared" si="376"/>
        <v>0</v>
      </c>
      <c r="AL163" s="133">
        <f t="shared" si="376"/>
        <v>0</v>
      </c>
      <c r="AM163" s="133">
        <f t="shared" si="376"/>
        <v>0</v>
      </c>
      <c r="AN163" s="133">
        <f t="shared" si="376"/>
        <v>0</v>
      </c>
      <c r="AO163" s="133">
        <f t="shared" si="376"/>
        <v>0</v>
      </c>
    </row>
    <row r="164" spans="1:41" s="134" customFormat="1" ht="12.75">
      <c r="A164" s="137" t="s">
        <v>99</v>
      </c>
      <c r="B164" s="53" t="s">
        <v>115</v>
      </c>
      <c r="C164" s="139">
        <f t="shared" ref="C164:AF164" si="377">C132-C100</f>
        <v>0</v>
      </c>
      <c r="D164" s="139">
        <f t="shared" si="377"/>
        <v>0</v>
      </c>
      <c r="E164" s="139">
        <f t="shared" si="377"/>
        <v>0</v>
      </c>
      <c r="F164" s="139">
        <f t="shared" si="377"/>
        <v>0</v>
      </c>
      <c r="G164" s="139">
        <f t="shared" si="377"/>
        <v>0</v>
      </c>
      <c r="H164" s="139">
        <f t="shared" si="377"/>
        <v>0</v>
      </c>
      <c r="I164" s="139">
        <f t="shared" si="377"/>
        <v>0</v>
      </c>
      <c r="J164" s="139">
        <f t="shared" si="377"/>
        <v>0</v>
      </c>
      <c r="K164" s="139">
        <f t="shared" si="377"/>
        <v>0</v>
      </c>
      <c r="L164" s="139">
        <f t="shared" si="377"/>
        <v>0</v>
      </c>
      <c r="M164" s="139">
        <f t="shared" si="377"/>
        <v>0</v>
      </c>
      <c r="N164" s="139">
        <f t="shared" si="377"/>
        <v>0</v>
      </c>
      <c r="O164" s="139">
        <f t="shared" si="377"/>
        <v>0</v>
      </c>
      <c r="P164" s="139">
        <f t="shared" si="377"/>
        <v>0</v>
      </c>
      <c r="Q164" s="139">
        <f t="shared" si="377"/>
        <v>0</v>
      </c>
      <c r="R164" s="139">
        <f t="shared" si="377"/>
        <v>0</v>
      </c>
      <c r="S164" s="139">
        <f t="shared" si="377"/>
        <v>0</v>
      </c>
      <c r="T164" s="139">
        <f t="shared" si="377"/>
        <v>0</v>
      </c>
      <c r="U164" s="139">
        <f t="shared" si="377"/>
        <v>0</v>
      </c>
      <c r="V164" s="139">
        <f t="shared" si="377"/>
        <v>0</v>
      </c>
      <c r="W164" s="139">
        <f t="shared" si="377"/>
        <v>0</v>
      </c>
      <c r="X164" s="139">
        <f t="shared" si="377"/>
        <v>0</v>
      </c>
      <c r="Y164" s="139">
        <f t="shared" si="377"/>
        <v>0</v>
      </c>
      <c r="Z164" s="139">
        <f t="shared" si="377"/>
        <v>0</v>
      </c>
      <c r="AA164" s="139">
        <f t="shared" si="377"/>
        <v>0</v>
      </c>
      <c r="AB164" s="139">
        <f t="shared" si="377"/>
        <v>0</v>
      </c>
      <c r="AC164" s="139">
        <f t="shared" si="377"/>
        <v>0</v>
      </c>
      <c r="AD164" s="139">
        <f t="shared" si="377"/>
        <v>0</v>
      </c>
      <c r="AE164" s="139">
        <f t="shared" si="377"/>
        <v>0</v>
      </c>
      <c r="AF164" s="139">
        <f t="shared" si="377"/>
        <v>0</v>
      </c>
      <c r="AG164" s="139">
        <f t="shared" ref="AG164:AO164" si="378">AG132-AG100</f>
        <v>0</v>
      </c>
      <c r="AH164" s="139">
        <f t="shared" si="378"/>
        <v>0</v>
      </c>
      <c r="AI164" s="139">
        <f t="shared" si="378"/>
        <v>0</v>
      </c>
      <c r="AJ164" s="139">
        <f t="shared" si="378"/>
        <v>0</v>
      </c>
      <c r="AK164" s="139">
        <f t="shared" si="378"/>
        <v>0</v>
      </c>
      <c r="AL164" s="139">
        <f t="shared" si="378"/>
        <v>0</v>
      </c>
      <c r="AM164" s="139">
        <f t="shared" si="378"/>
        <v>0</v>
      </c>
      <c r="AN164" s="139">
        <f t="shared" si="378"/>
        <v>0</v>
      </c>
      <c r="AO164" s="139">
        <f t="shared" si="378"/>
        <v>0</v>
      </c>
    </row>
    <row r="165" spans="1:41" s="134" customFormat="1" ht="12.75">
      <c r="A165" s="137" t="s">
        <v>101</v>
      </c>
      <c r="B165" s="53" t="s">
        <v>116</v>
      </c>
      <c r="C165" s="139">
        <f t="shared" ref="C165:AF165" si="379">C133-C101</f>
        <v>0</v>
      </c>
      <c r="D165" s="139">
        <f t="shared" si="379"/>
        <v>0</v>
      </c>
      <c r="E165" s="139">
        <f t="shared" si="379"/>
        <v>0</v>
      </c>
      <c r="F165" s="139">
        <f t="shared" si="379"/>
        <v>0</v>
      </c>
      <c r="G165" s="139">
        <f t="shared" si="379"/>
        <v>0</v>
      </c>
      <c r="H165" s="139">
        <f t="shared" si="379"/>
        <v>0</v>
      </c>
      <c r="I165" s="139">
        <f t="shared" si="379"/>
        <v>0</v>
      </c>
      <c r="J165" s="139">
        <f t="shared" si="379"/>
        <v>0</v>
      </c>
      <c r="K165" s="139">
        <f t="shared" si="379"/>
        <v>0</v>
      </c>
      <c r="L165" s="139">
        <f t="shared" si="379"/>
        <v>0</v>
      </c>
      <c r="M165" s="139">
        <f t="shared" si="379"/>
        <v>0</v>
      </c>
      <c r="N165" s="139">
        <f t="shared" si="379"/>
        <v>0</v>
      </c>
      <c r="O165" s="139">
        <f t="shared" si="379"/>
        <v>0</v>
      </c>
      <c r="P165" s="139">
        <f t="shared" si="379"/>
        <v>0</v>
      </c>
      <c r="Q165" s="139">
        <f t="shared" si="379"/>
        <v>0</v>
      </c>
      <c r="R165" s="139">
        <f t="shared" si="379"/>
        <v>0</v>
      </c>
      <c r="S165" s="139">
        <f t="shared" si="379"/>
        <v>0</v>
      </c>
      <c r="T165" s="139">
        <f t="shared" si="379"/>
        <v>0</v>
      </c>
      <c r="U165" s="139">
        <f t="shared" si="379"/>
        <v>0</v>
      </c>
      <c r="V165" s="139">
        <f t="shared" si="379"/>
        <v>0</v>
      </c>
      <c r="W165" s="139">
        <f t="shared" si="379"/>
        <v>0</v>
      </c>
      <c r="X165" s="139">
        <f t="shared" si="379"/>
        <v>0</v>
      </c>
      <c r="Y165" s="139">
        <f t="shared" si="379"/>
        <v>0</v>
      </c>
      <c r="Z165" s="139">
        <f t="shared" si="379"/>
        <v>0</v>
      </c>
      <c r="AA165" s="139">
        <f t="shared" si="379"/>
        <v>0</v>
      </c>
      <c r="AB165" s="139">
        <f t="shared" si="379"/>
        <v>0</v>
      </c>
      <c r="AC165" s="139">
        <f t="shared" si="379"/>
        <v>0</v>
      </c>
      <c r="AD165" s="139">
        <f t="shared" si="379"/>
        <v>0</v>
      </c>
      <c r="AE165" s="139">
        <f t="shared" si="379"/>
        <v>0</v>
      </c>
      <c r="AF165" s="139">
        <f t="shared" si="379"/>
        <v>0</v>
      </c>
      <c r="AG165" s="139">
        <f t="shared" ref="AG165:AO165" si="380">AG133-AG101</f>
        <v>0</v>
      </c>
      <c r="AH165" s="139">
        <f t="shared" si="380"/>
        <v>0</v>
      </c>
      <c r="AI165" s="139">
        <f t="shared" si="380"/>
        <v>0</v>
      </c>
      <c r="AJ165" s="139">
        <f t="shared" si="380"/>
        <v>0</v>
      </c>
      <c r="AK165" s="139">
        <f t="shared" si="380"/>
        <v>0</v>
      </c>
      <c r="AL165" s="139">
        <f t="shared" si="380"/>
        <v>0</v>
      </c>
      <c r="AM165" s="139">
        <f t="shared" si="380"/>
        <v>0</v>
      </c>
      <c r="AN165" s="139">
        <f t="shared" si="380"/>
        <v>0</v>
      </c>
      <c r="AO165" s="139">
        <f t="shared" si="380"/>
        <v>0</v>
      </c>
    </row>
    <row r="166" spans="1:41" s="134" customFormat="1" ht="25.5">
      <c r="A166" s="137" t="s">
        <v>107</v>
      </c>
      <c r="B166" s="53" t="s">
        <v>117</v>
      </c>
      <c r="C166" s="139">
        <f t="shared" ref="C166:AF166" si="381">C134-C102</f>
        <v>0</v>
      </c>
      <c r="D166" s="139">
        <f t="shared" si="381"/>
        <v>0</v>
      </c>
      <c r="E166" s="139">
        <f t="shared" si="381"/>
        <v>0</v>
      </c>
      <c r="F166" s="139">
        <f t="shared" si="381"/>
        <v>0</v>
      </c>
      <c r="G166" s="139">
        <f t="shared" si="381"/>
        <v>0</v>
      </c>
      <c r="H166" s="139">
        <f t="shared" si="381"/>
        <v>0</v>
      </c>
      <c r="I166" s="139">
        <f t="shared" si="381"/>
        <v>0</v>
      </c>
      <c r="J166" s="139">
        <f t="shared" si="381"/>
        <v>0</v>
      </c>
      <c r="K166" s="139">
        <f t="shared" si="381"/>
        <v>0</v>
      </c>
      <c r="L166" s="139">
        <f t="shared" si="381"/>
        <v>0</v>
      </c>
      <c r="M166" s="139">
        <f t="shared" si="381"/>
        <v>0</v>
      </c>
      <c r="N166" s="139">
        <f t="shared" si="381"/>
        <v>0</v>
      </c>
      <c r="O166" s="139">
        <f t="shared" si="381"/>
        <v>0</v>
      </c>
      <c r="P166" s="139">
        <f t="shared" si="381"/>
        <v>0</v>
      </c>
      <c r="Q166" s="139">
        <f t="shared" si="381"/>
        <v>0</v>
      </c>
      <c r="R166" s="139">
        <f t="shared" si="381"/>
        <v>0</v>
      </c>
      <c r="S166" s="139">
        <f t="shared" si="381"/>
        <v>0</v>
      </c>
      <c r="T166" s="139">
        <f t="shared" si="381"/>
        <v>0</v>
      </c>
      <c r="U166" s="139">
        <f t="shared" si="381"/>
        <v>0</v>
      </c>
      <c r="V166" s="139">
        <f t="shared" si="381"/>
        <v>0</v>
      </c>
      <c r="W166" s="139">
        <f t="shared" si="381"/>
        <v>0</v>
      </c>
      <c r="X166" s="139">
        <f t="shared" si="381"/>
        <v>0</v>
      </c>
      <c r="Y166" s="139">
        <f t="shared" si="381"/>
        <v>0</v>
      </c>
      <c r="Z166" s="139">
        <f t="shared" si="381"/>
        <v>0</v>
      </c>
      <c r="AA166" s="139">
        <f t="shared" si="381"/>
        <v>0</v>
      </c>
      <c r="AB166" s="139">
        <f t="shared" si="381"/>
        <v>0</v>
      </c>
      <c r="AC166" s="139">
        <f t="shared" si="381"/>
        <v>0</v>
      </c>
      <c r="AD166" s="139">
        <f t="shared" si="381"/>
        <v>0</v>
      </c>
      <c r="AE166" s="139">
        <f t="shared" si="381"/>
        <v>0</v>
      </c>
      <c r="AF166" s="139">
        <f t="shared" si="381"/>
        <v>0</v>
      </c>
      <c r="AG166" s="139">
        <f t="shared" ref="AG166:AO166" si="382">AG134-AG102</f>
        <v>0</v>
      </c>
      <c r="AH166" s="139">
        <f t="shared" si="382"/>
        <v>0</v>
      </c>
      <c r="AI166" s="139">
        <f t="shared" si="382"/>
        <v>0</v>
      </c>
      <c r="AJ166" s="139">
        <f t="shared" si="382"/>
        <v>0</v>
      </c>
      <c r="AK166" s="139">
        <f t="shared" si="382"/>
        <v>0</v>
      </c>
      <c r="AL166" s="139">
        <f t="shared" si="382"/>
        <v>0</v>
      </c>
      <c r="AM166" s="139">
        <f t="shared" si="382"/>
        <v>0</v>
      </c>
      <c r="AN166" s="139">
        <f t="shared" si="382"/>
        <v>0</v>
      </c>
      <c r="AO166" s="139">
        <f t="shared" si="382"/>
        <v>0</v>
      </c>
    </row>
    <row r="167" spans="1:41" s="134" customFormat="1" ht="25.5">
      <c r="A167" s="150"/>
      <c r="B167" s="53" t="s">
        <v>118</v>
      </c>
      <c r="C167" s="139">
        <f t="shared" ref="C167:AF167" si="383">C135-C103</f>
        <v>0</v>
      </c>
      <c r="D167" s="139">
        <f t="shared" si="383"/>
        <v>0</v>
      </c>
      <c r="E167" s="139">
        <f t="shared" si="383"/>
        <v>0</v>
      </c>
      <c r="F167" s="139">
        <f t="shared" si="383"/>
        <v>0</v>
      </c>
      <c r="G167" s="139">
        <f t="shared" si="383"/>
        <v>0</v>
      </c>
      <c r="H167" s="139">
        <f t="shared" si="383"/>
        <v>0</v>
      </c>
      <c r="I167" s="139">
        <f t="shared" si="383"/>
        <v>0</v>
      </c>
      <c r="J167" s="139">
        <f t="shared" si="383"/>
        <v>0</v>
      </c>
      <c r="K167" s="139">
        <f t="shared" si="383"/>
        <v>0</v>
      </c>
      <c r="L167" s="139">
        <f t="shared" si="383"/>
        <v>0</v>
      </c>
      <c r="M167" s="139">
        <f t="shared" si="383"/>
        <v>0</v>
      </c>
      <c r="N167" s="139">
        <f t="shared" si="383"/>
        <v>0</v>
      </c>
      <c r="O167" s="139">
        <f t="shared" si="383"/>
        <v>0</v>
      </c>
      <c r="P167" s="139">
        <f t="shared" si="383"/>
        <v>0</v>
      </c>
      <c r="Q167" s="139">
        <f t="shared" si="383"/>
        <v>0</v>
      </c>
      <c r="R167" s="139">
        <f t="shared" si="383"/>
        <v>0</v>
      </c>
      <c r="S167" s="139">
        <f t="shared" si="383"/>
        <v>0</v>
      </c>
      <c r="T167" s="139">
        <f t="shared" si="383"/>
        <v>0</v>
      </c>
      <c r="U167" s="139">
        <f t="shared" si="383"/>
        <v>0</v>
      </c>
      <c r="V167" s="139">
        <f t="shared" si="383"/>
        <v>0</v>
      </c>
      <c r="W167" s="139">
        <f t="shared" si="383"/>
        <v>0</v>
      </c>
      <c r="X167" s="139">
        <f t="shared" si="383"/>
        <v>0</v>
      </c>
      <c r="Y167" s="139">
        <f t="shared" si="383"/>
        <v>0</v>
      </c>
      <c r="Z167" s="139">
        <f t="shared" si="383"/>
        <v>0</v>
      </c>
      <c r="AA167" s="139">
        <f t="shared" si="383"/>
        <v>0</v>
      </c>
      <c r="AB167" s="139">
        <f t="shared" si="383"/>
        <v>0</v>
      </c>
      <c r="AC167" s="139">
        <f t="shared" si="383"/>
        <v>0</v>
      </c>
      <c r="AD167" s="139">
        <f t="shared" si="383"/>
        <v>0</v>
      </c>
      <c r="AE167" s="139">
        <f t="shared" si="383"/>
        <v>0</v>
      </c>
      <c r="AF167" s="139">
        <f t="shared" si="383"/>
        <v>0</v>
      </c>
      <c r="AG167" s="139">
        <f t="shared" ref="AG167:AO167" si="384">AG135-AG103</f>
        <v>0</v>
      </c>
      <c r="AH167" s="139">
        <f t="shared" si="384"/>
        <v>0</v>
      </c>
      <c r="AI167" s="139">
        <f t="shared" si="384"/>
        <v>0</v>
      </c>
      <c r="AJ167" s="139">
        <f t="shared" si="384"/>
        <v>0</v>
      </c>
      <c r="AK167" s="139">
        <f t="shared" si="384"/>
        <v>0</v>
      </c>
      <c r="AL167" s="139">
        <f t="shared" si="384"/>
        <v>0</v>
      </c>
      <c r="AM167" s="139">
        <f t="shared" si="384"/>
        <v>0</v>
      </c>
      <c r="AN167" s="139">
        <f t="shared" si="384"/>
        <v>0</v>
      </c>
      <c r="AO167" s="139">
        <f t="shared" si="384"/>
        <v>0</v>
      </c>
    </row>
    <row r="168" spans="1:41" s="134" customFormat="1" ht="25.5">
      <c r="A168" s="137" t="s">
        <v>109</v>
      </c>
      <c r="B168" s="53" t="s">
        <v>119</v>
      </c>
      <c r="C168" s="139">
        <f t="shared" ref="C168:AF168" si="385">C136-C104</f>
        <v>0</v>
      </c>
      <c r="D168" s="139">
        <f t="shared" si="385"/>
        <v>0</v>
      </c>
      <c r="E168" s="139">
        <f t="shared" si="385"/>
        <v>0</v>
      </c>
      <c r="F168" s="139">
        <f t="shared" si="385"/>
        <v>0</v>
      </c>
      <c r="G168" s="139">
        <f t="shared" si="385"/>
        <v>0</v>
      </c>
      <c r="H168" s="139">
        <f t="shared" si="385"/>
        <v>0</v>
      </c>
      <c r="I168" s="139">
        <f t="shared" si="385"/>
        <v>0</v>
      </c>
      <c r="J168" s="139">
        <f t="shared" si="385"/>
        <v>0</v>
      </c>
      <c r="K168" s="139">
        <f t="shared" si="385"/>
        <v>0</v>
      </c>
      <c r="L168" s="139">
        <f t="shared" si="385"/>
        <v>0</v>
      </c>
      <c r="M168" s="139">
        <f t="shared" si="385"/>
        <v>0</v>
      </c>
      <c r="N168" s="139">
        <f t="shared" si="385"/>
        <v>0</v>
      </c>
      <c r="O168" s="139">
        <f t="shared" si="385"/>
        <v>0</v>
      </c>
      <c r="P168" s="139">
        <f t="shared" si="385"/>
        <v>0</v>
      </c>
      <c r="Q168" s="139">
        <f t="shared" si="385"/>
        <v>0</v>
      </c>
      <c r="R168" s="139">
        <f t="shared" si="385"/>
        <v>0</v>
      </c>
      <c r="S168" s="139">
        <f t="shared" si="385"/>
        <v>0</v>
      </c>
      <c r="T168" s="139">
        <f t="shared" si="385"/>
        <v>0</v>
      </c>
      <c r="U168" s="139">
        <f t="shared" si="385"/>
        <v>0</v>
      </c>
      <c r="V168" s="139">
        <f t="shared" si="385"/>
        <v>0</v>
      </c>
      <c r="W168" s="139">
        <f t="shared" si="385"/>
        <v>0</v>
      </c>
      <c r="X168" s="139">
        <f t="shared" si="385"/>
        <v>0</v>
      </c>
      <c r="Y168" s="139">
        <f t="shared" si="385"/>
        <v>0</v>
      </c>
      <c r="Z168" s="139">
        <f t="shared" si="385"/>
        <v>0</v>
      </c>
      <c r="AA168" s="139">
        <f t="shared" si="385"/>
        <v>0</v>
      </c>
      <c r="AB168" s="139">
        <f t="shared" si="385"/>
        <v>0</v>
      </c>
      <c r="AC168" s="139">
        <f t="shared" si="385"/>
        <v>0</v>
      </c>
      <c r="AD168" s="139">
        <f t="shared" si="385"/>
        <v>0</v>
      </c>
      <c r="AE168" s="139">
        <f t="shared" si="385"/>
        <v>0</v>
      </c>
      <c r="AF168" s="139">
        <f t="shared" si="385"/>
        <v>0</v>
      </c>
      <c r="AG168" s="139">
        <f t="shared" ref="AG168:AO168" si="386">AG136-AG104</f>
        <v>0</v>
      </c>
      <c r="AH168" s="139">
        <f t="shared" si="386"/>
        <v>0</v>
      </c>
      <c r="AI168" s="139">
        <f t="shared" si="386"/>
        <v>0</v>
      </c>
      <c r="AJ168" s="139">
        <f t="shared" si="386"/>
        <v>0</v>
      </c>
      <c r="AK168" s="139">
        <f t="shared" si="386"/>
        <v>0</v>
      </c>
      <c r="AL168" s="139">
        <f t="shared" si="386"/>
        <v>0</v>
      </c>
      <c r="AM168" s="139">
        <f t="shared" si="386"/>
        <v>0</v>
      </c>
      <c r="AN168" s="139">
        <f t="shared" si="386"/>
        <v>0</v>
      </c>
      <c r="AO168" s="139">
        <f t="shared" si="386"/>
        <v>0</v>
      </c>
    </row>
    <row r="169" spans="1:41" s="134" customFormat="1" ht="12.75">
      <c r="A169" s="126"/>
      <c r="B169" s="118" t="s">
        <v>120</v>
      </c>
      <c r="C169" s="133">
        <f>C155+C163</f>
        <v>0</v>
      </c>
      <c r="D169" s="133">
        <f t="shared" ref="D169:AF169" si="387">D155+D163</f>
        <v>0</v>
      </c>
      <c r="E169" s="133">
        <f t="shared" si="387"/>
        <v>0</v>
      </c>
      <c r="F169" s="133">
        <f t="shared" si="387"/>
        <v>0</v>
      </c>
      <c r="G169" s="133">
        <f t="shared" si="387"/>
        <v>0</v>
      </c>
      <c r="H169" s="133">
        <f t="shared" si="387"/>
        <v>0</v>
      </c>
      <c r="I169" s="133">
        <f t="shared" si="387"/>
        <v>0</v>
      </c>
      <c r="J169" s="133">
        <f t="shared" si="387"/>
        <v>0</v>
      </c>
      <c r="K169" s="133">
        <f t="shared" si="387"/>
        <v>0</v>
      </c>
      <c r="L169" s="133">
        <f t="shared" si="387"/>
        <v>0</v>
      </c>
      <c r="M169" s="133">
        <f t="shared" si="387"/>
        <v>0</v>
      </c>
      <c r="N169" s="133">
        <f t="shared" si="387"/>
        <v>0</v>
      </c>
      <c r="O169" s="133">
        <f t="shared" si="387"/>
        <v>0</v>
      </c>
      <c r="P169" s="133">
        <f t="shared" si="387"/>
        <v>0</v>
      </c>
      <c r="Q169" s="133">
        <f t="shared" si="387"/>
        <v>0</v>
      </c>
      <c r="R169" s="133">
        <f t="shared" si="387"/>
        <v>0</v>
      </c>
      <c r="S169" s="133">
        <f t="shared" si="387"/>
        <v>0</v>
      </c>
      <c r="T169" s="133">
        <f t="shared" si="387"/>
        <v>0</v>
      </c>
      <c r="U169" s="133">
        <f t="shared" si="387"/>
        <v>0</v>
      </c>
      <c r="V169" s="133">
        <f t="shared" si="387"/>
        <v>0</v>
      </c>
      <c r="W169" s="133">
        <f t="shared" si="387"/>
        <v>0</v>
      </c>
      <c r="X169" s="133">
        <f t="shared" si="387"/>
        <v>0</v>
      </c>
      <c r="Y169" s="133">
        <f t="shared" si="387"/>
        <v>0</v>
      </c>
      <c r="Z169" s="133">
        <f t="shared" si="387"/>
        <v>0</v>
      </c>
      <c r="AA169" s="133">
        <f t="shared" si="387"/>
        <v>0</v>
      </c>
      <c r="AB169" s="133">
        <f t="shared" si="387"/>
        <v>0</v>
      </c>
      <c r="AC169" s="133">
        <f t="shared" si="387"/>
        <v>0</v>
      </c>
      <c r="AD169" s="133">
        <f t="shared" si="387"/>
        <v>0</v>
      </c>
      <c r="AE169" s="133">
        <f t="shared" si="387"/>
        <v>0</v>
      </c>
      <c r="AF169" s="133">
        <f t="shared" si="387"/>
        <v>0</v>
      </c>
      <c r="AG169" s="133">
        <f t="shared" ref="AG169:AO169" si="388">AG155+AG163</f>
        <v>0</v>
      </c>
      <c r="AH169" s="133">
        <f t="shared" si="388"/>
        <v>0</v>
      </c>
      <c r="AI169" s="133">
        <f t="shared" si="388"/>
        <v>0</v>
      </c>
      <c r="AJ169" s="133">
        <f t="shared" si="388"/>
        <v>0</v>
      </c>
      <c r="AK169" s="133">
        <f t="shared" si="388"/>
        <v>0</v>
      </c>
      <c r="AL169" s="133">
        <f t="shared" si="388"/>
        <v>0</v>
      </c>
      <c r="AM169" s="133">
        <f t="shared" si="388"/>
        <v>0</v>
      </c>
      <c r="AN169" s="133">
        <f t="shared" si="388"/>
        <v>0</v>
      </c>
      <c r="AO169" s="133">
        <f t="shared" si="388"/>
        <v>0</v>
      </c>
    </row>
    <row r="170" spans="1:41" s="134" customFormat="1" ht="12.75">
      <c r="A170" s="126"/>
      <c r="B170" s="126" t="s">
        <v>121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</row>
    <row r="171" spans="1:41" s="134" customFormat="1" ht="12.75">
      <c r="A171" s="126" t="s">
        <v>97</v>
      </c>
      <c r="B171" s="118" t="s">
        <v>122</v>
      </c>
      <c r="C171" s="133">
        <f>SUM(C172:C177)</f>
        <v>0</v>
      </c>
      <c r="D171" s="133">
        <f t="shared" ref="D171" si="389">SUM(D172:D177)</f>
        <v>0</v>
      </c>
      <c r="E171" s="133">
        <f t="shared" ref="E171" si="390">SUM(E172:E177)</f>
        <v>0</v>
      </c>
      <c r="F171" s="133">
        <f t="shared" ref="F171" si="391">SUM(F172:F177)</f>
        <v>0</v>
      </c>
      <c r="G171" s="133">
        <f t="shared" ref="G171" si="392">SUM(G172:G177)</f>
        <v>0</v>
      </c>
      <c r="H171" s="133">
        <f t="shared" ref="H171" si="393">SUM(H172:H177)</f>
        <v>0</v>
      </c>
      <c r="I171" s="133">
        <f t="shared" ref="I171" si="394">SUM(I172:I177)</f>
        <v>0</v>
      </c>
      <c r="J171" s="133">
        <f t="shared" ref="J171" si="395">SUM(J172:J177)</f>
        <v>0</v>
      </c>
      <c r="K171" s="133">
        <f t="shared" ref="K171" si="396">SUM(K172:K177)</f>
        <v>0</v>
      </c>
      <c r="L171" s="133">
        <f t="shared" ref="L171" si="397">SUM(L172:L177)</f>
        <v>0</v>
      </c>
      <c r="M171" s="133">
        <f t="shared" ref="M171" si="398">SUM(M172:M177)</f>
        <v>0</v>
      </c>
      <c r="N171" s="133">
        <f t="shared" ref="N171" si="399">SUM(N172:N177)</f>
        <v>0</v>
      </c>
      <c r="O171" s="133">
        <f t="shared" ref="O171" si="400">SUM(O172:O177)</f>
        <v>0</v>
      </c>
      <c r="P171" s="133">
        <f t="shared" ref="P171" si="401">SUM(P172:P177)</f>
        <v>0</v>
      </c>
      <c r="Q171" s="133">
        <f t="shared" ref="Q171" si="402">SUM(Q172:Q177)</f>
        <v>0</v>
      </c>
      <c r="R171" s="133">
        <f t="shared" ref="R171" si="403">SUM(R172:R177)</f>
        <v>0</v>
      </c>
      <c r="S171" s="133">
        <f t="shared" ref="S171" si="404">SUM(S172:S177)</f>
        <v>0</v>
      </c>
      <c r="T171" s="133">
        <f t="shared" ref="T171" si="405">SUM(T172:T177)</f>
        <v>0</v>
      </c>
      <c r="U171" s="133">
        <f t="shared" ref="U171" si="406">SUM(U172:U177)</f>
        <v>0</v>
      </c>
      <c r="V171" s="133">
        <f t="shared" ref="V171" si="407">SUM(V172:V177)</f>
        <v>0</v>
      </c>
      <c r="W171" s="133">
        <f t="shared" ref="W171" si="408">SUM(W172:W177)</f>
        <v>0</v>
      </c>
      <c r="X171" s="133">
        <f t="shared" ref="X171" si="409">SUM(X172:X177)</f>
        <v>0</v>
      </c>
      <c r="Y171" s="133">
        <f t="shared" ref="Y171" si="410">SUM(Y172:Y177)</f>
        <v>0</v>
      </c>
      <c r="Z171" s="133">
        <f t="shared" ref="Z171" si="411">SUM(Z172:Z177)</f>
        <v>0</v>
      </c>
      <c r="AA171" s="133">
        <f t="shared" ref="AA171" si="412">SUM(AA172:AA177)</f>
        <v>0</v>
      </c>
      <c r="AB171" s="133">
        <f t="shared" ref="AB171" si="413">SUM(AB172:AB177)</f>
        <v>0</v>
      </c>
      <c r="AC171" s="133">
        <f t="shared" ref="AC171" si="414">SUM(AC172:AC177)</f>
        <v>0</v>
      </c>
      <c r="AD171" s="133">
        <f t="shared" ref="AD171" si="415">SUM(AD172:AD177)</f>
        <v>0</v>
      </c>
      <c r="AE171" s="133">
        <f t="shared" ref="AE171" si="416">SUM(AE172:AE177)</f>
        <v>0</v>
      </c>
      <c r="AF171" s="133">
        <f t="shared" ref="AF171:AO171" si="417">SUM(AF172:AF177)</f>
        <v>0</v>
      </c>
      <c r="AG171" s="133">
        <f t="shared" si="417"/>
        <v>0</v>
      </c>
      <c r="AH171" s="133">
        <f t="shared" si="417"/>
        <v>0</v>
      </c>
      <c r="AI171" s="133">
        <f t="shared" si="417"/>
        <v>0</v>
      </c>
      <c r="AJ171" s="133">
        <f t="shared" si="417"/>
        <v>0</v>
      </c>
      <c r="AK171" s="133">
        <f t="shared" si="417"/>
        <v>0</v>
      </c>
      <c r="AL171" s="133">
        <f t="shared" si="417"/>
        <v>0</v>
      </c>
      <c r="AM171" s="133">
        <f t="shared" si="417"/>
        <v>0</v>
      </c>
      <c r="AN171" s="133">
        <f t="shared" si="417"/>
        <v>0</v>
      </c>
      <c r="AO171" s="133">
        <f t="shared" si="417"/>
        <v>0</v>
      </c>
    </row>
    <row r="172" spans="1:41" s="134" customFormat="1" ht="12.75">
      <c r="A172" s="137" t="s">
        <v>99</v>
      </c>
      <c r="B172" s="53" t="s">
        <v>123</v>
      </c>
      <c r="C172" s="139">
        <f t="shared" ref="C172:AF172" si="418">C140-C108</f>
        <v>0</v>
      </c>
      <c r="D172" s="139">
        <f t="shared" si="418"/>
        <v>0</v>
      </c>
      <c r="E172" s="139">
        <f t="shared" si="418"/>
        <v>0</v>
      </c>
      <c r="F172" s="139">
        <f t="shared" si="418"/>
        <v>0</v>
      </c>
      <c r="G172" s="139">
        <f t="shared" si="418"/>
        <v>0</v>
      </c>
      <c r="H172" s="139">
        <f t="shared" si="418"/>
        <v>0</v>
      </c>
      <c r="I172" s="139">
        <f t="shared" si="418"/>
        <v>0</v>
      </c>
      <c r="J172" s="139">
        <f t="shared" si="418"/>
        <v>0</v>
      </c>
      <c r="K172" s="139">
        <f t="shared" si="418"/>
        <v>0</v>
      </c>
      <c r="L172" s="139">
        <f t="shared" si="418"/>
        <v>0</v>
      </c>
      <c r="M172" s="139">
        <f t="shared" si="418"/>
        <v>0</v>
      </c>
      <c r="N172" s="139">
        <f t="shared" si="418"/>
        <v>0</v>
      </c>
      <c r="O172" s="139">
        <f t="shared" si="418"/>
        <v>0</v>
      </c>
      <c r="P172" s="139">
        <f t="shared" si="418"/>
        <v>0</v>
      </c>
      <c r="Q172" s="139">
        <f t="shared" si="418"/>
        <v>0</v>
      </c>
      <c r="R172" s="139">
        <f t="shared" si="418"/>
        <v>0</v>
      </c>
      <c r="S172" s="139">
        <f t="shared" si="418"/>
        <v>0</v>
      </c>
      <c r="T172" s="139">
        <f t="shared" si="418"/>
        <v>0</v>
      </c>
      <c r="U172" s="139">
        <f t="shared" si="418"/>
        <v>0</v>
      </c>
      <c r="V172" s="139">
        <f t="shared" si="418"/>
        <v>0</v>
      </c>
      <c r="W172" s="139">
        <f t="shared" si="418"/>
        <v>0</v>
      </c>
      <c r="X172" s="139">
        <f t="shared" si="418"/>
        <v>0</v>
      </c>
      <c r="Y172" s="139">
        <f t="shared" si="418"/>
        <v>0</v>
      </c>
      <c r="Z172" s="139">
        <f t="shared" si="418"/>
        <v>0</v>
      </c>
      <c r="AA172" s="139">
        <f t="shared" si="418"/>
        <v>0</v>
      </c>
      <c r="AB172" s="139">
        <f t="shared" si="418"/>
        <v>0</v>
      </c>
      <c r="AC172" s="139">
        <f t="shared" si="418"/>
        <v>0</v>
      </c>
      <c r="AD172" s="139">
        <f t="shared" si="418"/>
        <v>0</v>
      </c>
      <c r="AE172" s="139">
        <f t="shared" si="418"/>
        <v>0</v>
      </c>
      <c r="AF172" s="139">
        <f t="shared" si="418"/>
        <v>0</v>
      </c>
      <c r="AG172" s="139">
        <f t="shared" ref="AG172:AO172" si="419">AG140-AG108</f>
        <v>0</v>
      </c>
      <c r="AH172" s="139">
        <f t="shared" si="419"/>
        <v>0</v>
      </c>
      <c r="AI172" s="139">
        <f t="shared" si="419"/>
        <v>0</v>
      </c>
      <c r="AJ172" s="139">
        <f t="shared" si="419"/>
        <v>0</v>
      </c>
      <c r="AK172" s="139">
        <f t="shared" si="419"/>
        <v>0</v>
      </c>
      <c r="AL172" s="139">
        <f t="shared" si="419"/>
        <v>0</v>
      </c>
      <c r="AM172" s="139">
        <f t="shared" si="419"/>
        <v>0</v>
      </c>
      <c r="AN172" s="139">
        <f t="shared" si="419"/>
        <v>0</v>
      </c>
      <c r="AO172" s="139">
        <f t="shared" si="419"/>
        <v>0</v>
      </c>
    </row>
    <row r="173" spans="1:41" s="134" customFormat="1" ht="12.75">
      <c r="A173" s="137" t="s">
        <v>101</v>
      </c>
      <c r="B173" s="53" t="s">
        <v>124</v>
      </c>
      <c r="C173" s="139">
        <f t="shared" ref="C173:AF173" si="420">C141-C109</f>
        <v>0</v>
      </c>
      <c r="D173" s="139">
        <f t="shared" si="420"/>
        <v>0</v>
      </c>
      <c r="E173" s="139">
        <f t="shared" si="420"/>
        <v>0</v>
      </c>
      <c r="F173" s="139">
        <f t="shared" si="420"/>
        <v>0</v>
      </c>
      <c r="G173" s="139">
        <f t="shared" si="420"/>
        <v>0</v>
      </c>
      <c r="H173" s="139">
        <f t="shared" si="420"/>
        <v>0</v>
      </c>
      <c r="I173" s="139">
        <f t="shared" si="420"/>
        <v>0</v>
      </c>
      <c r="J173" s="139">
        <f t="shared" si="420"/>
        <v>0</v>
      </c>
      <c r="K173" s="139">
        <f t="shared" si="420"/>
        <v>0</v>
      </c>
      <c r="L173" s="139">
        <f t="shared" si="420"/>
        <v>0</v>
      </c>
      <c r="M173" s="139">
        <f t="shared" si="420"/>
        <v>0</v>
      </c>
      <c r="N173" s="139">
        <f t="shared" si="420"/>
        <v>0</v>
      </c>
      <c r="O173" s="139">
        <f t="shared" si="420"/>
        <v>0</v>
      </c>
      <c r="P173" s="139">
        <f t="shared" si="420"/>
        <v>0</v>
      </c>
      <c r="Q173" s="139">
        <f t="shared" si="420"/>
        <v>0</v>
      </c>
      <c r="R173" s="139">
        <f t="shared" si="420"/>
        <v>0</v>
      </c>
      <c r="S173" s="139">
        <f t="shared" si="420"/>
        <v>0</v>
      </c>
      <c r="T173" s="139">
        <f t="shared" si="420"/>
        <v>0</v>
      </c>
      <c r="U173" s="139">
        <f t="shared" si="420"/>
        <v>0</v>
      </c>
      <c r="V173" s="139">
        <f t="shared" si="420"/>
        <v>0</v>
      </c>
      <c r="W173" s="139">
        <f t="shared" si="420"/>
        <v>0</v>
      </c>
      <c r="X173" s="139">
        <f t="shared" si="420"/>
        <v>0</v>
      </c>
      <c r="Y173" s="139">
        <f t="shared" si="420"/>
        <v>0</v>
      </c>
      <c r="Z173" s="139">
        <f t="shared" si="420"/>
        <v>0</v>
      </c>
      <c r="AA173" s="139">
        <f t="shared" si="420"/>
        <v>0</v>
      </c>
      <c r="AB173" s="139">
        <f t="shared" si="420"/>
        <v>0</v>
      </c>
      <c r="AC173" s="139">
        <f t="shared" si="420"/>
        <v>0</v>
      </c>
      <c r="AD173" s="139">
        <f t="shared" si="420"/>
        <v>0</v>
      </c>
      <c r="AE173" s="139">
        <f t="shared" si="420"/>
        <v>0</v>
      </c>
      <c r="AF173" s="139">
        <f t="shared" si="420"/>
        <v>0</v>
      </c>
      <c r="AG173" s="139">
        <f t="shared" ref="AG173:AO173" si="421">AG141-AG109</f>
        <v>0</v>
      </c>
      <c r="AH173" s="139">
        <f t="shared" si="421"/>
        <v>0</v>
      </c>
      <c r="AI173" s="139">
        <f t="shared" si="421"/>
        <v>0</v>
      </c>
      <c r="AJ173" s="139">
        <f t="shared" si="421"/>
        <v>0</v>
      </c>
      <c r="AK173" s="139">
        <f t="shared" si="421"/>
        <v>0</v>
      </c>
      <c r="AL173" s="139">
        <f t="shared" si="421"/>
        <v>0</v>
      </c>
      <c r="AM173" s="139">
        <f t="shared" si="421"/>
        <v>0</v>
      </c>
      <c r="AN173" s="139">
        <f t="shared" si="421"/>
        <v>0</v>
      </c>
      <c r="AO173" s="139">
        <f t="shared" si="421"/>
        <v>0</v>
      </c>
    </row>
    <row r="174" spans="1:41" s="134" customFormat="1" ht="12.75">
      <c r="A174" s="137" t="s">
        <v>107</v>
      </c>
      <c r="B174" s="53" t="s">
        <v>125</v>
      </c>
      <c r="C174" s="139">
        <f t="shared" ref="C174:AF174" si="422">C142-C110</f>
        <v>0</v>
      </c>
      <c r="D174" s="139">
        <f t="shared" si="422"/>
        <v>0</v>
      </c>
      <c r="E174" s="139">
        <f t="shared" si="422"/>
        <v>0</v>
      </c>
      <c r="F174" s="139">
        <f t="shared" si="422"/>
        <v>0</v>
      </c>
      <c r="G174" s="139">
        <f t="shared" si="422"/>
        <v>0</v>
      </c>
      <c r="H174" s="139">
        <f t="shared" si="422"/>
        <v>0</v>
      </c>
      <c r="I174" s="139">
        <f t="shared" si="422"/>
        <v>0</v>
      </c>
      <c r="J174" s="139">
        <f t="shared" si="422"/>
        <v>0</v>
      </c>
      <c r="K174" s="139">
        <f t="shared" si="422"/>
        <v>0</v>
      </c>
      <c r="L174" s="139">
        <f t="shared" si="422"/>
        <v>0</v>
      </c>
      <c r="M174" s="139">
        <f t="shared" si="422"/>
        <v>0</v>
      </c>
      <c r="N174" s="139">
        <f t="shared" si="422"/>
        <v>0</v>
      </c>
      <c r="O174" s="139">
        <f t="shared" si="422"/>
        <v>0</v>
      </c>
      <c r="P174" s="139">
        <f t="shared" si="422"/>
        <v>0</v>
      </c>
      <c r="Q174" s="139">
        <f t="shared" si="422"/>
        <v>0</v>
      </c>
      <c r="R174" s="139">
        <f t="shared" si="422"/>
        <v>0</v>
      </c>
      <c r="S174" s="139">
        <f t="shared" si="422"/>
        <v>0</v>
      </c>
      <c r="T174" s="139">
        <f t="shared" si="422"/>
        <v>0</v>
      </c>
      <c r="U174" s="139">
        <f t="shared" si="422"/>
        <v>0</v>
      </c>
      <c r="V174" s="139">
        <f t="shared" si="422"/>
        <v>0</v>
      </c>
      <c r="W174" s="139">
        <f t="shared" si="422"/>
        <v>0</v>
      </c>
      <c r="X174" s="139">
        <f t="shared" si="422"/>
        <v>0</v>
      </c>
      <c r="Y174" s="139">
        <f t="shared" si="422"/>
        <v>0</v>
      </c>
      <c r="Z174" s="139">
        <f t="shared" si="422"/>
        <v>0</v>
      </c>
      <c r="AA174" s="139">
        <f t="shared" si="422"/>
        <v>0</v>
      </c>
      <c r="AB174" s="139">
        <f t="shared" si="422"/>
        <v>0</v>
      </c>
      <c r="AC174" s="139">
        <f t="shared" si="422"/>
        <v>0</v>
      </c>
      <c r="AD174" s="139">
        <f t="shared" si="422"/>
        <v>0</v>
      </c>
      <c r="AE174" s="139">
        <f t="shared" si="422"/>
        <v>0</v>
      </c>
      <c r="AF174" s="139">
        <f t="shared" si="422"/>
        <v>0</v>
      </c>
      <c r="AG174" s="139">
        <f t="shared" ref="AG174:AO174" si="423">AG142-AG110</f>
        <v>0</v>
      </c>
      <c r="AH174" s="139">
        <f t="shared" si="423"/>
        <v>0</v>
      </c>
      <c r="AI174" s="139">
        <f t="shared" si="423"/>
        <v>0</v>
      </c>
      <c r="AJ174" s="139">
        <f t="shared" si="423"/>
        <v>0</v>
      </c>
      <c r="AK174" s="139">
        <f t="shared" si="423"/>
        <v>0</v>
      </c>
      <c r="AL174" s="139">
        <f t="shared" si="423"/>
        <v>0</v>
      </c>
      <c r="AM174" s="139">
        <f t="shared" si="423"/>
        <v>0</v>
      </c>
      <c r="AN174" s="139">
        <f t="shared" si="423"/>
        <v>0</v>
      </c>
      <c r="AO174" s="139">
        <f t="shared" si="423"/>
        <v>0</v>
      </c>
    </row>
    <row r="175" spans="1:41" s="134" customFormat="1" ht="12.75">
      <c r="A175" s="137" t="s">
        <v>109</v>
      </c>
      <c r="B175" s="53" t="s">
        <v>126</v>
      </c>
      <c r="C175" s="139">
        <f t="shared" ref="C175:AF175" si="424">C143-C111</f>
        <v>0</v>
      </c>
      <c r="D175" s="139">
        <f t="shared" si="424"/>
        <v>0</v>
      </c>
      <c r="E175" s="139">
        <f t="shared" si="424"/>
        <v>0</v>
      </c>
      <c r="F175" s="139">
        <f t="shared" si="424"/>
        <v>0</v>
      </c>
      <c r="G175" s="139">
        <f t="shared" si="424"/>
        <v>0</v>
      </c>
      <c r="H175" s="139">
        <f t="shared" si="424"/>
        <v>0</v>
      </c>
      <c r="I175" s="139">
        <f t="shared" si="424"/>
        <v>0</v>
      </c>
      <c r="J175" s="139">
        <f t="shared" si="424"/>
        <v>0</v>
      </c>
      <c r="K175" s="139">
        <f t="shared" si="424"/>
        <v>0</v>
      </c>
      <c r="L175" s="139">
        <f t="shared" si="424"/>
        <v>0</v>
      </c>
      <c r="M175" s="139">
        <f t="shared" si="424"/>
        <v>0</v>
      </c>
      <c r="N175" s="139">
        <f t="shared" si="424"/>
        <v>0</v>
      </c>
      <c r="O175" s="139">
        <f t="shared" si="424"/>
        <v>0</v>
      </c>
      <c r="P175" s="139">
        <f t="shared" si="424"/>
        <v>0</v>
      </c>
      <c r="Q175" s="139">
        <f t="shared" si="424"/>
        <v>0</v>
      </c>
      <c r="R175" s="139">
        <f t="shared" si="424"/>
        <v>0</v>
      </c>
      <c r="S175" s="139">
        <f t="shared" si="424"/>
        <v>0</v>
      </c>
      <c r="T175" s="139">
        <f t="shared" si="424"/>
        <v>0</v>
      </c>
      <c r="U175" s="139">
        <f t="shared" si="424"/>
        <v>0</v>
      </c>
      <c r="V175" s="139">
        <f t="shared" si="424"/>
        <v>0</v>
      </c>
      <c r="W175" s="139">
        <f t="shared" si="424"/>
        <v>0</v>
      </c>
      <c r="X175" s="139">
        <f t="shared" si="424"/>
        <v>0</v>
      </c>
      <c r="Y175" s="139">
        <f t="shared" si="424"/>
        <v>0</v>
      </c>
      <c r="Z175" s="139">
        <f t="shared" si="424"/>
        <v>0</v>
      </c>
      <c r="AA175" s="139">
        <f t="shared" si="424"/>
        <v>0</v>
      </c>
      <c r="AB175" s="139">
        <f t="shared" si="424"/>
        <v>0</v>
      </c>
      <c r="AC175" s="139">
        <f t="shared" si="424"/>
        <v>0</v>
      </c>
      <c r="AD175" s="139">
        <f t="shared" si="424"/>
        <v>0</v>
      </c>
      <c r="AE175" s="139">
        <f t="shared" si="424"/>
        <v>0</v>
      </c>
      <c r="AF175" s="139">
        <f t="shared" si="424"/>
        <v>0</v>
      </c>
      <c r="AG175" s="139">
        <f t="shared" ref="AG175:AO175" si="425">AG143-AG111</f>
        <v>0</v>
      </c>
      <c r="AH175" s="139">
        <f t="shared" si="425"/>
        <v>0</v>
      </c>
      <c r="AI175" s="139">
        <f t="shared" si="425"/>
        <v>0</v>
      </c>
      <c r="AJ175" s="139">
        <f t="shared" si="425"/>
        <v>0</v>
      </c>
      <c r="AK175" s="139">
        <f t="shared" si="425"/>
        <v>0</v>
      </c>
      <c r="AL175" s="139">
        <f t="shared" si="425"/>
        <v>0</v>
      </c>
      <c r="AM175" s="139">
        <f t="shared" si="425"/>
        <v>0</v>
      </c>
      <c r="AN175" s="139">
        <f t="shared" si="425"/>
        <v>0</v>
      </c>
      <c r="AO175" s="139">
        <f t="shared" si="425"/>
        <v>0</v>
      </c>
    </row>
    <row r="176" spans="1:41" s="134" customFormat="1" ht="12.75">
      <c r="A176" s="122" t="s">
        <v>111</v>
      </c>
      <c r="B176" s="53" t="s">
        <v>127</v>
      </c>
      <c r="C176" s="139">
        <f t="shared" ref="C176:AF176" si="426">C144-C112</f>
        <v>0</v>
      </c>
      <c r="D176" s="139">
        <f t="shared" si="426"/>
        <v>0</v>
      </c>
      <c r="E176" s="139">
        <f t="shared" si="426"/>
        <v>0</v>
      </c>
      <c r="F176" s="139">
        <f t="shared" si="426"/>
        <v>0</v>
      </c>
      <c r="G176" s="139">
        <f t="shared" si="426"/>
        <v>0</v>
      </c>
      <c r="H176" s="139">
        <f t="shared" si="426"/>
        <v>0</v>
      </c>
      <c r="I176" s="139">
        <f t="shared" si="426"/>
        <v>0</v>
      </c>
      <c r="J176" s="139">
        <f t="shared" si="426"/>
        <v>0</v>
      </c>
      <c r="K176" s="139">
        <f t="shared" si="426"/>
        <v>0</v>
      </c>
      <c r="L176" s="139">
        <f t="shared" si="426"/>
        <v>0</v>
      </c>
      <c r="M176" s="139">
        <f t="shared" si="426"/>
        <v>0</v>
      </c>
      <c r="N176" s="139">
        <f t="shared" si="426"/>
        <v>0</v>
      </c>
      <c r="O176" s="139">
        <f t="shared" si="426"/>
        <v>0</v>
      </c>
      <c r="P176" s="139">
        <f t="shared" si="426"/>
        <v>0</v>
      </c>
      <c r="Q176" s="139">
        <f t="shared" si="426"/>
        <v>0</v>
      </c>
      <c r="R176" s="139">
        <f t="shared" si="426"/>
        <v>0</v>
      </c>
      <c r="S176" s="139">
        <f t="shared" si="426"/>
        <v>0</v>
      </c>
      <c r="T176" s="139">
        <f t="shared" si="426"/>
        <v>0</v>
      </c>
      <c r="U176" s="139">
        <f t="shared" si="426"/>
        <v>0</v>
      </c>
      <c r="V176" s="139">
        <f t="shared" si="426"/>
        <v>0</v>
      </c>
      <c r="W176" s="139">
        <f t="shared" si="426"/>
        <v>0</v>
      </c>
      <c r="X176" s="139">
        <f t="shared" si="426"/>
        <v>0</v>
      </c>
      <c r="Y176" s="139">
        <f t="shared" si="426"/>
        <v>0</v>
      </c>
      <c r="Z176" s="139">
        <f t="shared" si="426"/>
        <v>0</v>
      </c>
      <c r="AA176" s="139">
        <f t="shared" si="426"/>
        <v>0</v>
      </c>
      <c r="AB176" s="139">
        <f t="shared" si="426"/>
        <v>0</v>
      </c>
      <c r="AC176" s="139">
        <f t="shared" si="426"/>
        <v>0</v>
      </c>
      <c r="AD176" s="139">
        <f t="shared" si="426"/>
        <v>0</v>
      </c>
      <c r="AE176" s="139">
        <f t="shared" si="426"/>
        <v>0</v>
      </c>
      <c r="AF176" s="139">
        <f t="shared" si="426"/>
        <v>0</v>
      </c>
      <c r="AG176" s="139">
        <f t="shared" ref="AG176:AO176" si="427">AG144-AG112</f>
        <v>0</v>
      </c>
      <c r="AH176" s="139">
        <f t="shared" si="427"/>
        <v>0</v>
      </c>
      <c r="AI176" s="139">
        <f t="shared" si="427"/>
        <v>0</v>
      </c>
      <c r="AJ176" s="139">
        <f t="shared" si="427"/>
        <v>0</v>
      </c>
      <c r="AK176" s="139">
        <f t="shared" si="427"/>
        <v>0</v>
      </c>
      <c r="AL176" s="139">
        <f t="shared" si="427"/>
        <v>0</v>
      </c>
      <c r="AM176" s="139">
        <f t="shared" si="427"/>
        <v>0</v>
      </c>
      <c r="AN176" s="139">
        <f t="shared" si="427"/>
        <v>0</v>
      </c>
      <c r="AO176" s="139">
        <f t="shared" si="427"/>
        <v>0</v>
      </c>
    </row>
    <row r="177" spans="1:41" s="134" customFormat="1" ht="12.75">
      <c r="A177" s="122" t="s">
        <v>128</v>
      </c>
      <c r="B177" s="53" t="s">
        <v>129</v>
      </c>
      <c r="C177" s="139">
        <f t="shared" ref="C177:AF177" si="428">C145-C113</f>
        <v>0</v>
      </c>
      <c r="D177" s="139">
        <f t="shared" si="428"/>
        <v>0</v>
      </c>
      <c r="E177" s="139">
        <f t="shared" si="428"/>
        <v>0</v>
      </c>
      <c r="F177" s="139">
        <f t="shared" si="428"/>
        <v>0</v>
      </c>
      <c r="G177" s="139">
        <f t="shared" si="428"/>
        <v>0</v>
      </c>
      <c r="H177" s="139">
        <f t="shared" si="428"/>
        <v>0</v>
      </c>
      <c r="I177" s="139">
        <f t="shared" si="428"/>
        <v>0</v>
      </c>
      <c r="J177" s="139">
        <f t="shared" si="428"/>
        <v>0</v>
      </c>
      <c r="K177" s="139">
        <f t="shared" si="428"/>
        <v>0</v>
      </c>
      <c r="L177" s="139">
        <f t="shared" si="428"/>
        <v>0</v>
      </c>
      <c r="M177" s="139">
        <f t="shared" si="428"/>
        <v>0</v>
      </c>
      <c r="N177" s="139">
        <f t="shared" si="428"/>
        <v>0</v>
      </c>
      <c r="O177" s="139">
        <f t="shared" si="428"/>
        <v>0</v>
      </c>
      <c r="P177" s="139">
        <f t="shared" si="428"/>
        <v>0</v>
      </c>
      <c r="Q177" s="139">
        <f t="shared" si="428"/>
        <v>0</v>
      </c>
      <c r="R177" s="139">
        <f t="shared" si="428"/>
        <v>0</v>
      </c>
      <c r="S177" s="139">
        <f t="shared" si="428"/>
        <v>0</v>
      </c>
      <c r="T177" s="139">
        <f t="shared" si="428"/>
        <v>0</v>
      </c>
      <c r="U177" s="139">
        <f t="shared" si="428"/>
        <v>0</v>
      </c>
      <c r="V177" s="139">
        <f t="shared" si="428"/>
        <v>0</v>
      </c>
      <c r="W177" s="139">
        <f t="shared" si="428"/>
        <v>0</v>
      </c>
      <c r="X177" s="139">
        <f t="shared" si="428"/>
        <v>0</v>
      </c>
      <c r="Y177" s="139">
        <f t="shared" si="428"/>
        <v>0</v>
      </c>
      <c r="Z177" s="139">
        <f t="shared" si="428"/>
        <v>0</v>
      </c>
      <c r="AA177" s="139">
        <f t="shared" si="428"/>
        <v>0</v>
      </c>
      <c r="AB177" s="139">
        <f t="shared" si="428"/>
        <v>0</v>
      </c>
      <c r="AC177" s="139">
        <f t="shared" si="428"/>
        <v>0</v>
      </c>
      <c r="AD177" s="139">
        <f t="shared" si="428"/>
        <v>0</v>
      </c>
      <c r="AE177" s="139">
        <f t="shared" si="428"/>
        <v>0</v>
      </c>
      <c r="AF177" s="139">
        <f t="shared" si="428"/>
        <v>0</v>
      </c>
      <c r="AG177" s="139">
        <f t="shared" ref="AG177:AO177" si="429">AG145-AG113</f>
        <v>0</v>
      </c>
      <c r="AH177" s="139">
        <f t="shared" si="429"/>
        <v>0</v>
      </c>
      <c r="AI177" s="139">
        <f t="shared" si="429"/>
        <v>0</v>
      </c>
      <c r="AJ177" s="139">
        <f t="shared" si="429"/>
        <v>0</v>
      </c>
      <c r="AK177" s="139">
        <f t="shared" si="429"/>
        <v>0</v>
      </c>
      <c r="AL177" s="139">
        <f t="shared" si="429"/>
        <v>0</v>
      </c>
      <c r="AM177" s="139">
        <f t="shared" si="429"/>
        <v>0</v>
      </c>
      <c r="AN177" s="139">
        <f t="shared" si="429"/>
        <v>0</v>
      </c>
      <c r="AO177" s="139">
        <f t="shared" si="429"/>
        <v>0</v>
      </c>
    </row>
    <row r="178" spans="1:41" s="134" customFormat="1" ht="25.5">
      <c r="A178" s="126" t="s">
        <v>113</v>
      </c>
      <c r="B178" s="118" t="s">
        <v>130</v>
      </c>
      <c r="C178" s="139">
        <f>SUM(C179:C182)</f>
        <v>0</v>
      </c>
      <c r="D178" s="139">
        <f t="shared" ref="D178" si="430">SUM(D179:D182)</f>
        <v>0</v>
      </c>
      <c r="E178" s="139">
        <f t="shared" ref="E178" si="431">SUM(E179:E182)</f>
        <v>0</v>
      </c>
      <c r="F178" s="139">
        <f t="shared" ref="F178" si="432">SUM(F179:F182)</f>
        <v>0</v>
      </c>
      <c r="G178" s="139">
        <f t="shared" ref="G178" si="433">SUM(G179:G182)</f>
        <v>0</v>
      </c>
      <c r="H178" s="139">
        <f t="shared" ref="H178" si="434">SUM(H179:H182)</f>
        <v>0</v>
      </c>
      <c r="I178" s="139">
        <f t="shared" ref="I178" si="435">SUM(I179:I182)</f>
        <v>0</v>
      </c>
      <c r="J178" s="139">
        <f t="shared" ref="J178" si="436">SUM(J179:J182)</f>
        <v>0</v>
      </c>
      <c r="K178" s="139">
        <f t="shared" ref="K178" si="437">SUM(K179:K182)</f>
        <v>0</v>
      </c>
      <c r="L178" s="139">
        <f t="shared" ref="L178" si="438">SUM(L179:L182)</f>
        <v>0</v>
      </c>
      <c r="M178" s="139">
        <f t="shared" ref="M178" si="439">SUM(M179:M182)</f>
        <v>0</v>
      </c>
      <c r="N178" s="139">
        <f t="shared" ref="N178" si="440">SUM(N179:N182)</f>
        <v>0</v>
      </c>
      <c r="O178" s="139">
        <f t="shared" ref="O178" si="441">SUM(O179:O182)</f>
        <v>0</v>
      </c>
      <c r="P178" s="139">
        <f t="shared" ref="P178" si="442">SUM(P179:P182)</f>
        <v>0</v>
      </c>
      <c r="Q178" s="139">
        <f t="shared" ref="Q178" si="443">SUM(Q179:Q182)</f>
        <v>0</v>
      </c>
      <c r="R178" s="139">
        <f t="shared" ref="R178" si="444">SUM(R179:R182)</f>
        <v>0</v>
      </c>
      <c r="S178" s="139">
        <f t="shared" ref="S178" si="445">SUM(S179:S182)</f>
        <v>0</v>
      </c>
      <c r="T178" s="139">
        <f t="shared" ref="T178" si="446">SUM(T179:T182)</f>
        <v>0</v>
      </c>
      <c r="U178" s="139">
        <f t="shared" ref="U178" si="447">SUM(U179:U182)</f>
        <v>0</v>
      </c>
      <c r="V178" s="139">
        <f t="shared" ref="V178" si="448">SUM(V179:V182)</f>
        <v>0</v>
      </c>
      <c r="W178" s="139">
        <f t="shared" ref="W178" si="449">SUM(W179:W182)</f>
        <v>0</v>
      </c>
      <c r="X178" s="139">
        <f t="shared" ref="X178" si="450">SUM(X179:X182)</f>
        <v>0</v>
      </c>
      <c r="Y178" s="139">
        <f t="shared" ref="Y178" si="451">SUM(Y179:Y182)</f>
        <v>0</v>
      </c>
      <c r="Z178" s="139">
        <f t="shared" ref="Z178" si="452">SUM(Z179:Z182)</f>
        <v>0</v>
      </c>
      <c r="AA178" s="139">
        <f t="shared" ref="AA178" si="453">SUM(AA179:AA182)</f>
        <v>0</v>
      </c>
      <c r="AB178" s="139">
        <f t="shared" ref="AB178" si="454">SUM(AB179:AB182)</f>
        <v>0</v>
      </c>
      <c r="AC178" s="139">
        <f t="shared" ref="AC178" si="455">SUM(AC179:AC182)</f>
        <v>0</v>
      </c>
      <c r="AD178" s="139">
        <f t="shared" ref="AD178" si="456">SUM(AD179:AD182)</f>
        <v>0</v>
      </c>
      <c r="AE178" s="139">
        <f t="shared" ref="AE178" si="457">SUM(AE179:AE182)</f>
        <v>0</v>
      </c>
      <c r="AF178" s="139">
        <f t="shared" ref="AF178:AO178" si="458">SUM(AF179:AF182)</f>
        <v>0</v>
      </c>
      <c r="AG178" s="139">
        <f t="shared" si="458"/>
        <v>0</v>
      </c>
      <c r="AH178" s="139">
        <f t="shared" si="458"/>
        <v>0</v>
      </c>
      <c r="AI178" s="139">
        <f t="shared" si="458"/>
        <v>0</v>
      </c>
      <c r="AJ178" s="139">
        <f t="shared" si="458"/>
        <v>0</v>
      </c>
      <c r="AK178" s="139">
        <f t="shared" si="458"/>
        <v>0</v>
      </c>
      <c r="AL178" s="139">
        <f t="shared" si="458"/>
        <v>0</v>
      </c>
      <c r="AM178" s="139">
        <f t="shared" si="458"/>
        <v>0</v>
      </c>
      <c r="AN178" s="139">
        <f t="shared" si="458"/>
        <v>0</v>
      </c>
      <c r="AO178" s="139">
        <f t="shared" si="458"/>
        <v>0</v>
      </c>
    </row>
    <row r="179" spans="1:41" s="134" customFormat="1" ht="12.75">
      <c r="A179" s="137" t="s">
        <v>99</v>
      </c>
      <c r="B179" s="53" t="s">
        <v>131</v>
      </c>
      <c r="C179" s="139">
        <f t="shared" ref="C179:AF179" si="459">C147-C115</f>
        <v>0</v>
      </c>
      <c r="D179" s="139">
        <f t="shared" si="459"/>
        <v>0</v>
      </c>
      <c r="E179" s="139">
        <f t="shared" si="459"/>
        <v>0</v>
      </c>
      <c r="F179" s="139">
        <f t="shared" si="459"/>
        <v>0</v>
      </c>
      <c r="G179" s="139">
        <f t="shared" si="459"/>
        <v>0</v>
      </c>
      <c r="H179" s="139">
        <f t="shared" si="459"/>
        <v>0</v>
      </c>
      <c r="I179" s="139">
        <f t="shared" si="459"/>
        <v>0</v>
      </c>
      <c r="J179" s="139">
        <f t="shared" si="459"/>
        <v>0</v>
      </c>
      <c r="K179" s="139">
        <f t="shared" si="459"/>
        <v>0</v>
      </c>
      <c r="L179" s="139">
        <f t="shared" si="459"/>
        <v>0</v>
      </c>
      <c r="M179" s="139">
        <f t="shared" si="459"/>
        <v>0</v>
      </c>
      <c r="N179" s="139">
        <f t="shared" si="459"/>
        <v>0</v>
      </c>
      <c r="O179" s="139">
        <f t="shared" si="459"/>
        <v>0</v>
      </c>
      <c r="P179" s="139">
        <f t="shared" si="459"/>
        <v>0</v>
      </c>
      <c r="Q179" s="139">
        <f t="shared" si="459"/>
        <v>0</v>
      </c>
      <c r="R179" s="139">
        <f t="shared" si="459"/>
        <v>0</v>
      </c>
      <c r="S179" s="139">
        <f t="shared" si="459"/>
        <v>0</v>
      </c>
      <c r="T179" s="139">
        <f t="shared" si="459"/>
        <v>0</v>
      </c>
      <c r="U179" s="139">
        <f t="shared" si="459"/>
        <v>0</v>
      </c>
      <c r="V179" s="139">
        <f t="shared" si="459"/>
        <v>0</v>
      </c>
      <c r="W179" s="139">
        <f t="shared" si="459"/>
        <v>0</v>
      </c>
      <c r="X179" s="139">
        <f t="shared" si="459"/>
        <v>0</v>
      </c>
      <c r="Y179" s="139">
        <f t="shared" si="459"/>
        <v>0</v>
      </c>
      <c r="Z179" s="139">
        <f t="shared" si="459"/>
        <v>0</v>
      </c>
      <c r="AA179" s="139">
        <f t="shared" si="459"/>
        <v>0</v>
      </c>
      <c r="AB179" s="139">
        <f t="shared" si="459"/>
        <v>0</v>
      </c>
      <c r="AC179" s="139">
        <f t="shared" si="459"/>
        <v>0</v>
      </c>
      <c r="AD179" s="139">
        <f t="shared" si="459"/>
        <v>0</v>
      </c>
      <c r="AE179" s="139">
        <f t="shared" si="459"/>
        <v>0</v>
      </c>
      <c r="AF179" s="139">
        <f t="shared" si="459"/>
        <v>0</v>
      </c>
      <c r="AG179" s="139">
        <f t="shared" ref="AG179:AO179" si="460">AG147-AG115</f>
        <v>0</v>
      </c>
      <c r="AH179" s="139">
        <f t="shared" si="460"/>
        <v>0</v>
      </c>
      <c r="AI179" s="139">
        <f t="shared" si="460"/>
        <v>0</v>
      </c>
      <c r="AJ179" s="139">
        <f t="shared" si="460"/>
        <v>0</v>
      </c>
      <c r="AK179" s="139">
        <f t="shared" si="460"/>
        <v>0</v>
      </c>
      <c r="AL179" s="139">
        <f t="shared" si="460"/>
        <v>0</v>
      </c>
      <c r="AM179" s="139">
        <f t="shared" si="460"/>
        <v>0</v>
      </c>
      <c r="AN179" s="139">
        <f t="shared" si="460"/>
        <v>0</v>
      </c>
      <c r="AO179" s="139">
        <f t="shared" si="460"/>
        <v>0</v>
      </c>
    </row>
    <row r="180" spans="1:41" s="134" customFormat="1" ht="12.75">
      <c r="A180" s="137" t="s">
        <v>101</v>
      </c>
      <c r="B180" s="53" t="s">
        <v>132</v>
      </c>
      <c r="C180" s="139">
        <f t="shared" ref="C180:AF180" si="461">C148-C116</f>
        <v>0</v>
      </c>
      <c r="D180" s="139">
        <f t="shared" si="461"/>
        <v>0</v>
      </c>
      <c r="E180" s="139">
        <f t="shared" si="461"/>
        <v>0</v>
      </c>
      <c r="F180" s="139">
        <f t="shared" si="461"/>
        <v>0</v>
      </c>
      <c r="G180" s="139">
        <f t="shared" si="461"/>
        <v>0</v>
      </c>
      <c r="H180" s="139">
        <f t="shared" si="461"/>
        <v>0</v>
      </c>
      <c r="I180" s="139">
        <f t="shared" si="461"/>
        <v>0</v>
      </c>
      <c r="J180" s="139">
        <f t="shared" si="461"/>
        <v>0</v>
      </c>
      <c r="K180" s="139">
        <f t="shared" si="461"/>
        <v>0</v>
      </c>
      <c r="L180" s="139">
        <f t="shared" si="461"/>
        <v>0</v>
      </c>
      <c r="M180" s="139">
        <f t="shared" si="461"/>
        <v>0</v>
      </c>
      <c r="N180" s="139">
        <f t="shared" si="461"/>
        <v>0</v>
      </c>
      <c r="O180" s="139">
        <f t="shared" si="461"/>
        <v>0</v>
      </c>
      <c r="P180" s="139">
        <f t="shared" si="461"/>
        <v>0</v>
      </c>
      <c r="Q180" s="139">
        <f t="shared" si="461"/>
        <v>0</v>
      </c>
      <c r="R180" s="139">
        <f t="shared" si="461"/>
        <v>0</v>
      </c>
      <c r="S180" s="139">
        <f t="shared" si="461"/>
        <v>0</v>
      </c>
      <c r="T180" s="139">
        <f t="shared" si="461"/>
        <v>0</v>
      </c>
      <c r="U180" s="139">
        <f t="shared" si="461"/>
        <v>0</v>
      </c>
      <c r="V180" s="139">
        <f t="shared" si="461"/>
        <v>0</v>
      </c>
      <c r="W180" s="139">
        <f t="shared" si="461"/>
        <v>0</v>
      </c>
      <c r="X180" s="139">
        <f t="shared" si="461"/>
        <v>0</v>
      </c>
      <c r="Y180" s="139">
        <f t="shared" si="461"/>
        <v>0</v>
      </c>
      <c r="Z180" s="139">
        <f t="shared" si="461"/>
        <v>0</v>
      </c>
      <c r="AA180" s="139">
        <f t="shared" si="461"/>
        <v>0</v>
      </c>
      <c r="AB180" s="139">
        <f t="shared" si="461"/>
        <v>0</v>
      </c>
      <c r="AC180" s="139">
        <f t="shared" si="461"/>
        <v>0</v>
      </c>
      <c r="AD180" s="139">
        <f t="shared" si="461"/>
        <v>0</v>
      </c>
      <c r="AE180" s="139">
        <f t="shared" si="461"/>
        <v>0</v>
      </c>
      <c r="AF180" s="139">
        <f t="shared" si="461"/>
        <v>0</v>
      </c>
      <c r="AG180" s="139">
        <f t="shared" ref="AG180:AO180" si="462">AG148-AG116</f>
        <v>0</v>
      </c>
      <c r="AH180" s="139">
        <f t="shared" si="462"/>
        <v>0</v>
      </c>
      <c r="AI180" s="139">
        <f t="shared" si="462"/>
        <v>0</v>
      </c>
      <c r="AJ180" s="139">
        <f t="shared" si="462"/>
        <v>0</v>
      </c>
      <c r="AK180" s="139">
        <f t="shared" si="462"/>
        <v>0</v>
      </c>
      <c r="AL180" s="139">
        <f t="shared" si="462"/>
        <v>0</v>
      </c>
      <c r="AM180" s="139">
        <f t="shared" si="462"/>
        <v>0</v>
      </c>
      <c r="AN180" s="139">
        <f t="shared" si="462"/>
        <v>0</v>
      </c>
      <c r="AO180" s="139">
        <f t="shared" si="462"/>
        <v>0</v>
      </c>
    </row>
    <row r="181" spans="1:41" s="134" customFormat="1" ht="12.75">
      <c r="A181" s="137" t="s">
        <v>107</v>
      </c>
      <c r="B181" s="53" t="s">
        <v>133</v>
      </c>
      <c r="C181" s="139">
        <f t="shared" ref="C181:AF181" si="463">C149-C117</f>
        <v>0</v>
      </c>
      <c r="D181" s="139">
        <f t="shared" si="463"/>
        <v>0</v>
      </c>
      <c r="E181" s="139">
        <f t="shared" si="463"/>
        <v>0</v>
      </c>
      <c r="F181" s="139">
        <f t="shared" si="463"/>
        <v>0</v>
      </c>
      <c r="G181" s="139">
        <f t="shared" si="463"/>
        <v>0</v>
      </c>
      <c r="H181" s="139">
        <f t="shared" si="463"/>
        <v>0</v>
      </c>
      <c r="I181" s="139">
        <f t="shared" si="463"/>
        <v>0</v>
      </c>
      <c r="J181" s="139">
        <f t="shared" si="463"/>
        <v>0</v>
      </c>
      <c r="K181" s="139">
        <f t="shared" si="463"/>
        <v>0</v>
      </c>
      <c r="L181" s="139">
        <f t="shared" si="463"/>
        <v>0</v>
      </c>
      <c r="M181" s="139">
        <f t="shared" si="463"/>
        <v>0</v>
      </c>
      <c r="N181" s="139">
        <f t="shared" si="463"/>
        <v>0</v>
      </c>
      <c r="O181" s="139">
        <f t="shared" si="463"/>
        <v>0</v>
      </c>
      <c r="P181" s="139">
        <f t="shared" si="463"/>
        <v>0</v>
      </c>
      <c r="Q181" s="139">
        <f t="shared" si="463"/>
        <v>0</v>
      </c>
      <c r="R181" s="139">
        <f t="shared" si="463"/>
        <v>0</v>
      </c>
      <c r="S181" s="139">
        <f t="shared" si="463"/>
        <v>0</v>
      </c>
      <c r="T181" s="139">
        <f t="shared" si="463"/>
        <v>0</v>
      </c>
      <c r="U181" s="139">
        <f t="shared" si="463"/>
        <v>0</v>
      </c>
      <c r="V181" s="139">
        <f t="shared" si="463"/>
        <v>0</v>
      </c>
      <c r="W181" s="139">
        <f t="shared" si="463"/>
        <v>0</v>
      </c>
      <c r="X181" s="139">
        <f t="shared" si="463"/>
        <v>0</v>
      </c>
      <c r="Y181" s="139">
        <f t="shared" si="463"/>
        <v>0</v>
      </c>
      <c r="Z181" s="139">
        <f t="shared" si="463"/>
        <v>0</v>
      </c>
      <c r="AA181" s="139">
        <f t="shared" si="463"/>
        <v>0</v>
      </c>
      <c r="AB181" s="139">
        <f t="shared" si="463"/>
        <v>0</v>
      </c>
      <c r="AC181" s="139">
        <f t="shared" si="463"/>
        <v>0</v>
      </c>
      <c r="AD181" s="139">
        <f t="shared" si="463"/>
        <v>0</v>
      </c>
      <c r="AE181" s="139">
        <f t="shared" si="463"/>
        <v>0</v>
      </c>
      <c r="AF181" s="139">
        <f t="shared" si="463"/>
        <v>0</v>
      </c>
      <c r="AG181" s="139">
        <f t="shared" ref="AG181:AO181" si="464">AG149-AG117</f>
        <v>0</v>
      </c>
      <c r="AH181" s="139">
        <f t="shared" si="464"/>
        <v>0</v>
      </c>
      <c r="AI181" s="139">
        <f t="shared" si="464"/>
        <v>0</v>
      </c>
      <c r="AJ181" s="139">
        <f t="shared" si="464"/>
        <v>0</v>
      </c>
      <c r="AK181" s="139">
        <f t="shared" si="464"/>
        <v>0</v>
      </c>
      <c r="AL181" s="139">
        <f t="shared" si="464"/>
        <v>0</v>
      </c>
      <c r="AM181" s="139">
        <f t="shared" si="464"/>
        <v>0</v>
      </c>
      <c r="AN181" s="139">
        <f t="shared" si="464"/>
        <v>0</v>
      </c>
      <c r="AO181" s="139">
        <f t="shared" si="464"/>
        <v>0</v>
      </c>
    </row>
    <row r="182" spans="1:41" s="134" customFormat="1" ht="12.75">
      <c r="A182" s="137" t="s">
        <v>109</v>
      </c>
      <c r="B182" s="53" t="s">
        <v>134</v>
      </c>
      <c r="C182" s="139">
        <f t="shared" ref="C182:AF182" si="465">C150-C118</f>
        <v>0</v>
      </c>
      <c r="D182" s="139">
        <f t="shared" si="465"/>
        <v>0</v>
      </c>
      <c r="E182" s="139">
        <f t="shared" si="465"/>
        <v>0</v>
      </c>
      <c r="F182" s="139">
        <f t="shared" si="465"/>
        <v>0</v>
      </c>
      <c r="G182" s="139">
        <f t="shared" si="465"/>
        <v>0</v>
      </c>
      <c r="H182" s="139">
        <f t="shared" si="465"/>
        <v>0</v>
      </c>
      <c r="I182" s="139">
        <f t="shared" si="465"/>
        <v>0</v>
      </c>
      <c r="J182" s="139">
        <f t="shared" si="465"/>
        <v>0</v>
      </c>
      <c r="K182" s="139">
        <f t="shared" si="465"/>
        <v>0</v>
      </c>
      <c r="L182" s="139">
        <f t="shared" si="465"/>
        <v>0</v>
      </c>
      <c r="M182" s="139">
        <f t="shared" si="465"/>
        <v>0</v>
      </c>
      <c r="N182" s="139">
        <f t="shared" si="465"/>
        <v>0</v>
      </c>
      <c r="O182" s="139">
        <f t="shared" si="465"/>
        <v>0</v>
      </c>
      <c r="P182" s="139">
        <f t="shared" si="465"/>
        <v>0</v>
      </c>
      <c r="Q182" s="139">
        <f t="shared" si="465"/>
        <v>0</v>
      </c>
      <c r="R182" s="139">
        <f t="shared" si="465"/>
        <v>0</v>
      </c>
      <c r="S182" s="139">
        <f t="shared" si="465"/>
        <v>0</v>
      </c>
      <c r="T182" s="139">
        <f t="shared" si="465"/>
        <v>0</v>
      </c>
      <c r="U182" s="139">
        <f t="shared" si="465"/>
        <v>0</v>
      </c>
      <c r="V182" s="139">
        <f t="shared" si="465"/>
        <v>0</v>
      </c>
      <c r="W182" s="139">
        <f t="shared" si="465"/>
        <v>0</v>
      </c>
      <c r="X182" s="139">
        <f t="shared" si="465"/>
        <v>0</v>
      </c>
      <c r="Y182" s="139">
        <f t="shared" si="465"/>
        <v>0</v>
      </c>
      <c r="Z182" s="139">
        <f t="shared" si="465"/>
        <v>0</v>
      </c>
      <c r="AA182" s="139">
        <f t="shared" si="465"/>
        <v>0</v>
      </c>
      <c r="AB182" s="139">
        <f t="shared" si="465"/>
        <v>0</v>
      </c>
      <c r="AC182" s="139">
        <f t="shared" si="465"/>
        <v>0</v>
      </c>
      <c r="AD182" s="139">
        <f t="shared" si="465"/>
        <v>0</v>
      </c>
      <c r="AE182" s="139">
        <f t="shared" si="465"/>
        <v>0</v>
      </c>
      <c r="AF182" s="139">
        <f t="shared" si="465"/>
        <v>0</v>
      </c>
      <c r="AG182" s="139">
        <f t="shared" ref="AG182:AO182" si="466">AG150-AG118</f>
        <v>0</v>
      </c>
      <c r="AH182" s="139">
        <f t="shared" si="466"/>
        <v>0</v>
      </c>
      <c r="AI182" s="139">
        <f t="shared" si="466"/>
        <v>0</v>
      </c>
      <c r="AJ182" s="139">
        <f t="shared" si="466"/>
        <v>0</v>
      </c>
      <c r="AK182" s="139">
        <f t="shared" si="466"/>
        <v>0</v>
      </c>
      <c r="AL182" s="139">
        <f t="shared" si="466"/>
        <v>0</v>
      </c>
      <c r="AM182" s="139">
        <f t="shared" si="466"/>
        <v>0</v>
      </c>
      <c r="AN182" s="139">
        <f t="shared" si="466"/>
        <v>0</v>
      </c>
      <c r="AO182" s="139">
        <f t="shared" si="466"/>
        <v>0</v>
      </c>
    </row>
    <row r="183" spans="1:41" s="134" customFormat="1" ht="12.75">
      <c r="A183" s="137"/>
      <c r="B183" s="118" t="s">
        <v>135</v>
      </c>
      <c r="C183" s="139">
        <f>C171+C178</f>
        <v>0</v>
      </c>
      <c r="D183" s="139">
        <f t="shared" ref="D183:AF183" si="467">D171+D178</f>
        <v>0</v>
      </c>
      <c r="E183" s="139">
        <f t="shared" si="467"/>
        <v>0</v>
      </c>
      <c r="F183" s="139">
        <f t="shared" si="467"/>
        <v>0</v>
      </c>
      <c r="G183" s="139">
        <f t="shared" si="467"/>
        <v>0</v>
      </c>
      <c r="H183" s="139">
        <f t="shared" si="467"/>
        <v>0</v>
      </c>
      <c r="I183" s="139">
        <f t="shared" si="467"/>
        <v>0</v>
      </c>
      <c r="J183" s="139">
        <f t="shared" si="467"/>
        <v>0</v>
      </c>
      <c r="K183" s="139">
        <f t="shared" si="467"/>
        <v>0</v>
      </c>
      <c r="L183" s="139">
        <f t="shared" si="467"/>
        <v>0</v>
      </c>
      <c r="M183" s="139">
        <f t="shared" si="467"/>
        <v>0</v>
      </c>
      <c r="N183" s="139">
        <f t="shared" si="467"/>
        <v>0</v>
      </c>
      <c r="O183" s="139">
        <f t="shared" si="467"/>
        <v>0</v>
      </c>
      <c r="P183" s="139">
        <f t="shared" si="467"/>
        <v>0</v>
      </c>
      <c r="Q183" s="139">
        <f t="shared" si="467"/>
        <v>0</v>
      </c>
      <c r="R183" s="139">
        <f t="shared" si="467"/>
        <v>0</v>
      </c>
      <c r="S183" s="139">
        <f t="shared" si="467"/>
        <v>0</v>
      </c>
      <c r="T183" s="139">
        <f t="shared" si="467"/>
        <v>0</v>
      </c>
      <c r="U183" s="139">
        <f t="shared" si="467"/>
        <v>0</v>
      </c>
      <c r="V183" s="139">
        <f t="shared" si="467"/>
        <v>0</v>
      </c>
      <c r="W183" s="139">
        <f t="shared" si="467"/>
        <v>0</v>
      </c>
      <c r="X183" s="139">
        <f t="shared" si="467"/>
        <v>0</v>
      </c>
      <c r="Y183" s="139">
        <f t="shared" si="467"/>
        <v>0</v>
      </c>
      <c r="Z183" s="139">
        <f t="shared" si="467"/>
        <v>0</v>
      </c>
      <c r="AA183" s="139">
        <f t="shared" si="467"/>
        <v>0</v>
      </c>
      <c r="AB183" s="139">
        <f t="shared" si="467"/>
        <v>0</v>
      </c>
      <c r="AC183" s="139">
        <f t="shared" si="467"/>
        <v>0</v>
      </c>
      <c r="AD183" s="139">
        <f t="shared" si="467"/>
        <v>0</v>
      </c>
      <c r="AE183" s="139">
        <f t="shared" si="467"/>
        <v>0</v>
      </c>
      <c r="AF183" s="139">
        <f t="shared" si="467"/>
        <v>0</v>
      </c>
      <c r="AG183" s="139">
        <f t="shared" ref="AG183:AO183" si="468">AG171+AG178</f>
        <v>0</v>
      </c>
      <c r="AH183" s="139">
        <f t="shared" si="468"/>
        <v>0</v>
      </c>
      <c r="AI183" s="139">
        <f t="shared" si="468"/>
        <v>0</v>
      </c>
      <c r="AJ183" s="139">
        <f t="shared" si="468"/>
        <v>0</v>
      </c>
      <c r="AK183" s="139">
        <f t="shared" si="468"/>
        <v>0</v>
      </c>
      <c r="AL183" s="139">
        <f t="shared" si="468"/>
        <v>0</v>
      </c>
      <c r="AM183" s="139">
        <f t="shared" si="468"/>
        <v>0</v>
      </c>
      <c r="AN183" s="139">
        <f t="shared" si="468"/>
        <v>0</v>
      </c>
      <c r="AO183" s="139">
        <f t="shared" si="468"/>
        <v>0</v>
      </c>
    </row>
    <row r="184" spans="1:41" s="134" customFormat="1" ht="12.75">
      <c r="A184" s="146"/>
      <c r="B184" s="147" t="s">
        <v>347</v>
      </c>
      <c r="C184" s="148" t="str">
        <f>IF(C169=C183,"","BŁĄD!")</f>
        <v/>
      </c>
      <c r="D184" s="148" t="str">
        <f t="shared" ref="D184" si="469">IF(D169=D183,"","BŁĄD!")</f>
        <v/>
      </c>
      <c r="E184" s="148" t="str">
        <f t="shared" ref="E184" si="470">IF(E169=E183,"","BŁĄD!")</f>
        <v/>
      </c>
      <c r="F184" s="148" t="str">
        <f t="shared" ref="F184" si="471">IF(F169=F183,"","BŁĄD!")</f>
        <v/>
      </c>
      <c r="G184" s="148" t="str">
        <f t="shared" ref="G184" si="472">IF(G169=G183,"","BŁĄD!")</f>
        <v/>
      </c>
      <c r="H184" s="148" t="str">
        <f t="shared" ref="H184" si="473">IF(H169=H183,"","BŁĄD!")</f>
        <v/>
      </c>
      <c r="I184" s="148" t="str">
        <f t="shared" ref="I184" si="474">IF(I169=I183,"","BŁĄD!")</f>
        <v/>
      </c>
      <c r="J184" s="148" t="str">
        <f t="shared" ref="J184" si="475">IF(J169=J183,"","BŁĄD!")</f>
        <v/>
      </c>
      <c r="K184" s="148" t="str">
        <f t="shared" ref="K184" si="476">IF(K169=K183,"","BŁĄD!")</f>
        <v/>
      </c>
      <c r="L184" s="148" t="str">
        <f t="shared" ref="L184" si="477">IF(L169=L183,"","BŁĄD!")</f>
        <v/>
      </c>
      <c r="M184" s="148" t="str">
        <f t="shared" ref="M184" si="478">IF(M169=M183,"","BŁĄD!")</f>
        <v/>
      </c>
      <c r="N184" s="148" t="str">
        <f t="shared" ref="N184" si="479">IF(N169=N183,"","BŁĄD!")</f>
        <v/>
      </c>
      <c r="O184" s="148" t="str">
        <f t="shared" ref="O184" si="480">IF(O169=O183,"","BŁĄD!")</f>
        <v/>
      </c>
      <c r="P184" s="148" t="str">
        <f t="shared" ref="P184" si="481">IF(P169=P183,"","BŁĄD!")</f>
        <v/>
      </c>
      <c r="Q184" s="148" t="str">
        <f t="shared" ref="Q184" si="482">IF(Q169=Q183,"","BŁĄD!")</f>
        <v/>
      </c>
      <c r="R184" s="148" t="str">
        <f t="shared" ref="R184" si="483">IF(R169=R183,"","BŁĄD!")</f>
        <v/>
      </c>
      <c r="S184" s="148" t="str">
        <f t="shared" ref="S184" si="484">IF(S169=S183,"","BŁĄD!")</f>
        <v/>
      </c>
      <c r="T184" s="148" t="str">
        <f t="shared" ref="T184" si="485">IF(T169=T183,"","BŁĄD!")</f>
        <v/>
      </c>
      <c r="U184" s="148" t="str">
        <f t="shared" ref="U184" si="486">IF(U169=U183,"","BŁĄD!")</f>
        <v/>
      </c>
      <c r="V184" s="148" t="str">
        <f t="shared" ref="V184" si="487">IF(V169=V183,"","BŁĄD!")</f>
        <v/>
      </c>
      <c r="W184" s="148" t="str">
        <f t="shared" ref="W184" si="488">IF(W169=W183,"","BŁĄD!")</f>
        <v/>
      </c>
      <c r="X184" s="148" t="str">
        <f t="shared" ref="X184" si="489">IF(X169=X183,"","BŁĄD!")</f>
        <v/>
      </c>
      <c r="Y184" s="148" t="str">
        <f t="shared" ref="Y184" si="490">IF(Y169=Y183,"","BŁĄD!")</f>
        <v/>
      </c>
      <c r="Z184" s="148" t="str">
        <f t="shared" ref="Z184" si="491">IF(Z169=Z183,"","BŁĄD!")</f>
        <v/>
      </c>
      <c r="AA184" s="148" t="str">
        <f t="shared" ref="AA184" si="492">IF(AA169=AA183,"","BŁĄD!")</f>
        <v/>
      </c>
      <c r="AB184" s="148" t="str">
        <f t="shared" ref="AB184" si="493">IF(AB169=AB183,"","BŁĄD!")</f>
        <v/>
      </c>
      <c r="AC184" s="148" t="str">
        <f t="shared" ref="AC184" si="494">IF(AC169=AC183,"","BŁĄD!")</f>
        <v/>
      </c>
      <c r="AD184" s="148" t="str">
        <f t="shared" ref="AD184" si="495">IF(AD169=AD183,"","BŁĄD!")</f>
        <v/>
      </c>
      <c r="AE184" s="148" t="str">
        <f t="shared" ref="AE184" si="496">IF(AE169=AE183,"","BŁĄD!")</f>
        <v/>
      </c>
      <c r="AF184" s="148" t="str">
        <f t="shared" ref="AF184" si="497">IF(AF169=AF183,"","BŁĄD!")</f>
        <v/>
      </c>
      <c r="AG184" s="148" t="str">
        <f t="shared" ref="AG184" si="498">IF(AG169=AG183,"","BŁĄD!")</f>
        <v/>
      </c>
      <c r="AH184" s="148" t="str">
        <f t="shared" ref="AH184" si="499">IF(AH169=AH183,"","BŁĄD!")</f>
        <v/>
      </c>
      <c r="AI184" s="148" t="str">
        <f t="shared" ref="AI184" si="500">IF(AI169=AI183,"","BŁĄD!")</f>
        <v/>
      </c>
      <c r="AJ184" s="148" t="str">
        <f t="shared" ref="AJ184" si="501">IF(AJ169=AJ183,"","BŁĄD!")</f>
        <v/>
      </c>
      <c r="AK184" s="148" t="str">
        <f t="shared" ref="AK184" si="502">IF(AK169=AK183,"","BŁĄD!")</f>
        <v/>
      </c>
      <c r="AL184" s="148" t="str">
        <f t="shared" ref="AL184" si="503">IF(AL169=AL183,"","BŁĄD!")</f>
        <v/>
      </c>
      <c r="AM184" s="148" t="str">
        <f t="shared" ref="AM184" si="504">IF(AM169=AM183,"","BŁĄD!")</f>
        <v/>
      </c>
      <c r="AN184" s="148" t="str">
        <f t="shared" ref="AN184" si="505">IF(AN169=AN183,"","BŁĄD!")</f>
        <v/>
      </c>
      <c r="AO184" s="148" t="str">
        <f t="shared" ref="AO184" si="506">IF(AO169=AO183,"","BŁĄD!")</f>
        <v/>
      </c>
    </row>
    <row r="186" spans="1:41" s="1" customFormat="1" ht="15">
      <c r="A186" s="2" t="s">
        <v>258</v>
      </c>
      <c r="B186" s="2"/>
    </row>
    <row r="187" spans="1:41" s="1" customFormat="1"/>
    <row r="188" spans="1:41" s="77" customFormat="1" ht="12.75">
      <c r="B188" s="42" t="s">
        <v>40</v>
      </c>
      <c r="C188" s="43">
        <f>C4</f>
        <v>2014</v>
      </c>
      <c r="D188" s="43">
        <f t="shared" ref="D188:AO188" si="507">D4</f>
        <v>2015</v>
      </c>
      <c r="E188" s="43">
        <f t="shared" si="507"/>
        <v>2016</v>
      </c>
      <c r="F188" s="43">
        <f t="shared" si="507"/>
        <v>2017</v>
      </c>
      <c r="G188" s="43">
        <f t="shared" si="507"/>
        <v>2018</v>
      </c>
      <c r="H188" s="43">
        <f t="shared" si="507"/>
        <v>2019</v>
      </c>
      <c r="I188" s="43">
        <f t="shared" si="507"/>
        <v>2020</v>
      </c>
      <c r="J188" s="43">
        <f t="shared" si="507"/>
        <v>2021</v>
      </c>
      <c r="K188" s="43">
        <f t="shared" si="507"/>
        <v>2022</v>
      </c>
      <c r="L188" s="43">
        <f t="shared" si="507"/>
        <v>2023</v>
      </c>
      <c r="M188" s="43">
        <f t="shared" si="507"/>
        <v>2024</v>
      </c>
      <c r="N188" s="43">
        <f t="shared" si="507"/>
        <v>2025</v>
      </c>
      <c r="O188" s="43">
        <f t="shared" si="507"/>
        <v>2026</v>
      </c>
      <c r="P188" s="43">
        <f t="shared" si="507"/>
        <v>2027</v>
      </c>
      <c r="Q188" s="43">
        <f t="shared" si="507"/>
        <v>2028</v>
      </c>
      <c r="R188" s="43">
        <f t="shared" si="507"/>
        <v>2029</v>
      </c>
      <c r="S188" s="43">
        <f t="shared" si="507"/>
        <v>2030</v>
      </c>
      <c r="T188" s="43">
        <f t="shared" si="507"/>
        <v>2031</v>
      </c>
      <c r="U188" s="43">
        <f t="shared" si="507"/>
        <v>2032</v>
      </c>
      <c r="V188" s="43">
        <f t="shared" si="507"/>
        <v>2033</v>
      </c>
      <c r="W188" s="43">
        <f t="shared" si="507"/>
        <v>2034</v>
      </c>
      <c r="X188" s="43">
        <f t="shared" si="507"/>
        <v>2035</v>
      </c>
      <c r="Y188" s="43">
        <f t="shared" si="507"/>
        <v>2036</v>
      </c>
      <c r="Z188" s="43">
        <f t="shared" si="507"/>
        <v>2037</v>
      </c>
      <c r="AA188" s="43">
        <f t="shared" si="507"/>
        <v>2038</v>
      </c>
      <c r="AB188" s="43">
        <f t="shared" si="507"/>
        <v>2039</v>
      </c>
      <c r="AC188" s="43">
        <f t="shared" si="507"/>
        <v>2040</v>
      </c>
      <c r="AD188" s="43">
        <f t="shared" si="507"/>
        <v>2041</v>
      </c>
      <c r="AE188" s="43">
        <f t="shared" si="507"/>
        <v>2042</v>
      </c>
      <c r="AF188" s="43">
        <f t="shared" si="507"/>
        <v>2043</v>
      </c>
      <c r="AG188" s="43">
        <f t="shared" si="507"/>
        <v>2044</v>
      </c>
      <c r="AH188" s="43">
        <f t="shared" si="507"/>
        <v>2045</v>
      </c>
      <c r="AI188" s="43">
        <f t="shared" si="507"/>
        <v>2046</v>
      </c>
      <c r="AJ188" s="43">
        <f t="shared" si="507"/>
        <v>2047</v>
      </c>
      <c r="AK188" s="43">
        <f t="shared" si="507"/>
        <v>2048</v>
      </c>
      <c r="AL188" s="43">
        <f t="shared" si="507"/>
        <v>2049</v>
      </c>
      <c r="AM188" s="43">
        <f t="shared" si="507"/>
        <v>2050</v>
      </c>
      <c r="AN188" s="43">
        <f t="shared" si="507"/>
        <v>2051</v>
      </c>
      <c r="AO188" s="43">
        <f t="shared" si="507"/>
        <v>2052</v>
      </c>
    </row>
    <row r="189" spans="1:41" s="83" customFormat="1" ht="25.5">
      <c r="A189" s="85" t="s">
        <v>55</v>
      </c>
      <c r="B189" s="86" t="s">
        <v>136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</row>
    <row r="190" spans="1:41" s="83" customFormat="1" ht="12.75">
      <c r="A190" s="87" t="s">
        <v>57</v>
      </c>
      <c r="B190" s="81" t="s">
        <v>137</v>
      </c>
      <c r="C190" s="82">
        <f>C78</f>
        <v>0</v>
      </c>
      <c r="D190" s="82">
        <f t="shared" ref="D190:AF190" si="508">D78</f>
        <v>0</v>
      </c>
      <c r="E190" s="82">
        <f t="shared" si="508"/>
        <v>0</v>
      </c>
      <c r="F190" s="82">
        <f t="shared" si="508"/>
        <v>0</v>
      </c>
      <c r="G190" s="82">
        <f t="shared" si="508"/>
        <v>0</v>
      </c>
      <c r="H190" s="82">
        <f t="shared" si="508"/>
        <v>0</v>
      </c>
      <c r="I190" s="82">
        <f t="shared" si="508"/>
        <v>0</v>
      </c>
      <c r="J190" s="82">
        <f t="shared" si="508"/>
        <v>0</v>
      </c>
      <c r="K190" s="82">
        <f t="shared" si="508"/>
        <v>0</v>
      </c>
      <c r="L190" s="82">
        <f t="shared" si="508"/>
        <v>0</v>
      </c>
      <c r="M190" s="82">
        <f t="shared" si="508"/>
        <v>0</v>
      </c>
      <c r="N190" s="82">
        <f t="shared" si="508"/>
        <v>0</v>
      </c>
      <c r="O190" s="82">
        <f t="shared" si="508"/>
        <v>0</v>
      </c>
      <c r="P190" s="82">
        <f t="shared" si="508"/>
        <v>0</v>
      </c>
      <c r="Q190" s="82">
        <f t="shared" si="508"/>
        <v>0</v>
      </c>
      <c r="R190" s="82">
        <f t="shared" si="508"/>
        <v>0</v>
      </c>
      <c r="S190" s="82">
        <f t="shared" si="508"/>
        <v>0</v>
      </c>
      <c r="T190" s="82">
        <f t="shared" si="508"/>
        <v>0</v>
      </c>
      <c r="U190" s="82">
        <f t="shared" si="508"/>
        <v>0</v>
      </c>
      <c r="V190" s="82">
        <f t="shared" si="508"/>
        <v>0</v>
      </c>
      <c r="W190" s="82">
        <f t="shared" si="508"/>
        <v>0</v>
      </c>
      <c r="X190" s="82">
        <f t="shared" si="508"/>
        <v>0</v>
      </c>
      <c r="Y190" s="82">
        <f t="shared" si="508"/>
        <v>0</v>
      </c>
      <c r="Z190" s="82">
        <f t="shared" si="508"/>
        <v>0</v>
      </c>
      <c r="AA190" s="82">
        <f t="shared" si="508"/>
        <v>0</v>
      </c>
      <c r="AB190" s="82">
        <f t="shared" si="508"/>
        <v>0</v>
      </c>
      <c r="AC190" s="82">
        <f t="shared" si="508"/>
        <v>0</v>
      </c>
      <c r="AD190" s="82">
        <f t="shared" si="508"/>
        <v>0</v>
      </c>
      <c r="AE190" s="82">
        <f t="shared" si="508"/>
        <v>0</v>
      </c>
      <c r="AF190" s="82">
        <f t="shared" si="508"/>
        <v>0</v>
      </c>
      <c r="AG190" s="82">
        <f t="shared" ref="AG190:AO190" si="509">AG78</f>
        <v>0</v>
      </c>
      <c r="AH190" s="82">
        <f t="shared" si="509"/>
        <v>0</v>
      </c>
      <c r="AI190" s="82">
        <f t="shared" si="509"/>
        <v>0</v>
      </c>
      <c r="AJ190" s="82">
        <f t="shared" si="509"/>
        <v>0</v>
      </c>
      <c r="AK190" s="82">
        <f t="shared" si="509"/>
        <v>0</v>
      </c>
      <c r="AL190" s="82">
        <f t="shared" si="509"/>
        <v>0</v>
      </c>
      <c r="AM190" s="82">
        <f t="shared" si="509"/>
        <v>0</v>
      </c>
      <c r="AN190" s="82">
        <f t="shared" si="509"/>
        <v>0</v>
      </c>
      <c r="AO190" s="82">
        <f t="shared" si="509"/>
        <v>0</v>
      </c>
    </row>
    <row r="191" spans="1:41" s="83" customFormat="1" ht="12.75">
      <c r="A191" s="87" t="s">
        <v>59</v>
      </c>
      <c r="B191" s="81" t="s">
        <v>138</v>
      </c>
      <c r="C191" s="82">
        <f>SUM(C192:C201)</f>
        <v>0</v>
      </c>
      <c r="D191" s="82">
        <f t="shared" ref="D191:AF191" si="510">SUM(D192:D201)</f>
        <v>0</v>
      </c>
      <c r="E191" s="82">
        <f t="shared" si="510"/>
        <v>0</v>
      </c>
      <c r="F191" s="82">
        <f t="shared" si="510"/>
        <v>0</v>
      </c>
      <c r="G191" s="82">
        <f t="shared" si="510"/>
        <v>0</v>
      </c>
      <c r="H191" s="82">
        <f t="shared" si="510"/>
        <v>0</v>
      </c>
      <c r="I191" s="82">
        <f t="shared" si="510"/>
        <v>0</v>
      </c>
      <c r="J191" s="82">
        <f t="shared" si="510"/>
        <v>0</v>
      </c>
      <c r="K191" s="82">
        <f t="shared" si="510"/>
        <v>0</v>
      </c>
      <c r="L191" s="82">
        <f t="shared" si="510"/>
        <v>0</v>
      </c>
      <c r="M191" s="82">
        <f t="shared" si="510"/>
        <v>0</v>
      </c>
      <c r="N191" s="82">
        <f t="shared" si="510"/>
        <v>0</v>
      </c>
      <c r="O191" s="82">
        <f t="shared" si="510"/>
        <v>0</v>
      </c>
      <c r="P191" s="82">
        <f t="shared" si="510"/>
        <v>0</v>
      </c>
      <c r="Q191" s="82">
        <f t="shared" si="510"/>
        <v>0</v>
      </c>
      <c r="R191" s="82">
        <f t="shared" si="510"/>
        <v>0</v>
      </c>
      <c r="S191" s="82">
        <f t="shared" si="510"/>
        <v>0</v>
      </c>
      <c r="T191" s="82">
        <f t="shared" si="510"/>
        <v>0</v>
      </c>
      <c r="U191" s="82">
        <f t="shared" si="510"/>
        <v>0</v>
      </c>
      <c r="V191" s="82">
        <f t="shared" si="510"/>
        <v>0</v>
      </c>
      <c r="W191" s="82">
        <f t="shared" si="510"/>
        <v>0</v>
      </c>
      <c r="X191" s="82">
        <f t="shared" si="510"/>
        <v>0</v>
      </c>
      <c r="Y191" s="82">
        <f t="shared" si="510"/>
        <v>0</v>
      </c>
      <c r="Z191" s="82">
        <f t="shared" si="510"/>
        <v>0</v>
      </c>
      <c r="AA191" s="82">
        <f t="shared" si="510"/>
        <v>0</v>
      </c>
      <c r="AB191" s="82">
        <f t="shared" si="510"/>
        <v>0</v>
      </c>
      <c r="AC191" s="82">
        <f t="shared" si="510"/>
        <v>0</v>
      </c>
      <c r="AD191" s="82">
        <f t="shared" si="510"/>
        <v>0</v>
      </c>
      <c r="AE191" s="82">
        <f t="shared" si="510"/>
        <v>0</v>
      </c>
      <c r="AF191" s="82">
        <f t="shared" si="510"/>
        <v>0</v>
      </c>
      <c r="AG191" s="82">
        <f t="shared" ref="AG191:AO191" si="511">SUM(AG192:AG201)</f>
        <v>0</v>
      </c>
      <c r="AH191" s="82">
        <f t="shared" si="511"/>
        <v>0</v>
      </c>
      <c r="AI191" s="82">
        <f t="shared" si="511"/>
        <v>0</v>
      </c>
      <c r="AJ191" s="82">
        <f t="shared" si="511"/>
        <v>0</v>
      </c>
      <c r="AK191" s="82">
        <f t="shared" si="511"/>
        <v>0</v>
      </c>
      <c r="AL191" s="82">
        <f t="shared" si="511"/>
        <v>0</v>
      </c>
      <c r="AM191" s="82">
        <f t="shared" si="511"/>
        <v>0</v>
      </c>
      <c r="AN191" s="82">
        <f t="shared" si="511"/>
        <v>0</v>
      </c>
      <c r="AO191" s="82">
        <f t="shared" si="511"/>
        <v>0</v>
      </c>
    </row>
    <row r="192" spans="1:41" s="83" customFormat="1" ht="12.75">
      <c r="A192" s="88">
        <v>1</v>
      </c>
      <c r="B192" s="80" t="s">
        <v>139</v>
      </c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</row>
    <row r="193" spans="1:41" s="83" customFormat="1" ht="25.5">
      <c r="A193" s="88">
        <v>2</v>
      </c>
      <c r="B193" s="80" t="s">
        <v>140</v>
      </c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</row>
    <row r="194" spans="1:41" s="83" customFormat="1" ht="12.75">
      <c r="A194" s="88">
        <v>3</v>
      </c>
      <c r="B194" s="80" t="s">
        <v>141</v>
      </c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</row>
    <row r="195" spans="1:41" s="83" customFormat="1" ht="25.5">
      <c r="A195" s="88">
        <v>4</v>
      </c>
      <c r="B195" s="80" t="s">
        <v>142</v>
      </c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</row>
    <row r="196" spans="1:41" s="83" customFormat="1" ht="12.75">
      <c r="A196" s="88">
        <v>5</v>
      </c>
      <c r="B196" s="80" t="s">
        <v>143</v>
      </c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</row>
    <row r="197" spans="1:41" s="83" customFormat="1" ht="12.75">
      <c r="A197" s="88">
        <v>6</v>
      </c>
      <c r="B197" s="80" t="s">
        <v>144</v>
      </c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</row>
    <row r="198" spans="1:41" s="83" customFormat="1" ht="12.75">
      <c r="A198" s="88">
        <v>7</v>
      </c>
      <c r="B198" s="80" t="s">
        <v>145</v>
      </c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</row>
    <row r="199" spans="1:41" s="83" customFormat="1" ht="38.25">
      <c r="A199" s="88">
        <v>8</v>
      </c>
      <c r="B199" s="80" t="s">
        <v>146</v>
      </c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</row>
    <row r="200" spans="1:41" s="83" customFormat="1" ht="25.5">
      <c r="A200" s="88">
        <v>9</v>
      </c>
      <c r="B200" s="80" t="s">
        <v>147</v>
      </c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</row>
    <row r="201" spans="1:41" s="83" customFormat="1" ht="12.75">
      <c r="A201" s="88">
        <v>10</v>
      </c>
      <c r="B201" s="80" t="s">
        <v>148</v>
      </c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</row>
    <row r="202" spans="1:41" s="106" customFormat="1" ht="25.5">
      <c r="A202" s="103" t="s">
        <v>61</v>
      </c>
      <c r="B202" s="104" t="s">
        <v>149</v>
      </c>
      <c r="C202" s="107">
        <f>C190+C191</f>
        <v>0</v>
      </c>
      <c r="D202" s="107">
        <f t="shared" ref="D202:AF202" si="512">D190+D191</f>
        <v>0</v>
      </c>
      <c r="E202" s="107">
        <f t="shared" si="512"/>
        <v>0</v>
      </c>
      <c r="F202" s="107">
        <f t="shared" si="512"/>
        <v>0</v>
      </c>
      <c r="G202" s="107">
        <f t="shared" si="512"/>
        <v>0</v>
      </c>
      <c r="H202" s="107">
        <f t="shared" si="512"/>
        <v>0</v>
      </c>
      <c r="I202" s="107">
        <f t="shared" si="512"/>
        <v>0</v>
      </c>
      <c r="J202" s="107">
        <f t="shared" si="512"/>
        <v>0</v>
      </c>
      <c r="K202" s="107">
        <f t="shared" si="512"/>
        <v>0</v>
      </c>
      <c r="L202" s="107">
        <f t="shared" si="512"/>
        <v>0</v>
      </c>
      <c r="M202" s="107">
        <f t="shared" si="512"/>
        <v>0</v>
      </c>
      <c r="N202" s="107">
        <f t="shared" si="512"/>
        <v>0</v>
      </c>
      <c r="O202" s="107">
        <f t="shared" si="512"/>
        <v>0</v>
      </c>
      <c r="P202" s="107">
        <f t="shared" si="512"/>
        <v>0</v>
      </c>
      <c r="Q202" s="107">
        <f t="shared" si="512"/>
        <v>0</v>
      </c>
      <c r="R202" s="107">
        <f t="shared" si="512"/>
        <v>0</v>
      </c>
      <c r="S202" s="107">
        <f t="shared" si="512"/>
        <v>0</v>
      </c>
      <c r="T202" s="107">
        <f t="shared" si="512"/>
        <v>0</v>
      </c>
      <c r="U202" s="107">
        <f t="shared" si="512"/>
        <v>0</v>
      </c>
      <c r="V202" s="107">
        <f t="shared" si="512"/>
        <v>0</v>
      </c>
      <c r="W202" s="107">
        <f t="shared" si="512"/>
        <v>0</v>
      </c>
      <c r="X202" s="107">
        <f t="shared" si="512"/>
        <v>0</v>
      </c>
      <c r="Y202" s="107">
        <f t="shared" si="512"/>
        <v>0</v>
      </c>
      <c r="Z202" s="107">
        <f t="shared" si="512"/>
        <v>0</v>
      </c>
      <c r="AA202" s="107">
        <f t="shared" si="512"/>
        <v>0</v>
      </c>
      <c r="AB202" s="107">
        <f t="shared" si="512"/>
        <v>0</v>
      </c>
      <c r="AC202" s="107">
        <f t="shared" si="512"/>
        <v>0</v>
      </c>
      <c r="AD202" s="107">
        <f t="shared" si="512"/>
        <v>0</v>
      </c>
      <c r="AE202" s="107">
        <f t="shared" si="512"/>
        <v>0</v>
      </c>
      <c r="AF202" s="107">
        <f t="shared" si="512"/>
        <v>0</v>
      </c>
      <c r="AG202" s="107">
        <f t="shared" ref="AG202:AO202" si="513">AG190+AG191</f>
        <v>0</v>
      </c>
      <c r="AH202" s="107">
        <f t="shared" si="513"/>
        <v>0</v>
      </c>
      <c r="AI202" s="107">
        <f t="shared" si="513"/>
        <v>0</v>
      </c>
      <c r="AJ202" s="107">
        <f t="shared" si="513"/>
        <v>0</v>
      </c>
      <c r="AK202" s="107">
        <f t="shared" si="513"/>
        <v>0</v>
      </c>
      <c r="AL202" s="107">
        <f t="shared" si="513"/>
        <v>0</v>
      </c>
      <c r="AM202" s="107">
        <f t="shared" si="513"/>
        <v>0</v>
      </c>
      <c r="AN202" s="107">
        <f t="shared" si="513"/>
        <v>0</v>
      </c>
      <c r="AO202" s="107">
        <f t="shared" si="513"/>
        <v>0</v>
      </c>
    </row>
    <row r="203" spans="1:41" s="83" customFormat="1" ht="25.5">
      <c r="A203" s="85" t="s">
        <v>65</v>
      </c>
      <c r="B203" s="86" t="s">
        <v>150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</row>
    <row r="204" spans="1:41" s="83" customFormat="1" ht="12.75">
      <c r="A204" s="88" t="s">
        <v>57</v>
      </c>
      <c r="B204" s="80" t="s">
        <v>151</v>
      </c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</row>
    <row r="205" spans="1:41" s="83" customFormat="1" ht="12.75">
      <c r="A205" s="88" t="s">
        <v>59</v>
      </c>
      <c r="B205" s="80" t="s">
        <v>152</v>
      </c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</row>
    <row r="206" spans="1:41" s="106" customFormat="1" ht="25.5">
      <c r="A206" s="103" t="s">
        <v>61</v>
      </c>
      <c r="B206" s="104" t="s">
        <v>153</v>
      </c>
      <c r="C206" s="107">
        <f>C204-C205</f>
        <v>0</v>
      </c>
      <c r="D206" s="107">
        <f t="shared" ref="D206:AF206" si="514">D204-D205</f>
        <v>0</v>
      </c>
      <c r="E206" s="107">
        <f t="shared" si="514"/>
        <v>0</v>
      </c>
      <c r="F206" s="107">
        <f t="shared" si="514"/>
        <v>0</v>
      </c>
      <c r="G206" s="107">
        <f t="shared" si="514"/>
        <v>0</v>
      </c>
      <c r="H206" s="107">
        <f t="shared" si="514"/>
        <v>0</v>
      </c>
      <c r="I206" s="107">
        <f t="shared" si="514"/>
        <v>0</v>
      </c>
      <c r="J206" s="107">
        <f t="shared" si="514"/>
        <v>0</v>
      </c>
      <c r="K206" s="107">
        <f t="shared" si="514"/>
        <v>0</v>
      </c>
      <c r="L206" s="107">
        <f t="shared" si="514"/>
        <v>0</v>
      </c>
      <c r="M206" s="107">
        <f t="shared" si="514"/>
        <v>0</v>
      </c>
      <c r="N206" s="107">
        <f t="shared" si="514"/>
        <v>0</v>
      </c>
      <c r="O206" s="107">
        <f t="shared" si="514"/>
        <v>0</v>
      </c>
      <c r="P206" s="107">
        <f t="shared" si="514"/>
        <v>0</v>
      </c>
      <c r="Q206" s="107">
        <f t="shared" si="514"/>
        <v>0</v>
      </c>
      <c r="R206" s="107">
        <f t="shared" si="514"/>
        <v>0</v>
      </c>
      <c r="S206" s="107">
        <f t="shared" si="514"/>
        <v>0</v>
      </c>
      <c r="T206" s="107">
        <f t="shared" si="514"/>
        <v>0</v>
      </c>
      <c r="U206" s="107">
        <f t="shared" si="514"/>
        <v>0</v>
      </c>
      <c r="V206" s="107">
        <f t="shared" si="514"/>
        <v>0</v>
      </c>
      <c r="W206" s="107">
        <f t="shared" si="514"/>
        <v>0</v>
      </c>
      <c r="X206" s="107">
        <f t="shared" si="514"/>
        <v>0</v>
      </c>
      <c r="Y206" s="107">
        <f t="shared" si="514"/>
        <v>0</v>
      </c>
      <c r="Z206" s="107">
        <f t="shared" si="514"/>
        <v>0</v>
      </c>
      <c r="AA206" s="107">
        <f t="shared" si="514"/>
        <v>0</v>
      </c>
      <c r="AB206" s="107">
        <f t="shared" si="514"/>
        <v>0</v>
      </c>
      <c r="AC206" s="107">
        <f t="shared" si="514"/>
        <v>0</v>
      </c>
      <c r="AD206" s="107">
        <f t="shared" si="514"/>
        <v>0</v>
      </c>
      <c r="AE206" s="107">
        <f t="shared" si="514"/>
        <v>0</v>
      </c>
      <c r="AF206" s="107">
        <f t="shared" si="514"/>
        <v>0</v>
      </c>
      <c r="AG206" s="107">
        <f t="shared" ref="AG206:AO206" si="515">AG204-AG205</f>
        <v>0</v>
      </c>
      <c r="AH206" s="107">
        <f t="shared" si="515"/>
        <v>0</v>
      </c>
      <c r="AI206" s="107">
        <f t="shared" si="515"/>
        <v>0</v>
      </c>
      <c r="AJ206" s="107">
        <f t="shared" si="515"/>
        <v>0</v>
      </c>
      <c r="AK206" s="107">
        <f t="shared" si="515"/>
        <v>0</v>
      </c>
      <c r="AL206" s="107">
        <f t="shared" si="515"/>
        <v>0</v>
      </c>
      <c r="AM206" s="107">
        <f t="shared" si="515"/>
        <v>0</v>
      </c>
      <c r="AN206" s="107">
        <f t="shared" si="515"/>
        <v>0</v>
      </c>
      <c r="AO206" s="107">
        <f t="shared" si="515"/>
        <v>0</v>
      </c>
    </row>
    <row r="207" spans="1:41" s="83" customFormat="1" ht="25.5">
      <c r="A207" s="85" t="s">
        <v>74</v>
      </c>
      <c r="B207" s="86" t="s">
        <v>154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</row>
    <row r="208" spans="1:41" s="83" customFormat="1" ht="12.75">
      <c r="A208" s="87" t="s">
        <v>57</v>
      </c>
      <c r="B208" s="81" t="s">
        <v>151</v>
      </c>
      <c r="C208" s="84">
        <f>SUM(C209:C212)</f>
        <v>0</v>
      </c>
      <c r="D208" s="84">
        <f t="shared" ref="D208:AF208" si="516">SUM(D209:D212)</f>
        <v>0</v>
      </c>
      <c r="E208" s="84">
        <f t="shared" si="516"/>
        <v>0</v>
      </c>
      <c r="F208" s="84">
        <f t="shared" si="516"/>
        <v>0</v>
      </c>
      <c r="G208" s="84">
        <f t="shared" si="516"/>
        <v>0</v>
      </c>
      <c r="H208" s="84">
        <f t="shared" si="516"/>
        <v>0</v>
      </c>
      <c r="I208" s="84">
        <f t="shared" si="516"/>
        <v>0</v>
      </c>
      <c r="J208" s="84">
        <f t="shared" si="516"/>
        <v>0</v>
      </c>
      <c r="K208" s="84">
        <f t="shared" si="516"/>
        <v>0</v>
      </c>
      <c r="L208" s="84">
        <f t="shared" si="516"/>
        <v>0</v>
      </c>
      <c r="M208" s="84">
        <f t="shared" si="516"/>
        <v>0</v>
      </c>
      <c r="N208" s="84">
        <f t="shared" si="516"/>
        <v>0</v>
      </c>
      <c r="O208" s="84">
        <f t="shared" si="516"/>
        <v>0</v>
      </c>
      <c r="P208" s="84">
        <f t="shared" si="516"/>
        <v>0</v>
      </c>
      <c r="Q208" s="84">
        <f t="shared" si="516"/>
        <v>0</v>
      </c>
      <c r="R208" s="84">
        <f t="shared" si="516"/>
        <v>0</v>
      </c>
      <c r="S208" s="84">
        <f t="shared" si="516"/>
        <v>0</v>
      </c>
      <c r="T208" s="84">
        <f t="shared" si="516"/>
        <v>0</v>
      </c>
      <c r="U208" s="84">
        <f t="shared" si="516"/>
        <v>0</v>
      </c>
      <c r="V208" s="84">
        <f t="shared" si="516"/>
        <v>0</v>
      </c>
      <c r="W208" s="84">
        <f t="shared" si="516"/>
        <v>0</v>
      </c>
      <c r="X208" s="84">
        <f t="shared" si="516"/>
        <v>0</v>
      </c>
      <c r="Y208" s="84">
        <f t="shared" si="516"/>
        <v>0</v>
      </c>
      <c r="Z208" s="84">
        <f t="shared" si="516"/>
        <v>0</v>
      </c>
      <c r="AA208" s="84">
        <f t="shared" si="516"/>
        <v>0</v>
      </c>
      <c r="AB208" s="84">
        <f t="shared" si="516"/>
        <v>0</v>
      </c>
      <c r="AC208" s="84">
        <f t="shared" si="516"/>
        <v>0</v>
      </c>
      <c r="AD208" s="84">
        <f t="shared" si="516"/>
        <v>0</v>
      </c>
      <c r="AE208" s="84">
        <f t="shared" si="516"/>
        <v>0</v>
      </c>
      <c r="AF208" s="84">
        <f t="shared" si="516"/>
        <v>0</v>
      </c>
      <c r="AG208" s="84">
        <f t="shared" ref="AG208:AO208" si="517">SUM(AG209:AG212)</f>
        <v>0</v>
      </c>
      <c r="AH208" s="84">
        <f t="shared" si="517"/>
        <v>0</v>
      </c>
      <c r="AI208" s="84">
        <f t="shared" si="517"/>
        <v>0</v>
      </c>
      <c r="AJ208" s="84">
        <f t="shared" si="517"/>
        <v>0</v>
      </c>
      <c r="AK208" s="84">
        <f t="shared" si="517"/>
        <v>0</v>
      </c>
      <c r="AL208" s="84">
        <f t="shared" si="517"/>
        <v>0</v>
      </c>
      <c r="AM208" s="84">
        <f t="shared" si="517"/>
        <v>0</v>
      </c>
      <c r="AN208" s="84">
        <f t="shared" si="517"/>
        <v>0</v>
      </c>
      <c r="AO208" s="84">
        <f t="shared" si="517"/>
        <v>0</v>
      </c>
    </row>
    <row r="209" spans="1:41" s="83" customFormat="1" ht="51">
      <c r="A209" s="88">
        <v>1</v>
      </c>
      <c r="B209" s="80" t="s">
        <v>155</v>
      </c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</row>
    <row r="210" spans="1:41" s="83" customFormat="1" ht="12.75">
      <c r="A210" s="88">
        <v>2</v>
      </c>
      <c r="B210" s="80" t="s">
        <v>156</v>
      </c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</row>
    <row r="211" spans="1:41" s="83" customFormat="1" ht="25.5">
      <c r="A211" s="88">
        <v>3</v>
      </c>
      <c r="B211" s="80" t="s">
        <v>157</v>
      </c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</row>
    <row r="212" spans="1:41" s="83" customFormat="1" ht="12.75">
      <c r="A212" s="88">
        <v>4</v>
      </c>
      <c r="B212" s="80" t="s">
        <v>158</v>
      </c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</row>
    <row r="213" spans="1:41" s="83" customFormat="1" ht="12.75">
      <c r="A213" s="87" t="s">
        <v>59</v>
      </c>
      <c r="B213" s="81" t="s">
        <v>152</v>
      </c>
      <c r="C213" s="84">
        <f>SUM(C214:C216)</f>
        <v>0</v>
      </c>
      <c r="D213" s="84">
        <f t="shared" ref="D213:AF213" si="518">SUM(D214:D216)</f>
        <v>0</v>
      </c>
      <c r="E213" s="84">
        <f t="shared" si="518"/>
        <v>0</v>
      </c>
      <c r="F213" s="84">
        <f t="shared" si="518"/>
        <v>0</v>
      </c>
      <c r="G213" s="84">
        <f t="shared" si="518"/>
        <v>0</v>
      </c>
      <c r="H213" s="84">
        <f t="shared" si="518"/>
        <v>0</v>
      </c>
      <c r="I213" s="84">
        <f t="shared" si="518"/>
        <v>0</v>
      </c>
      <c r="J213" s="84">
        <f t="shared" si="518"/>
        <v>0</v>
      </c>
      <c r="K213" s="84">
        <f t="shared" si="518"/>
        <v>0</v>
      </c>
      <c r="L213" s="84">
        <f t="shared" si="518"/>
        <v>0</v>
      </c>
      <c r="M213" s="84">
        <f t="shared" si="518"/>
        <v>0</v>
      </c>
      <c r="N213" s="84">
        <f t="shared" si="518"/>
        <v>0</v>
      </c>
      <c r="O213" s="84">
        <f t="shared" si="518"/>
        <v>0</v>
      </c>
      <c r="P213" s="84">
        <f t="shared" si="518"/>
        <v>0</v>
      </c>
      <c r="Q213" s="84">
        <f t="shared" si="518"/>
        <v>0</v>
      </c>
      <c r="R213" s="84">
        <f t="shared" si="518"/>
        <v>0</v>
      </c>
      <c r="S213" s="84">
        <f t="shared" si="518"/>
        <v>0</v>
      </c>
      <c r="T213" s="84">
        <f t="shared" si="518"/>
        <v>0</v>
      </c>
      <c r="U213" s="84">
        <f t="shared" si="518"/>
        <v>0</v>
      </c>
      <c r="V213" s="84">
        <f t="shared" si="518"/>
        <v>0</v>
      </c>
      <c r="W213" s="84">
        <f t="shared" si="518"/>
        <v>0</v>
      </c>
      <c r="X213" s="84">
        <f t="shared" si="518"/>
        <v>0</v>
      </c>
      <c r="Y213" s="84">
        <f t="shared" si="518"/>
        <v>0</v>
      </c>
      <c r="Z213" s="84">
        <f t="shared" si="518"/>
        <v>0</v>
      </c>
      <c r="AA213" s="84">
        <f t="shared" si="518"/>
        <v>0</v>
      </c>
      <c r="AB213" s="84">
        <f t="shared" si="518"/>
        <v>0</v>
      </c>
      <c r="AC213" s="84">
        <f t="shared" si="518"/>
        <v>0</v>
      </c>
      <c r="AD213" s="84">
        <f t="shared" si="518"/>
        <v>0</v>
      </c>
      <c r="AE213" s="84">
        <f t="shared" si="518"/>
        <v>0</v>
      </c>
      <c r="AF213" s="84">
        <f t="shared" si="518"/>
        <v>0</v>
      </c>
      <c r="AG213" s="84">
        <f t="shared" ref="AG213:AO213" si="519">SUM(AG214:AG216)</f>
        <v>0</v>
      </c>
      <c r="AH213" s="84">
        <f t="shared" si="519"/>
        <v>0</v>
      </c>
      <c r="AI213" s="84">
        <f t="shared" si="519"/>
        <v>0</v>
      </c>
      <c r="AJ213" s="84">
        <f t="shared" si="519"/>
        <v>0</v>
      </c>
      <c r="AK213" s="84">
        <f t="shared" si="519"/>
        <v>0</v>
      </c>
      <c r="AL213" s="84">
        <f t="shared" si="519"/>
        <v>0</v>
      </c>
      <c r="AM213" s="84">
        <f t="shared" si="519"/>
        <v>0</v>
      </c>
      <c r="AN213" s="84">
        <f t="shared" si="519"/>
        <v>0</v>
      </c>
      <c r="AO213" s="84">
        <f t="shared" si="519"/>
        <v>0</v>
      </c>
    </row>
    <row r="214" spans="1:41" s="83" customFormat="1" ht="12.75">
      <c r="A214" s="88">
        <v>1</v>
      </c>
      <c r="B214" s="80" t="s">
        <v>159</v>
      </c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</row>
    <row r="215" spans="1:41" s="83" customFormat="1" ht="12.75">
      <c r="A215" s="88">
        <v>2</v>
      </c>
      <c r="B215" s="80" t="s">
        <v>160</v>
      </c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</row>
    <row r="216" spans="1:41" s="83" customFormat="1" ht="12.75">
      <c r="A216" s="88">
        <v>3</v>
      </c>
      <c r="B216" s="80" t="s">
        <v>161</v>
      </c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</row>
    <row r="217" spans="1:41" s="106" customFormat="1" ht="25.5">
      <c r="A217" s="103" t="s">
        <v>61</v>
      </c>
      <c r="B217" s="104" t="s">
        <v>162</v>
      </c>
      <c r="C217" s="107">
        <f>C208-C213</f>
        <v>0</v>
      </c>
      <c r="D217" s="107">
        <f t="shared" ref="D217:AF217" si="520">D208-D213</f>
        <v>0</v>
      </c>
      <c r="E217" s="107">
        <f t="shared" si="520"/>
        <v>0</v>
      </c>
      <c r="F217" s="107">
        <f t="shared" si="520"/>
        <v>0</v>
      </c>
      <c r="G217" s="107">
        <f t="shared" si="520"/>
        <v>0</v>
      </c>
      <c r="H217" s="107">
        <f t="shared" si="520"/>
        <v>0</v>
      </c>
      <c r="I217" s="107">
        <f t="shared" si="520"/>
        <v>0</v>
      </c>
      <c r="J217" s="107">
        <f t="shared" si="520"/>
        <v>0</v>
      </c>
      <c r="K217" s="107">
        <f t="shared" si="520"/>
        <v>0</v>
      </c>
      <c r="L217" s="107">
        <f t="shared" si="520"/>
        <v>0</v>
      </c>
      <c r="M217" s="107">
        <f t="shared" si="520"/>
        <v>0</v>
      </c>
      <c r="N217" s="107">
        <f t="shared" si="520"/>
        <v>0</v>
      </c>
      <c r="O217" s="107">
        <f t="shared" si="520"/>
        <v>0</v>
      </c>
      <c r="P217" s="107">
        <f t="shared" si="520"/>
        <v>0</v>
      </c>
      <c r="Q217" s="107">
        <f t="shared" si="520"/>
        <v>0</v>
      </c>
      <c r="R217" s="107">
        <f t="shared" si="520"/>
        <v>0</v>
      </c>
      <c r="S217" s="107">
        <f t="shared" si="520"/>
        <v>0</v>
      </c>
      <c r="T217" s="107">
        <f t="shared" si="520"/>
        <v>0</v>
      </c>
      <c r="U217" s="107">
        <f t="shared" si="520"/>
        <v>0</v>
      </c>
      <c r="V217" s="107">
        <f t="shared" si="520"/>
        <v>0</v>
      </c>
      <c r="W217" s="107">
        <f t="shared" si="520"/>
        <v>0</v>
      </c>
      <c r="X217" s="107">
        <f t="shared" si="520"/>
        <v>0</v>
      </c>
      <c r="Y217" s="107">
        <f t="shared" si="520"/>
        <v>0</v>
      </c>
      <c r="Z217" s="107">
        <f t="shared" si="520"/>
        <v>0</v>
      </c>
      <c r="AA217" s="107">
        <f t="shared" si="520"/>
        <v>0</v>
      </c>
      <c r="AB217" s="107">
        <f t="shared" si="520"/>
        <v>0</v>
      </c>
      <c r="AC217" s="107">
        <f t="shared" si="520"/>
        <v>0</v>
      </c>
      <c r="AD217" s="107">
        <f t="shared" si="520"/>
        <v>0</v>
      </c>
      <c r="AE217" s="107">
        <f t="shared" si="520"/>
        <v>0</v>
      </c>
      <c r="AF217" s="107">
        <f t="shared" si="520"/>
        <v>0</v>
      </c>
      <c r="AG217" s="107">
        <f t="shared" ref="AG217:AO217" si="521">AG208-AG213</f>
        <v>0</v>
      </c>
      <c r="AH217" s="107">
        <f t="shared" si="521"/>
        <v>0</v>
      </c>
      <c r="AI217" s="107">
        <f t="shared" si="521"/>
        <v>0</v>
      </c>
      <c r="AJ217" s="107">
        <f t="shared" si="521"/>
        <v>0</v>
      </c>
      <c r="AK217" s="107">
        <f t="shared" si="521"/>
        <v>0</v>
      </c>
      <c r="AL217" s="107">
        <f t="shared" si="521"/>
        <v>0</v>
      </c>
      <c r="AM217" s="107">
        <f t="shared" si="521"/>
        <v>0</v>
      </c>
      <c r="AN217" s="107">
        <f t="shared" si="521"/>
        <v>0</v>
      </c>
      <c r="AO217" s="107">
        <f t="shared" si="521"/>
        <v>0</v>
      </c>
    </row>
    <row r="218" spans="1:41" s="83" customFormat="1" ht="25.5">
      <c r="A218" s="87" t="s">
        <v>76</v>
      </c>
      <c r="B218" s="81" t="s">
        <v>163</v>
      </c>
      <c r="C218" s="84">
        <f>C202+C206+C217</f>
        <v>0</v>
      </c>
      <c r="D218" s="84">
        <f t="shared" ref="D218:AF218" si="522">D202+D206+D217</f>
        <v>0</v>
      </c>
      <c r="E218" s="84">
        <f t="shared" si="522"/>
        <v>0</v>
      </c>
      <c r="F218" s="84">
        <f t="shared" si="522"/>
        <v>0</v>
      </c>
      <c r="G218" s="84">
        <f t="shared" si="522"/>
        <v>0</v>
      </c>
      <c r="H218" s="84">
        <f t="shared" si="522"/>
        <v>0</v>
      </c>
      <c r="I218" s="84">
        <f t="shared" si="522"/>
        <v>0</v>
      </c>
      <c r="J218" s="84">
        <f t="shared" si="522"/>
        <v>0</v>
      </c>
      <c r="K218" s="84">
        <f t="shared" si="522"/>
        <v>0</v>
      </c>
      <c r="L218" s="84">
        <f t="shared" si="522"/>
        <v>0</v>
      </c>
      <c r="M218" s="84">
        <f t="shared" si="522"/>
        <v>0</v>
      </c>
      <c r="N218" s="84">
        <f t="shared" si="522"/>
        <v>0</v>
      </c>
      <c r="O218" s="84">
        <f t="shared" si="522"/>
        <v>0</v>
      </c>
      <c r="P218" s="84">
        <f t="shared" si="522"/>
        <v>0</v>
      </c>
      <c r="Q218" s="84">
        <f t="shared" si="522"/>
        <v>0</v>
      </c>
      <c r="R218" s="84">
        <f t="shared" si="522"/>
        <v>0</v>
      </c>
      <c r="S218" s="84">
        <f t="shared" si="522"/>
        <v>0</v>
      </c>
      <c r="T218" s="84">
        <f t="shared" si="522"/>
        <v>0</v>
      </c>
      <c r="U218" s="84">
        <f t="shared" si="522"/>
        <v>0</v>
      </c>
      <c r="V218" s="84">
        <f t="shared" si="522"/>
        <v>0</v>
      </c>
      <c r="W218" s="84">
        <f t="shared" si="522"/>
        <v>0</v>
      </c>
      <c r="X218" s="84">
        <f t="shared" si="522"/>
        <v>0</v>
      </c>
      <c r="Y218" s="84">
        <f t="shared" si="522"/>
        <v>0</v>
      </c>
      <c r="Z218" s="84">
        <f t="shared" si="522"/>
        <v>0</v>
      </c>
      <c r="AA218" s="84">
        <f t="shared" si="522"/>
        <v>0</v>
      </c>
      <c r="AB218" s="84">
        <f t="shared" si="522"/>
        <v>0</v>
      </c>
      <c r="AC218" s="84">
        <f t="shared" si="522"/>
        <v>0</v>
      </c>
      <c r="AD218" s="84">
        <f t="shared" si="522"/>
        <v>0</v>
      </c>
      <c r="AE218" s="84">
        <f t="shared" si="522"/>
        <v>0</v>
      </c>
      <c r="AF218" s="84">
        <f t="shared" si="522"/>
        <v>0</v>
      </c>
      <c r="AG218" s="84">
        <f t="shared" ref="AG218:AO218" si="523">AG202+AG206+AG217</f>
        <v>0</v>
      </c>
      <c r="AH218" s="84">
        <f t="shared" si="523"/>
        <v>0</v>
      </c>
      <c r="AI218" s="84">
        <f t="shared" si="523"/>
        <v>0</v>
      </c>
      <c r="AJ218" s="84">
        <f t="shared" si="523"/>
        <v>0</v>
      </c>
      <c r="AK218" s="84">
        <f t="shared" si="523"/>
        <v>0</v>
      </c>
      <c r="AL218" s="84">
        <f t="shared" si="523"/>
        <v>0</v>
      </c>
      <c r="AM218" s="84">
        <f t="shared" si="523"/>
        <v>0</v>
      </c>
      <c r="AN218" s="84">
        <f t="shared" si="523"/>
        <v>0</v>
      </c>
      <c r="AO218" s="84">
        <f t="shared" si="523"/>
        <v>0</v>
      </c>
    </row>
    <row r="219" spans="1:41" s="83" customFormat="1" ht="25.5">
      <c r="A219" s="87" t="s">
        <v>78</v>
      </c>
      <c r="B219" s="81" t="s">
        <v>164</v>
      </c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</row>
    <row r="220" spans="1:41" s="106" customFormat="1" ht="25.5">
      <c r="A220" s="103" t="s">
        <v>80</v>
      </c>
      <c r="B220" s="104" t="s">
        <v>165</v>
      </c>
      <c r="C220" s="105">
        <f>C218+C219</f>
        <v>0</v>
      </c>
      <c r="D220" s="105">
        <f t="shared" ref="D220:AF220" si="524">D218+D219</f>
        <v>0</v>
      </c>
      <c r="E220" s="105">
        <f t="shared" si="524"/>
        <v>0</v>
      </c>
      <c r="F220" s="105">
        <f t="shared" si="524"/>
        <v>0</v>
      </c>
      <c r="G220" s="105">
        <f t="shared" si="524"/>
        <v>0</v>
      </c>
      <c r="H220" s="105">
        <f t="shared" si="524"/>
        <v>0</v>
      </c>
      <c r="I220" s="105">
        <f t="shared" si="524"/>
        <v>0</v>
      </c>
      <c r="J220" s="105">
        <f t="shared" si="524"/>
        <v>0</v>
      </c>
      <c r="K220" s="105">
        <f t="shared" si="524"/>
        <v>0</v>
      </c>
      <c r="L220" s="105">
        <f t="shared" si="524"/>
        <v>0</v>
      </c>
      <c r="M220" s="105">
        <f t="shared" si="524"/>
        <v>0</v>
      </c>
      <c r="N220" s="105">
        <f t="shared" si="524"/>
        <v>0</v>
      </c>
      <c r="O220" s="105">
        <f t="shared" si="524"/>
        <v>0</v>
      </c>
      <c r="P220" s="105">
        <f t="shared" si="524"/>
        <v>0</v>
      </c>
      <c r="Q220" s="105">
        <f t="shared" si="524"/>
        <v>0</v>
      </c>
      <c r="R220" s="105">
        <f t="shared" si="524"/>
        <v>0</v>
      </c>
      <c r="S220" s="105">
        <f t="shared" si="524"/>
        <v>0</v>
      </c>
      <c r="T220" s="105">
        <f t="shared" si="524"/>
        <v>0</v>
      </c>
      <c r="U220" s="105">
        <f t="shared" si="524"/>
        <v>0</v>
      </c>
      <c r="V220" s="105">
        <f t="shared" si="524"/>
        <v>0</v>
      </c>
      <c r="W220" s="105">
        <f t="shared" si="524"/>
        <v>0</v>
      </c>
      <c r="X220" s="105">
        <f t="shared" si="524"/>
        <v>0</v>
      </c>
      <c r="Y220" s="105">
        <f t="shared" si="524"/>
        <v>0</v>
      </c>
      <c r="Z220" s="105">
        <f t="shared" si="524"/>
        <v>0</v>
      </c>
      <c r="AA220" s="105">
        <f t="shared" si="524"/>
        <v>0</v>
      </c>
      <c r="AB220" s="105">
        <f t="shared" si="524"/>
        <v>0</v>
      </c>
      <c r="AC220" s="105">
        <f t="shared" si="524"/>
        <v>0</v>
      </c>
      <c r="AD220" s="105">
        <f t="shared" si="524"/>
        <v>0</v>
      </c>
      <c r="AE220" s="105">
        <f t="shared" si="524"/>
        <v>0</v>
      </c>
      <c r="AF220" s="105">
        <f t="shared" si="524"/>
        <v>0</v>
      </c>
      <c r="AG220" s="105">
        <f t="shared" ref="AG220:AO220" si="525">AG218+AG219</f>
        <v>0</v>
      </c>
      <c r="AH220" s="105">
        <f t="shared" si="525"/>
        <v>0</v>
      </c>
      <c r="AI220" s="105">
        <f t="shared" si="525"/>
        <v>0</v>
      </c>
      <c r="AJ220" s="105">
        <f t="shared" si="525"/>
        <v>0</v>
      </c>
      <c r="AK220" s="105">
        <f t="shared" si="525"/>
        <v>0</v>
      </c>
      <c r="AL220" s="105">
        <f t="shared" si="525"/>
        <v>0</v>
      </c>
      <c r="AM220" s="105">
        <f t="shared" si="525"/>
        <v>0</v>
      </c>
      <c r="AN220" s="105">
        <f t="shared" si="525"/>
        <v>0</v>
      </c>
      <c r="AO220" s="105">
        <f t="shared" si="525"/>
        <v>0</v>
      </c>
    </row>
    <row r="221" spans="1:41" s="83" customFormat="1" ht="12.75"/>
    <row r="222" spans="1:41" s="77" customFormat="1" ht="12.75">
      <c r="B222" s="42" t="s">
        <v>41</v>
      </c>
      <c r="C222" s="43">
        <f>C4</f>
        <v>2014</v>
      </c>
      <c r="D222" s="43">
        <f t="shared" ref="D222:AO222" si="526">D4</f>
        <v>2015</v>
      </c>
      <c r="E222" s="43">
        <f t="shared" si="526"/>
        <v>2016</v>
      </c>
      <c r="F222" s="43">
        <f t="shared" si="526"/>
        <v>2017</v>
      </c>
      <c r="G222" s="43">
        <f t="shared" si="526"/>
        <v>2018</v>
      </c>
      <c r="H222" s="43">
        <f t="shared" si="526"/>
        <v>2019</v>
      </c>
      <c r="I222" s="43">
        <f t="shared" si="526"/>
        <v>2020</v>
      </c>
      <c r="J222" s="43">
        <f t="shared" si="526"/>
        <v>2021</v>
      </c>
      <c r="K222" s="43">
        <f t="shared" si="526"/>
        <v>2022</v>
      </c>
      <c r="L222" s="43">
        <f t="shared" si="526"/>
        <v>2023</v>
      </c>
      <c r="M222" s="43">
        <f t="shared" si="526"/>
        <v>2024</v>
      </c>
      <c r="N222" s="43">
        <f t="shared" si="526"/>
        <v>2025</v>
      </c>
      <c r="O222" s="43">
        <f t="shared" si="526"/>
        <v>2026</v>
      </c>
      <c r="P222" s="43">
        <f t="shared" si="526"/>
        <v>2027</v>
      </c>
      <c r="Q222" s="43">
        <f t="shared" si="526"/>
        <v>2028</v>
      </c>
      <c r="R222" s="43">
        <f t="shared" si="526"/>
        <v>2029</v>
      </c>
      <c r="S222" s="43">
        <f t="shared" si="526"/>
        <v>2030</v>
      </c>
      <c r="T222" s="43">
        <f t="shared" si="526"/>
        <v>2031</v>
      </c>
      <c r="U222" s="43">
        <f t="shared" si="526"/>
        <v>2032</v>
      </c>
      <c r="V222" s="43">
        <f t="shared" si="526"/>
        <v>2033</v>
      </c>
      <c r="W222" s="43">
        <f t="shared" si="526"/>
        <v>2034</v>
      </c>
      <c r="X222" s="43">
        <f t="shared" si="526"/>
        <v>2035</v>
      </c>
      <c r="Y222" s="43">
        <f t="shared" si="526"/>
        <v>2036</v>
      </c>
      <c r="Z222" s="43">
        <f t="shared" si="526"/>
        <v>2037</v>
      </c>
      <c r="AA222" s="43">
        <f t="shared" si="526"/>
        <v>2038</v>
      </c>
      <c r="AB222" s="43">
        <f t="shared" si="526"/>
        <v>2039</v>
      </c>
      <c r="AC222" s="43">
        <f t="shared" si="526"/>
        <v>2040</v>
      </c>
      <c r="AD222" s="43">
        <f t="shared" si="526"/>
        <v>2041</v>
      </c>
      <c r="AE222" s="43">
        <f t="shared" si="526"/>
        <v>2042</v>
      </c>
      <c r="AF222" s="43">
        <f t="shared" si="526"/>
        <v>2043</v>
      </c>
      <c r="AG222" s="43">
        <f t="shared" si="526"/>
        <v>2044</v>
      </c>
      <c r="AH222" s="43">
        <f t="shared" si="526"/>
        <v>2045</v>
      </c>
      <c r="AI222" s="43">
        <f t="shared" si="526"/>
        <v>2046</v>
      </c>
      <c r="AJ222" s="43">
        <f t="shared" si="526"/>
        <v>2047</v>
      </c>
      <c r="AK222" s="43">
        <f t="shared" si="526"/>
        <v>2048</v>
      </c>
      <c r="AL222" s="43">
        <f t="shared" si="526"/>
        <v>2049</v>
      </c>
      <c r="AM222" s="43">
        <f t="shared" si="526"/>
        <v>2050</v>
      </c>
      <c r="AN222" s="43">
        <f t="shared" si="526"/>
        <v>2051</v>
      </c>
      <c r="AO222" s="43">
        <f t="shared" si="526"/>
        <v>2052</v>
      </c>
    </row>
    <row r="223" spans="1:41" s="83" customFormat="1" ht="25.5">
      <c r="A223" s="85" t="s">
        <v>55</v>
      </c>
      <c r="B223" s="86" t="s">
        <v>136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</row>
    <row r="224" spans="1:41" s="83" customFormat="1" ht="12.75">
      <c r="A224" s="87" t="s">
        <v>57</v>
      </c>
      <c r="B224" s="81" t="s">
        <v>137</v>
      </c>
      <c r="C224" s="82">
        <f>C112</f>
        <v>0</v>
      </c>
      <c r="D224" s="82">
        <f t="shared" ref="D224:AF224" si="527">D112</f>
        <v>0</v>
      </c>
      <c r="E224" s="82">
        <f t="shared" si="527"/>
        <v>0</v>
      </c>
      <c r="F224" s="82">
        <f t="shared" si="527"/>
        <v>0</v>
      </c>
      <c r="G224" s="82">
        <f t="shared" si="527"/>
        <v>0</v>
      </c>
      <c r="H224" s="82">
        <f t="shared" si="527"/>
        <v>0</v>
      </c>
      <c r="I224" s="82">
        <f t="shared" si="527"/>
        <v>0</v>
      </c>
      <c r="J224" s="82">
        <f t="shared" si="527"/>
        <v>0</v>
      </c>
      <c r="K224" s="82">
        <f t="shared" si="527"/>
        <v>0</v>
      </c>
      <c r="L224" s="82">
        <f t="shared" si="527"/>
        <v>0</v>
      </c>
      <c r="M224" s="82">
        <f t="shared" si="527"/>
        <v>0</v>
      </c>
      <c r="N224" s="82">
        <f t="shared" si="527"/>
        <v>0</v>
      </c>
      <c r="O224" s="82">
        <f t="shared" si="527"/>
        <v>0</v>
      </c>
      <c r="P224" s="82">
        <f t="shared" si="527"/>
        <v>0</v>
      </c>
      <c r="Q224" s="82">
        <f t="shared" si="527"/>
        <v>0</v>
      </c>
      <c r="R224" s="82">
        <f t="shared" si="527"/>
        <v>0</v>
      </c>
      <c r="S224" s="82">
        <f t="shared" si="527"/>
        <v>0</v>
      </c>
      <c r="T224" s="82">
        <f t="shared" si="527"/>
        <v>0</v>
      </c>
      <c r="U224" s="82">
        <f t="shared" si="527"/>
        <v>0</v>
      </c>
      <c r="V224" s="82">
        <f t="shared" si="527"/>
        <v>0</v>
      </c>
      <c r="W224" s="82">
        <f t="shared" si="527"/>
        <v>0</v>
      </c>
      <c r="X224" s="82">
        <f t="shared" si="527"/>
        <v>0</v>
      </c>
      <c r="Y224" s="82">
        <f t="shared" si="527"/>
        <v>0</v>
      </c>
      <c r="Z224" s="82">
        <f t="shared" si="527"/>
        <v>0</v>
      </c>
      <c r="AA224" s="82">
        <f t="shared" si="527"/>
        <v>0</v>
      </c>
      <c r="AB224" s="82">
        <f t="shared" si="527"/>
        <v>0</v>
      </c>
      <c r="AC224" s="82">
        <f t="shared" si="527"/>
        <v>0</v>
      </c>
      <c r="AD224" s="82">
        <f t="shared" si="527"/>
        <v>0</v>
      </c>
      <c r="AE224" s="82">
        <f t="shared" si="527"/>
        <v>0</v>
      </c>
      <c r="AF224" s="82">
        <f t="shared" si="527"/>
        <v>0</v>
      </c>
      <c r="AG224" s="82">
        <f t="shared" ref="AG224:AO224" si="528">AG112</f>
        <v>0</v>
      </c>
      <c r="AH224" s="82">
        <f t="shared" si="528"/>
        <v>0</v>
      </c>
      <c r="AI224" s="82">
        <f t="shared" si="528"/>
        <v>0</v>
      </c>
      <c r="AJ224" s="82">
        <f t="shared" si="528"/>
        <v>0</v>
      </c>
      <c r="AK224" s="82">
        <f t="shared" si="528"/>
        <v>0</v>
      </c>
      <c r="AL224" s="82">
        <f t="shared" si="528"/>
        <v>0</v>
      </c>
      <c r="AM224" s="82">
        <f t="shared" si="528"/>
        <v>0</v>
      </c>
      <c r="AN224" s="82">
        <f t="shared" si="528"/>
        <v>0</v>
      </c>
      <c r="AO224" s="82">
        <f t="shared" si="528"/>
        <v>0</v>
      </c>
    </row>
    <row r="225" spans="1:41" s="83" customFormat="1" ht="12.75">
      <c r="A225" s="87" t="s">
        <v>59</v>
      </c>
      <c r="B225" s="81" t="s">
        <v>138</v>
      </c>
      <c r="C225" s="82">
        <f>SUM(C226:C235)</f>
        <v>0</v>
      </c>
      <c r="D225" s="82">
        <f t="shared" ref="D225" si="529">SUM(D226:D235)</f>
        <v>0</v>
      </c>
      <c r="E225" s="82">
        <f t="shared" ref="E225" si="530">SUM(E226:E235)</f>
        <v>0</v>
      </c>
      <c r="F225" s="82">
        <f t="shared" ref="F225" si="531">SUM(F226:F235)</f>
        <v>0</v>
      </c>
      <c r="G225" s="82">
        <f t="shared" ref="G225" si="532">SUM(G226:G235)</f>
        <v>0</v>
      </c>
      <c r="H225" s="82">
        <f t="shared" ref="H225" si="533">SUM(H226:H235)</f>
        <v>0</v>
      </c>
      <c r="I225" s="82">
        <f t="shared" ref="I225" si="534">SUM(I226:I235)</f>
        <v>0</v>
      </c>
      <c r="J225" s="82">
        <f t="shared" ref="J225" si="535">SUM(J226:J235)</f>
        <v>0</v>
      </c>
      <c r="K225" s="82">
        <f t="shared" ref="K225" si="536">SUM(K226:K235)</f>
        <v>0</v>
      </c>
      <c r="L225" s="82">
        <f t="shared" ref="L225" si="537">SUM(L226:L235)</f>
        <v>0</v>
      </c>
      <c r="M225" s="82">
        <f t="shared" ref="M225" si="538">SUM(M226:M235)</f>
        <v>0</v>
      </c>
      <c r="N225" s="82">
        <f t="shared" ref="N225" si="539">SUM(N226:N235)</f>
        <v>0</v>
      </c>
      <c r="O225" s="82">
        <f t="shared" ref="O225" si="540">SUM(O226:O235)</f>
        <v>0</v>
      </c>
      <c r="P225" s="82">
        <f t="shared" ref="P225" si="541">SUM(P226:P235)</f>
        <v>0</v>
      </c>
      <c r="Q225" s="82">
        <f t="shared" ref="Q225" si="542">SUM(Q226:Q235)</f>
        <v>0</v>
      </c>
      <c r="R225" s="82">
        <f t="shared" ref="R225" si="543">SUM(R226:R235)</f>
        <v>0</v>
      </c>
      <c r="S225" s="82">
        <f t="shared" ref="S225" si="544">SUM(S226:S235)</f>
        <v>0</v>
      </c>
      <c r="T225" s="82">
        <f t="shared" ref="T225" si="545">SUM(T226:T235)</f>
        <v>0</v>
      </c>
      <c r="U225" s="82">
        <f t="shared" ref="U225" si="546">SUM(U226:U235)</f>
        <v>0</v>
      </c>
      <c r="V225" s="82">
        <f t="shared" ref="V225" si="547">SUM(V226:V235)</f>
        <v>0</v>
      </c>
      <c r="W225" s="82">
        <f t="shared" ref="W225" si="548">SUM(W226:W235)</f>
        <v>0</v>
      </c>
      <c r="X225" s="82">
        <f t="shared" ref="X225" si="549">SUM(X226:X235)</f>
        <v>0</v>
      </c>
      <c r="Y225" s="82">
        <f t="shared" ref="Y225" si="550">SUM(Y226:Y235)</f>
        <v>0</v>
      </c>
      <c r="Z225" s="82">
        <f t="shared" ref="Z225" si="551">SUM(Z226:Z235)</f>
        <v>0</v>
      </c>
      <c r="AA225" s="82">
        <f t="shared" ref="AA225" si="552">SUM(AA226:AA235)</f>
        <v>0</v>
      </c>
      <c r="AB225" s="82">
        <f t="shared" ref="AB225" si="553">SUM(AB226:AB235)</f>
        <v>0</v>
      </c>
      <c r="AC225" s="82">
        <f t="shared" ref="AC225" si="554">SUM(AC226:AC235)</f>
        <v>0</v>
      </c>
      <c r="AD225" s="82">
        <f t="shared" ref="AD225" si="555">SUM(AD226:AD235)</f>
        <v>0</v>
      </c>
      <c r="AE225" s="82">
        <f t="shared" ref="AE225" si="556">SUM(AE226:AE235)</f>
        <v>0</v>
      </c>
      <c r="AF225" s="82">
        <f t="shared" ref="AF225:AO225" si="557">SUM(AF226:AF235)</f>
        <v>0</v>
      </c>
      <c r="AG225" s="82">
        <f t="shared" si="557"/>
        <v>0</v>
      </c>
      <c r="AH225" s="82">
        <f t="shared" si="557"/>
        <v>0</v>
      </c>
      <c r="AI225" s="82">
        <f t="shared" si="557"/>
        <v>0</v>
      </c>
      <c r="AJ225" s="82">
        <f t="shared" si="557"/>
        <v>0</v>
      </c>
      <c r="AK225" s="82">
        <f t="shared" si="557"/>
        <v>0</v>
      </c>
      <c r="AL225" s="82">
        <f t="shared" si="557"/>
        <v>0</v>
      </c>
      <c r="AM225" s="82">
        <f t="shared" si="557"/>
        <v>0</v>
      </c>
      <c r="AN225" s="82">
        <f t="shared" si="557"/>
        <v>0</v>
      </c>
      <c r="AO225" s="82">
        <f t="shared" si="557"/>
        <v>0</v>
      </c>
    </row>
    <row r="226" spans="1:41" s="83" customFormat="1" ht="12.75">
      <c r="A226" s="88">
        <v>1</v>
      </c>
      <c r="B226" s="80" t="s">
        <v>139</v>
      </c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</row>
    <row r="227" spans="1:41" s="83" customFormat="1" ht="25.5">
      <c r="A227" s="88">
        <v>2</v>
      </c>
      <c r="B227" s="80" t="s">
        <v>140</v>
      </c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</row>
    <row r="228" spans="1:41" s="83" customFormat="1" ht="12.75">
      <c r="A228" s="88">
        <v>3</v>
      </c>
      <c r="B228" s="80" t="s">
        <v>141</v>
      </c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</row>
    <row r="229" spans="1:41" s="83" customFormat="1" ht="25.5">
      <c r="A229" s="88">
        <v>4</v>
      </c>
      <c r="B229" s="80" t="s">
        <v>142</v>
      </c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</row>
    <row r="230" spans="1:41" s="83" customFormat="1" ht="12.75">
      <c r="A230" s="88">
        <v>5</v>
      </c>
      <c r="B230" s="80" t="s">
        <v>143</v>
      </c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</row>
    <row r="231" spans="1:41" s="83" customFormat="1" ht="12.75">
      <c r="A231" s="88">
        <v>6</v>
      </c>
      <c r="B231" s="80" t="s">
        <v>144</v>
      </c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</row>
    <row r="232" spans="1:41" s="83" customFormat="1" ht="12.75">
      <c r="A232" s="88">
        <v>7</v>
      </c>
      <c r="B232" s="80" t="s">
        <v>145</v>
      </c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</row>
    <row r="233" spans="1:41" s="83" customFormat="1" ht="38.25">
      <c r="A233" s="88">
        <v>8</v>
      </c>
      <c r="B233" s="80" t="s">
        <v>146</v>
      </c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</row>
    <row r="234" spans="1:41" s="83" customFormat="1" ht="25.5">
      <c r="A234" s="88">
        <v>9</v>
      </c>
      <c r="B234" s="80" t="s">
        <v>147</v>
      </c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</row>
    <row r="235" spans="1:41" s="83" customFormat="1" ht="12.75">
      <c r="A235" s="88">
        <v>10</v>
      </c>
      <c r="B235" s="80" t="s">
        <v>148</v>
      </c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</row>
    <row r="236" spans="1:41" s="106" customFormat="1" ht="25.5">
      <c r="A236" s="103" t="s">
        <v>61</v>
      </c>
      <c r="B236" s="104" t="s">
        <v>149</v>
      </c>
      <c r="C236" s="107">
        <f>C224+C225</f>
        <v>0</v>
      </c>
      <c r="D236" s="107">
        <f t="shared" ref="D236:AF236" si="558">D224+D225</f>
        <v>0</v>
      </c>
      <c r="E236" s="107">
        <f t="shared" si="558"/>
        <v>0</v>
      </c>
      <c r="F236" s="107">
        <f t="shared" si="558"/>
        <v>0</v>
      </c>
      <c r="G236" s="107">
        <f t="shared" si="558"/>
        <v>0</v>
      </c>
      <c r="H236" s="107">
        <f t="shared" si="558"/>
        <v>0</v>
      </c>
      <c r="I236" s="107">
        <f t="shared" si="558"/>
        <v>0</v>
      </c>
      <c r="J236" s="107">
        <f t="shared" si="558"/>
        <v>0</v>
      </c>
      <c r="K236" s="107">
        <f t="shared" si="558"/>
        <v>0</v>
      </c>
      <c r="L236" s="107">
        <f t="shared" si="558"/>
        <v>0</v>
      </c>
      <c r="M236" s="107">
        <f t="shared" si="558"/>
        <v>0</v>
      </c>
      <c r="N236" s="107">
        <f t="shared" si="558"/>
        <v>0</v>
      </c>
      <c r="O236" s="107">
        <f t="shared" si="558"/>
        <v>0</v>
      </c>
      <c r="P236" s="107">
        <f t="shared" si="558"/>
        <v>0</v>
      </c>
      <c r="Q236" s="107">
        <f t="shared" si="558"/>
        <v>0</v>
      </c>
      <c r="R236" s="107">
        <f t="shared" si="558"/>
        <v>0</v>
      </c>
      <c r="S236" s="107">
        <f t="shared" si="558"/>
        <v>0</v>
      </c>
      <c r="T236" s="107">
        <f t="shared" si="558"/>
        <v>0</v>
      </c>
      <c r="U236" s="107">
        <f t="shared" si="558"/>
        <v>0</v>
      </c>
      <c r="V236" s="107">
        <f t="shared" si="558"/>
        <v>0</v>
      </c>
      <c r="W236" s="107">
        <f t="shared" si="558"/>
        <v>0</v>
      </c>
      <c r="X236" s="107">
        <f t="shared" si="558"/>
        <v>0</v>
      </c>
      <c r="Y236" s="107">
        <f t="shared" si="558"/>
        <v>0</v>
      </c>
      <c r="Z236" s="107">
        <f t="shared" si="558"/>
        <v>0</v>
      </c>
      <c r="AA236" s="107">
        <f t="shared" si="558"/>
        <v>0</v>
      </c>
      <c r="AB236" s="107">
        <f t="shared" si="558"/>
        <v>0</v>
      </c>
      <c r="AC236" s="107">
        <f t="shared" si="558"/>
        <v>0</v>
      </c>
      <c r="AD236" s="107">
        <f t="shared" si="558"/>
        <v>0</v>
      </c>
      <c r="AE236" s="107">
        <f t="shared" si="558"/>
        <v>0</v>
      </c>
      <c r="AF236" s="107">
        <f t="shared" si="558"/>
        <v>0</v>
      </c>
      <c r="AG236" s="107">
        <f t="shared" ref="AG236:AO236" si="559">AG224+AG225</f>
        <v>0</v>
      </c>
      <c r="AH236" s="107">
        <f t="shared" si="559"/>
        <v>0</v>
      </c>
      <c r="AI236" s="107">
        <f t="shared" si="559"/>
        <v>0</v>
      </c>
      <c r="AJ236" s="107">
        <f t="shared" si="559"/>
        <v>0</v>
      </c>
      <c r="AK236" s="107">
        <f t="shared" si="559"/>
        <v>0</v>
      </c>
      <c r="AL236" s="107">
        <f t="shared" si="559"/>
        <v>0</v>
      </c>
      <c r="AM236" s="107">
        <f t="shared" si="559"/>
        <v>0</v>
      </c>
      <c r="AN236" s="107">
        <f t="shared" si="559"/>
        <v>0</v>
      </c>
      <c r="AO236" s="107">
        <f t="shared" si="559"/>
        <v>0</v>
      </c>
    </row>
    <row r="237" spans="1:41" s="83" customFormat="1" ht="25.5">
      <c r="A237" s="85" t="s">
        <v>65</v>
      </c>
      <c r="B237" s="86" t="s">
        <v>150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</row>
    <row r="238" spans="1:41" s="83" customFormat="1" ht="12.75">
      <c r="A238" s="88" t="s">
        <v>57</v>
      </c>
      <c r="B238" s="80" t="s">
        <v>151</v>
      </c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</row>
    <row r="239" spans="1:41" s="83" customFormat="1" ht="12.75">
      <c r="A239" s="88" t="s">
        <v>59</v>
      </c>
      <c r="B239" s="80" t="s">
        <v>152</v>
      </c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</row>
    <row r="240" spans="1:41" s="106" customFormat="1" ht="25.5">
      <c r="A240" s="103" t="s">
        <v>61</v>
      </c>
      <c r="B240" s="104" t="s">
        <v>153</v>
      </c>
      <c r="C240" s="107">
        <f>C238-C239</f>
        <v>0</v>
      </c>
      <c r="D240" s="107">
        <f t="shared" ref="D240" si="560">D238-D239</f>
        <v>0</v>
      </c>
      <c r="E240" s="107">
        <f t="shared" ref="E240" si="561">E238-E239</f>
        <v>0</v>
      </c>
      <c r="F240" s="107">
        <f t="shared" ref="F240" si="562">F238-F239</f>
        <v>0</v>
      </c>
      <c r="G240" s="107">
        <f t="shared" ref="G240" si="563">G238-G239</f>
        <v>0</v>
      </c>
      <c r="H240" s="107">
        <f t="shared" ref="H240" si="564">H238-H239</f>
        <v>0</v>
      </c>
      <c r="I240" s="107">
        <f t="shared" ref="I240" si="565">I238-I239</f>
        <v>0</v>
      </c>
      <c r="J240" s="107">
        <f t="shared" ref="J240" si="566">J238-J239</f>
        <v>0</v>
      </c>
      <c r="K240" s="107">
        <f t="shared" ref="K240" si="567">K238-K239</f>
        <v>0</v>
      </c>
      <c r="L240" s="107">
        <f t="shared" ref="L240" si="568">L238-L239</f>
        <v>0</v>
      </c>
      <c r="M240" s="107">
        <f t="shared" ref="M240" si="569">M238-M239</f>
        <v>0</v>
      </c>
      <c r="N240" s="107">
        <f t="shared" ref="N240" si="570">N238-N239</f>
        <v>0</v>
      </c>
      <c r="O240" s="107">
        <f t="shared" ref="O240" si="571">O238-O239</f>
        <v>0</v>
      </c>
      <c r="P240" s="107">
        <f t="shared" ref="P240" si="572">P238-P239</f>
        <v>0</v>
      </c>
      <c r="Q240" s="107">
        <f t="shared" ref="Q240" si="573">Q238-Q239</f>
        <v>0</v>
      </c>
      <c r="R240" s="107">
        <f t="shared" ref="R240" si="574">R238-R239</f>
        <v>0</v>
      </c>
      <c r="S240" s="107">
        <f t="shared" ref="S240" si="575">S238-S239</f>
        <v>0</v>
      </c>
      <c r="T240" s="107">
        <f t="shared" ref="T240" si="576">T238-T239</f>
        <v>0</v>
      </c>
      <c r="U240" s="107">
        <f t="shared" ref="U240" si="577">U238-U239</f>
        <v>0</v>
      </c>
      <c r="V240" s="107">
        <f t="shared" ref="V240" si="578">V238-V239</f>
        <v>0</v>
      </c>
      <c r="W240" s="107">
        <f t="shared" ref="W240" si="579">W238-W239</f>
        <v>0</v>
      </c>
      <c r="X240" s="107">
        <f t="shared" ref="X240" si="580">X238-X239</f>
        <v>0</v>
      </c>
      <c r="Y240" s="107">
        <f t="shared" ref="Y240" si="581">Y238-Y239</f>
        <v>0</v>
      </c>
      <c r="Z240" s="107">
        <f t="shared" ref="Z240" si="582">Z238-Z239</f>
        <v>0</v>
      </c>
      <c r="AA240" s="107">
        <f t="shared" ref="AA240" si="583">AA238-AA239</f>
        <v>0</v>
      </c>
      <c r="AB240" s="107">
        <f t="shared" ref="AB240" si="584">AB238-AB239</f>
        <v>0</v>
      </c>
      <c r="AC240" s="107">
        <f t="shared" ref="AC240" si="585">AC238-AC239</f>
        <v>0</v>
      </c>
      <c r="AD240" s="107">
        <f t="shared" ref="AD240" si="586">AD238-AD239</f>
        <v>0</v>
      </c>
      <c r="AE240" s="107">
        <f t="shared" ref="AE240" si="587">AE238-AE239</f>
        <v>0</v>
      </c>
      <c r="AF240" s="107">
        <f t="shared" ref="AF240:AO240" si="588">AF238-AF239</f>
        <v>0</v>
      </c>
      <c r="AG240" s="107">
        <f t="shared" si="588"/>
        <v>0</v>
      </c>
      <c r="AH240" s="107">
        <f t="shared" si="588"/>
        <v>0</v>
      </c>
      <c r="AI240" s="107">
        <f t="shared" si="588"/>
        <v>0</v>
      </c>
      <c r="AJ240" s="107">
        <f t="shared" si="588"/>
        <v>0</v>
      </c>
      <c r="AK240" s="107">
        <f t="shared" si="588"/>
        <v>0</v>
      </c>
      <c r="AL240" s="107">
        <f t="shared" si="588"/>
        <v>0</v>
      </c>
      <c r="AM240" s="107">
        <f t="shared" si="588"/>
        <v>0</v>
      </c>
      <c r="AN240" s="107">
        <f t="shared" si="588"/>
        <v>0</v>
      </c>
      <c r="AO240" s="107">
        <f t="shared" si="588"/>
        <v>0</v>
      </c>
    </row>
    <row r="241" spans="1:41" s="83" customFormat="1" ht="25.5">
      <c r="A241" s="85" t="s">
        <v>74</v>
      </c>
      <c r="B241" s="86" t="s">
        <v>154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</row>
    <row r="242" spans="1:41" s="83" customFormat="1" ht="12.75">
      <c r="A242" s="87" t="s">
        <v>57</v>
      </c>
      <c r="B242" s="81" t="s">
        <v>151</v>
      </c>
      <c r="C242" s="84">
        <f>SUM(C243:C246)</f>
        <v>0</v>
      </c>
      <c r="D242" s="84">
        <f t="shared" ref="D242" si="589">SUM(D243:D246)</f>
        <v>0</v>
      </c>
      <c r="E242" s="84">
        <f t="shared" ref="E242" si="590">SUM(E243:E246)</f>
        <v>0</v>
      </c>
      <c r="F242" s="84">
        <f t="shared" ref="F242" si="591">SUM(F243:F246)</f>
        <v>0</v>
      </c>
      <c r="G242" s="84">
        <f t="shared" ref="G242" si="592">SUM(G243:G246)</f>
        <v>0</v>
      </c>
      <c r="H242" s="84">
        <f t="shared" ref="H242" si="593">SUM(H243:H246)</f>
        <v>0</v>
      </c>
      <c r="I242" s="84">
        <f t="shared" ref="I242" si="594">SUM(I243:I246)</f>
        <v>0</v>
      </c>
      <c r="J242" s="84">
        <f t="shared" ref="J242" si="595">SUM(J243:J246)</f>
        <v>0</v>
      </c>
      <c r="K242" s="84">
        <f t="shared" ref="K242" si="596">SUM(K243:K246)</f>
        <v>0</v>
      </c>
      <c r="L242" s="84">
        <f t="shared" ref="L242" si="597">SUM(L243:L246)</f>
        <v>0</v>
      </c>
      <c r="M242" s="84">
        <f t="shared" ref="M242" si="598">SUM(M243:M246)</f>
        <v>0</v>
      </c>
      <c r="N242" s="84">
        <f t="shared" ref="N242" si="599">SUM(N243:N246)</f>
        <v>0</v>
      </c>
      <c r="O242" s="84">
        <f t="shared" ref="O242" si="600">SUM(O243:O246)</f>
        <v>0</v>
      </c>
      <c r="P242" s="84">
        <f t="shared" ref="P242" si="601">SUM(P243:P246)</f>
        <v>0</v>
      </c>
      <c r="Q242" s="84">
        <f t="shared" ref="Q242" si="602">SUM(Q243:Q246)</f>
        <v>0</v>
      </c>
      <c r="R242" s="84">
        <f t="shared" ref="R242" si="603">SUM(R243:R246)</f>
        <v>0</v>
      </c>
      <c r="S242" s="84">
        <f t="shared" ref="S242" si="604">SUM(S243:S246)</f>
        <v>0</v>
      </c>
      <c r="T242" s="84">
        <f t="shared" ref="T242" si="605">SUM(T243:T246)</f>
        <v>0</v>
      </c>
      <c r="U242" s="84">
        <f t="shared" ref="U242" si="606">SUM(U243:U246)</f>
        <v>0</v>
      </c>
      <c r="V242" s="84">
        <f t="shared" ref="V242" si="607">SUM(V243:V246)</f>
        <v>0</v>
      </c>
      <c r="W242" s="84">
        <f t="shared" ref="W242" si="608">SUM(W243:W246)</f>
        <v>0</v>
      </c>
      <c r="X242" s="84">
        <f t="shared" ref="X242" si="609">SUM(X243:X246)</f>
        <v>0</v>
      </c>
      <c r="Y242" s="84">
        <f t="shared" ref="Y242" si="610">SUM(Y243:Y246)</f>
        <v>0</v>
      </c>
      <c r="Z242" s="84">
        <f t="shared" ref="Z242" si="611">SUM(Z243:Z246)</f>
        <v>0</v>
      </c>
      <c r="AA242" s="84">
        <f t="shared" ref="AA242" si="612">SUM(AA243:AA246)</f>
        <v>0</v>
      </c>
      <c r="AB242" s="84">
        <f t="shared" ref="AB242" si="613">SUM(AB243:AB246)</f>
        <v>0</v>
      </c>
      <c r="AC242" s="84">
        <f t="shared" ref="AC242" si="614">SUM(AC243:AC246)</f>
        <v>0</v>
      </c>
      <c r="AD242" s="84">
        <f t="shared" ref="AD242" si="615">SUM(AD243:AD246)</f>
        <v>0</v>
      </c>
      <c r="AE242" s="84">
        <f t="shared" ref="AE242" si="616">SUM(AE243:AE246)</f>
        <v>0</v>
      </c>
      <c r="AF242" s="84">
        <f t="shared" ref="AF242:AO242" si="617">SUM(AF243:AF246)</f>
        <v>0</v>
      </c>
      <c r="AG242" s="84">
        <f t="shared" si="617"/>
        <v>0</v>
      </c>
      <c r="AH242" s="84">
        <f t="shared" si="617"/>
        <v>0</v>
      </c>
      <c r="AI242" s="84">
        <f t="shared" si="617"/>
        <v>0</v>
      </c>
      <c r="AJ242" s="84">
        <f t="shared" si="617"/>
        <v>0</v>
      </c>
      <c r="AK242" s="84">
        <f t="shared" si="617"/>
        <v>0</v>
      </c>
      <c r="AL242" s="84">
        <f t="shared" si="617"/>
        <v>0</v>
      </c>
      <c r="AM242" s="84">
        <f t="shared" si="617"/>
        <v>0</v>
      </c>
      <c r="AN242" s="84">
        <f t="shared" si="617"/>
        <v>0</v>
      </c>
      <c r="AO242" s="84">
        <f t="shared" si="617"/>
        <v>0</v>
      </c>
    </row>
    <row r="243" spans="1:41" s="83" customFormat="1" ht="51">
      <c r="A243" s="88">
        <v>1</v>
      </c>
      <c r="B243" s="80" t="s">
        <v>155</v>
      </c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</row>
    <row r="244" spans="1:41" s="83" customFormat="1" ht="12.75">
      <c r="A244" s="88">
        <v>2</v>
      </c>
      <c r="B244" s="80" t="s">
        <v>156</v>
      </c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</row>
    <row r="245" spans="1:41" s="83" customFormat="1" ht="25.5">
      <c r="A245" s="88">
        <v>3</v>
      </c>
      <c r="B245" s="80" t="s">
        <v>157</v>
      </c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</row>
    <row r="246" spans="1:41" s="83" customFormat="1" ht="12.75">
      <c r="A246" s="88">
        <v>4</v>
      </c>
      <c r="B246" s="80" t="s">
        <v>158</v>
      </c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</row>
    <row r="247" spans="1:41" s="83" customFormat="1" ht="12.75">
      <c r="A247" s="87" t="s">
        <v>59</v>
      </c>
      <c r="B247" s="81" t="s">
        <v>152</v>
      </c>
      <c r="C247" s="84">
        <f>SUM(C248:C250)</f>
        <v>0</v>
      </c>
      <c r="D247" s="84">
        <f t="shared" ref="D247" si="618">SUM(D248:D250)</f>
        <v>0</v>
      </c>
      <c r="E247" s="84">
        <f t="shared" ref="E247" si="619">SUM(E248:E250)</f>
        <v>0</v>
      </c>
      <c r="F247" s="84">
        <f t="shared" ref="F247" si="620">SUM(F248:F250)</f>
        <v>0</v>
      </c>
      <c r="G247" s="84">
        <f t="shared" ref="G247" si="621">SUM(G248:G250)</f>
        <v>0</v>
      </c>
      <c r="H247" s="84">
        <f t="shared" ref="H247" si="622">SUM(H248:H250)</f>
        <v>0</v>
      </c>
      <c r="I247" s="84">
        <f t="shared" ref="I247" si="623">SUM(I248:I250)</f>
        <v>0</v>
      </c>
      <c r="J247" s="84">
        <f t="shared" ref="J247" si="624">SUM(J248:J250)</f>
        <v>0</v>
      </c>
      <c r="K247" s="84">
        <f t="shared" ref="K247" si="625">SUM(K248:K250)</f>
        <v>0</v>
      </c>
      <c r="L247" s="84">
        <f t="shared" ref="L247" si="626">SUM(L248:L250)</f>
        <v>0</v>
      </c>
      <c r="M247" s="84">
        <f t="shared" ref="M247" si="627">SUM(M248:M250)</f>
        <v>0</v>
      </c>
      <c r="N247" s="84">
        <f t="shared" ref="N247" si="628">SUM(N248:N250)</f>
        <v>0</v>
      </c>
      <c r="O247" s="84">
        <f t="shared" ref="O247" si="629">SUM(O248:O250)</f>
        <v>0</v>
      </c>
      <c r="P247" s="84">
        <f t="shared" ref="P247" si="630">SUM(P248:P250)</f>
        <v>0</v>
      </c>
      <c r="Q247" s="84">
        <f t="shared" ref="Q247" si="631">SUM(Q248:Q250)</f>
        <v>0</v>
      </c>
      <c r="R247" s="84">
        <f t="shared" ref="R247" si="632">SUM(R248:R250)</f>
        <v>0</v>
      </c>
      <c r="S247" s="84">
        <f t="shared" ref="S247" si="633">SUM(S248:S250)</f>
        <v>0</v>
      </c>
      <c r="T247" s="84">
        <f t="shared" ref="T247" si="634">SUM(T248:T250)</f>
        <v>0</v>
      </c>
      <c r="U247" s="84">
        <f t="shared" ref="U247" si="635">SUM(U248:U250)</f>
        <v>0</v>
      </c>
      <c r="V247" s="84">
        <f t="shared" ref="V247" si="636">SUM(V248:V250)</f>
        <v>0</v>
      </c>
      <c r="W247" s="84">
        <f t="shared" ref="W247" si="637">SUM(W248:W250)</f>
        <v>0</v>
      </c>
      <c r="X247" s="84">
        <f t="shared" ref="X247" si="638">SUM(X248:X250)</f>
        <v>0</v>
      </c>
      <c r="Y247" s="84">
        <f t="shared" ref="Y247" si="639">SUM(Y248:Y250)</f>
        <v>0</v>
      </c>
      <c r="Z247" s="84">
        <f t="shared" ref="Z247" si="640">SUM(Z248:Z250)</f>
        <v>0</v>
      </c>
      <c r="AA247" s="84">
        <f t="shared" ref="AA247" si="641">SUM(AA248:AA250)</f>
        <v>0</v>
      </c>
      <c r="AB247" s="84">
        <f t="shared" ref="AB247" si="642">SUM(AB248:AB250)</f>
        <v>0</v>
      </c>
      <c r="AC247" s="84">
        <f t="shared" ref="AC247" si="643">SUM(AC248:AC250)</f>
        <v>0</v>
      </c>
      <c r="AD247" s="84">
        <f t="shared" ref="AD247" si="644">SUM(AD248:AD250)</f>
        <v>0</v>
      </c>
      <c r="AE247" s="84">
        <f t="shared" ref="AE247" si="645">SUM(AE248:AE250)</f>
        <v>0</v>
      </c>
      <c r="AF247" s="84">
        <f t="shared" ref="AF247:AO247" si="646">SUM(AF248:AF250)</f>
        <v>0</v>
      </c>
      <c r="AG247" s="84">
        <f t="shared" si="646"/>
        <v>0</v>
      </c>
      <c r="AH247" s="84">
        <f t="shared" si="646"/>
        <v>0</v>
      </c>
      <c r="AI247" s="84">
        <f t="shared" si="646"/>
        <v>0</v>
      </c>
      <c r="AJ247" s="84">
        <f t="shared" si="646"/>
        <v>0</v>
      </c>
      <c r="AK247" s="84">
        <f t="shared" si="646"/>
        <v>0</v>
      </c>
      <c r="AL247" s="84">
        <f t="shared" si="646"/>
        <v>0</v>
      </c>
      <c r="AM247" s="84">
        <f t="shared" si="646"/>
        <v>0</v>
      </c>
      <c r="AN247" s="84">
        <f t="shared" si="646"/>
        <v>0</v>
      </c>
      <c r="AO247" s="84">
        <f t="shared" si="646"/>
        <v>0</v>
      </c>
    </row>
    <row r="248" spans="1:41" s="83" customFormat="1" ht="12.75">
      <c r="A248" s="88">
        <v>1</v>
      </c>
      <c r="B248" s="80" t="s">
        <v>159</v>
      </c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</row>
    <row r="249" spans="1:41" s="83" customFormat="1" ht="12.75">
      <c r="A249" s="88">
        <v>2</v>
      </c>
      <c r="B249" s="80" t="s">
        <v>160</v>
      </c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</row>
    <row r="250" spans="1:41" s="83" customFormat="1" ht="12.75">
      <c r="A250" s="88">
        <v>3</v>
      </c>
      <c r="B250" s="80" t="s">
        <v>161</v>
      </c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</row>
    <row r="251" spans="1:41" s="106" customFormat="1" ht="25.5">
      <c r="A251" s="103" t="s">
        <v>61</v>
      </c>
      <c r="B251" s="104" t="s">
        <v>162</v>
      </c>
      <c r="C251" s="107">
        <f>C242-C247</f>
        <v>0</v>
      </c>
      <c r="D251" s="107">
        <f t="shared" ref="D251:AF251" si="647">D242-D247</f>
        <v>0</v>
      </c>
      <c r="E251" s="107">
        <f t="shared" si="647"/>
        <v>0</v>
      </c>
      <c r="F251" s="107">
        <f t="shared" si="647"/>
        <v>0</v>
      </c>
      <c r="G251" s="107">
        <f t="shared" si="647"/>
        <v>0</v>
      </c>
      <c r="H251" s="107">
        <f t="shared" si="647"/>
        <v>0</v>
      </c>
      <c r="I251" s="107">
        <f t="shared" si="647"/>
        <v>0</v>
      </c>
      <c r="J251" s="107">
        <f t="shared" si="647"/>
        <v>0</v>
      </c>
      <c r="K251" s="107">
        <f t="shared" si="647"/>
        <v>0</v>
      </c>
      <c r="L251" s="107">
        <f t="shared" si="647"/>
        <v>0</v>
      </c>
      <c r="M251" s="107">
        <f t="shared" si="647"/>
        <v>0</v>
      </c>
      <c r="N251" s="107">
        <f t="shared" si="647"/>
        <v>0</v>
      </c>
      <c r="O251" s="107">
        <f t="shared" si="647"/>
        <v>0</v>
      </c>
      <c r="P251" s="107">
        <f t="shared" si="647"/>
        <v>0</v>
      </c>
      <c r="Q251" s="107">
        <f t="shared" si="647"/>
        <v>0</v>
      </c>
      <c r="R251" s="107">
        <f t="shared" si="647"/>
        <v>0</v>
      </c>
      <c r="S251" s="107">
        <f t="shared" si="647"/>
        <v>0</v>
      </c>
      <c r="T251" s="107">
        <f t="shared" si="647"/>
        <v>0</v>
      </c>
      <c r="U251" s="107">
        <f t="shared" si="647"/>
        <v>0</v>
      </c>
      <c r="V251" s="107">
        <f t="shared" si="647"/>
        <v>0</v>
      </c>
      <c r="W251" s="107">
        <f t="shared" si="647"/>
        <v>0</v>
      </c>
      <c r="X251" s="107">
        <f t="shared" si="647"/>
        <v>0</v>
      </c>
      <c r="Y251" s="107">
        <f t="shared" si="647"/>
        <v>0</v>
      </c>
      <c r="Z251" s="107">
        <f t="shared" si="647"/>
        <v>0</v>
      </c>
      <c r="AA251" s="107">
        <f t="shared" si="647"/>
        <v>0</v>
      </c>
      <c r="AB251" s="107">
        <f t="shared" si="647"/>
        <v>0</v>
      </c>
      <c r="AC251" s="107">
        <f t="shared" si="647"/>
        <v>0</v>
      </c>
      <c r="AD251" s="107">
        <f t="shared" si="647"/>
        <v>0</v>
      </c>
      <c r="AE251" s="107">
        <f t="shared" si="647"/>
        <v>0</v>
      </c>
      <c r="AF251" s="107">
        <f t="shared" si="647"/>
        <v>0</v>
      </c>
      <c r="AG251" s="107">
        <f t="shared" ref="AG251:AO251" si="648">AG242-AG247</f>
        <v>0</v>
      </c>
      <c r="AH251" s="107">
        <f t="shared" si="648"/>
        <v>0</v>
      </c>
      <c r="AI251" s="107">
        <f t="shared" si="648"/>
        <v>0</v>
      </c>
      <c r="AJ251" s="107">
        <f t="shared" si="648"/>
        <v>0</v>
      </c>
      <c r="AK251" s="107">
        <f t="shared" si="648"/>
        <v>0</v>
      </c>
      <c r="AL251" s="107">
        <f t="shared" si="648"/>
        <v>0</v>
      </c>
      <c r="AM251" s="107">
        <f t="shared" si="648"/>
        <v>0</v>
      </c>
      <c r="AN251" s="107">
        <f t="shared" si="648"/>
        <v>0</v>
      </c>
      <c r="AO251" s="107">
        <f t="shared" si="648"/>
        <v>0</v>
      </c>
    </row>
    <row r="252" spans="1:41" s="83" customFormat="1" ht="25.5">
      <c r="A252" s="87" t="s">
        <v>76</v>
      </c>
      <c r="B252" s="81" t="s">
        <v>163</v>
      </c>
      <c r="C252" s="84">
        <f>C236+C240+C251</f>
        <v>0</v>
      </c>
      <c r="D252" s="84">
        <f t="shared" ref="D252" si="649">D236+D240+D251</f>
        <v>0</v>
      </c>
      <c r="E252" s="84">
        <f t="shared" ref="E252" si="650">E236+E240+E251</f>
        <v>0</v>
      </c>
      <c r="F252" s="84">
        <f t="shared" ref="F252" si="651">F236+F240+F251</f>
        <v>0</v>
      </c>
      <c r="G252" s="84">
        <f t="shared" ref="G252" si="652">G236+G240+G251</f>
        <v>0</v>
      </c>
      <c r="H252" s="84">
        <f t="shared" ref="H252" si="653">H236+H240+H251</f>
        <v>0</v>
      </c>
      <c r="I252" s="84">
        <f t="shared" ref="I252" si="654">I236+I240+I251</f>
        <v>0</v>
      </c>
      <c r="J252" s="84">
        <f t="shared" ref="J252" si="655">J236+J240+J251</f>
        <v>0</v>
      </c>
      <c r="K252" s="84">
        <f t="shared" ref="K252" si="656">K236+K240+K251</f>
        <v>0</v>
      </c>
      <c r="L252" s="84">
        <f t="shared" ref="L252" si="657">L236+L240+L251</f>
        <v>0</v>
      </c>
      <c r="M252" s="84">
        <f t="shared" ref="M252" si="658">M236+M240+M251</f>
        <v>0</v>
      </c>
      <c r="N252" s="84">
        <f t="shared" ref="N252" si="659">N236+N240+N251</f>
        <v>0</v>
      </c>
      <c r="O252" s="84">
        <f t="shared" ref="O252" si="660">O236+O240+O251</f>
        <v>0</v>
      </c>
      <c r="P252" s="84">
        <f t="shared" ref="P252" si="661">P236+P240+P251</f>
        <v>0</v>
      </c>
      <c r="Q252" s="84">
        <f t="shared" ref="Q252" si="662">Q236+Q240+Q251</f>
        <v>0</v>
      </c>
      <c r="R252" s="84">
        <f t="shared" ref="R252" si="663">R236+R240+R251</f>
        <v>0</v>
      </c>
      <c r="S252" s="84">
        <f t="shared" ref="S252" si="664">S236+S240+S251</f>
        <v>0</v>
      </c>
      <c r="T252" s="84">
        <f t="shared" ref="T252" si="665">T236+T240+T251</f>
        <v>0</v>
      </c>
      <c r="U252" s="84">
        <f t="shared" ref="U252" si="666">U236+U240+U251</f>
        <v>0</v>
      </c>
      <c r="V252" s="84">
        <f t="shared" ref="V252" si="667">V236+V240+V251</f>
        <v>0</v>
      </c>
      <c r="W252" s="84">
        <f t="shared" ref="W252" si="668">W236+W240+W251</f>
        <v>0</v>
      </c>
      <c r="X252" s="84">
        <f t="shared" ref="X252" si="669">X236+X240+X251</f>
        <v>0</v>
      </c>
      <c r="Y252" s="84">
        <f t="shared" ref="Y252" si="670">Y236+Y240+Y251</f>
        <v>0</v>
      </c>
      <c r="Z252" s="84">
        <f t="shared" ref="Z252" si="671">Z236+Z240+Z251</f>
        <v>0</v>
      </c>
      <c r="AA252" s="84">
        <f t="shared" ref="AA252" si="672">AA236+AA240+AA251</f>
        <v>0</v>
      </c>
      <c r="AB252" s="84">
        <f t="shared" ref="AB252" si="673">AB236+AB240+AB251</f>
        <v>0</v>
      </c>
      <c r="AC252" s="84">
        <f t="shared" ref="AC252" si="674">AC236+AC240+AC251</f>
        <v>0</v>
      </c>
      <c r="AD252" s="84">
        <f t="shared" ref="AD252" si="675">AD236+AD240+AD251</f>
        <v>0</v>
      </c>
      <c r="AE252" s="84">
        <f t="shared" ref="AE252" si="676">AE236+AE240+AE251</f>
        <v>0</v>
      </c>
      <c r="AF252" s="84">
        <f t="shared" ref="AF252:AO252" si="677">AF236+AF240+AF251</f>
        <v>0</v>
      </c>
      <c r="AG252" s="84">
        <f t="shared" si="677"/>
        <v>0</v>
      </c>
      <c r="AH252" s="84">
        <f t="shared" si="677"/>
        <v>0</v>
      </c>
      <c r="AI252" s="84">
        <f t="shared" si="677"/>
        <v>0</v>
      </c>
      <c r="AJ252" s="84">
        <f t="shared" si="677"/>
        <v>0</v>
      </c>
      <c r="AK252" s="84">
        <f t="shared" si="677"/>
        <v>0</v>
      </c>
      <c r="AL252" s="84">
        <f t="shared" si="677"/>
        <v>0</v>
      </c>
      <c r="AM252" s="84">
        <f t="shared" si="677"/>
        <v>0</v>
      </c>
      <c r="AN252" s="84">
        <f t="shared" si="677"/>
        <v>0</v>
      </c>
      <c r="AO252" s="84">
        <f t="shared" si="677"/>
        <v>0</v>
      </c>
    </row>
    <row r="253" spans="1:41" s="83" customFormat="1" ht="25.5">
      <c r="A253" s="87" t="s">
        <v>78</v>
      </c>
      <c r="B253" s="81" t="s">
        <v>164</v>
      </c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</row>
    <row r="254" spans="1:41" s="106" customFormat="1" ht="25.5">
      <c r="A254" s="103" t="s">
        <v>80</v>
      </c>
      <c r="B254" s="104" t="s">
        <v>165</v>
      </c>
      <c r="C254" s="105">
        <f>C252+C253</f>
        <v>0</v>
      </c>
      <c r="D254" s="105">
        <f t="shared" ref="D254" si="678">D252+D253</f>
        <v>0</v>
      </c>
      <c r="E254" s="105">
        <f t="shared" ref="E254" si="679">E252+E253</f>
        <v>0</v>
      </c>
      <c r="F254" s="105">
        <f t="shared" ref="F254" si="680">F252+F253</f>
        <v>0</v>
      </c>
      <c r="G254" s="105">
        <f t="shared" ref="G254" si="681">G252+G253</f>
        <v>0</v>
      </c>
      <c r="H254" s="105">
        <f t="shared" ref="H254" si="682">H252+H253</f>
        <v>0</v>
      </c>
      <c r="I254" s="105">
        <f t="shared" ref="I254" si="683">I252+I253</f>
        <v>0</v>
      </c>
      <c r="J254" s="105">
        <f t="shared" ref="J254" si="684">J252+J253</f>
        <v>0</v>
      </c>
      <c r="K254" s="105">
        <f t="shared" ref="K254" si="685">K252+K253</f>
        <v>0</v>
      </c>
      <c r="L254" s="105">
        <f t="shared" ref="L254" si="686">L252+L253</f>
        <v>0</v>
      </c>
      <c r="M254" s="105">
        <f t="shared" ref="M254" si="687">M252+M253</f>
        <v>0</v>
      </c>
      <c r="N254" s="105">
        <f t="shared" ref="N254" si="688">N252+N253</f>
        <v>0</v>
      </c>
      <c r="O254" s="105">
        <f t="shared" ref="O254" si="689">O252+O253</f>
        <v>0</v>
      </c>
      <c r="P254" s="105">
        <f t="shared" ref="P254" si="690">P252+P253</f>
        <v>0</v>
      </c>
      <c r="Q254" s="105">
        <f t="shared" ref="Q254" si="691">Q252+Q253</f>
        <v>0</v>
      </c>
      <c r="R254" s="105">
        <f t="shared" ref="R254" si="692">R252+R253</f>
        <v>0</v>
      </c>
      <c r="S254" s="105">
        <f t="shared" ref="S254" si="693">S252+S253</f>
        <v>0</v>
      </c>
      <c r="T254" s="105">
        <f t="shared" ref="T254" si="694">T252+T253</f>
        <v>0</v>
      </c>
      <c r="U254" s="105">
        <f t="shared" ref="U254" si="695">U252+U253</f>
        <v>0</v>
      </c>
      <c r="V254" s="105">
        <f t="shared" ref="V254" si="696">V252+V253</f>
        <v>0</v>
      </c>
      <c r="W254" s="105">
        <f t="shared" ref="W254" si="697">W252+W253</f>
        <v>0</v>
      </c>
      <c r="X254" s="105">
        <f t="shared" ref="X254" si="698">X252+X253</f>
        <v>0</v>
      </c>
      <c r="Y254" s="105">
        <f t="shared" ref="Y254" si="699">Y252+Y253</f>
        <v>0</v>
      </c>
      <c r="Z254" s="105">
        <f t="shared" ref="Z254" si="700">Z252+Z253</f>
        <v>0</v>
      </c>
      <c r="AA254" s="105">
        <f t="shared" ref="AA254" si="701">AA252+AA253</f>
        <v>0</v>
      </c>
      <c r="AB254" s="105">
        <f t="shared" ref="AB254" si="702">AB252+AB253</f>
        <v>0</v>
      </c>
      <c r="AC254" s="105">
        <f t="shared" ref="AC254" si="703">AC252+AC253</f>
        <v>0</v>
      </c>
      <c r="AD254" s="105">
        <f t="shared" ref="AD254" si="704">AD252+AD253</f>
        <v>0</v>
      </c>
      <c r="AE254" s="105">
        <f t="shared" ref="AE254" si="705">AE252+AE253</f>
        <v>0</v>
      </c>
      <c r="AF254" s="105">
        <f t="shared" ref="AF254:AO254" si="706">AF252+AF253</f>
        <v>0</v>
      </c>
      <c r="AG254" s="105">
        <f t="shared" si="706"/>
        <v>0</v>
      </c>
      <c r="AH254" s="105">
        <f t="shared" si="706"/>
        <v>0</v>
      </c>
      <c r="AI254" s="105">
        <f t="shared" si="706"/>
        <v>0</v>
      </c>
      <c r="AJ254" s="105">
        <f t="shared" si="706"/>
        <v>0</v>
      </c>
      <c r="AK254" s="105">
        <f t="shared" si="706"/>
        <v>0</v>
      </c>
      <c r="AL254" s="105">
        <f t="shared" si="706"/>
        <v>0</v>
      </c>
      <c r="AM254" s="105">
        <f t="shared" si="706"/>
        <v>0</v>
      </c>
      <c r="AN254" s="105">
        <f t="shared" si="706"/>
        <v>0</v>
      </c>
      <c r="AO254" s="105">
        <f t="shared" si="706"/>
        <v>0</v>
      </c>
    </row>
    <row r="255" spans="1:41" s="83" customFormat="1" ht="12.75"/>
    <row r="256" spans="1:41" s="77" customFormat="1" ht="25.5">
      <c r="B256" s="42" t="s">
        <v>42</v>
      </c>
      <c r="C256" s="43">
        <f t="shared" ref="C256:AO256" si="707">C4</f>
        <v>2014</v>
      </c>
      <c r="D256" s="43">
        <f t="shared" si="707"/>
        <v>2015</v>
      </c>
      <c r="E256" s="43">
        <f t="shared" si="707"/>
        <v>2016</v>
      </c>
      <c r="F256" s="43">
        <f t="shared" si="707"/>
        <v>2017</v>
      </c>
      <c r="G256" s="43">
        <f t="shared" si="707"/>
        <v>2018</v>
      </c>
      <c r="H256" s="43">
        <f t="shared" si="707"/>
        <v>2019</v>
      </c>
      <c r="I256" s="43">
        <f t="shared" si="707"/>
        <v>2020</v>
      </c>
      <c r="J256" s="43">
        <f t="shared" si="707"/>
        <v>2021</v>
      </c>
      <c r="K256" s="43">
        <f t="shared" si="707"/>
        <v>2022</v>
      </c>
      <c r="L256" s="43">
        <f t="shared" si="707"/>
        <v>2023</v>
      </c>
      <c r="M256" s="43">
        <f t="shared" si="707"/>
        <v>2024</v>
      </c>
      <c r="N256" s="43">
        <f t="shared" si="707"/>
        <v>2025</v>
      </c>
      <c r="O256" s="43">
        <f t="shared" si="707"/>
        <v>2026</v>
      </c>
      <c r="P256" s="43">
        <f t="shared" si="707"/>
        <v>2027</v>
      </c>
      <c r="Q256" s="43">
        <f t="shared" si="707"/>
        <v>2028</v>
      </c>
      <c r="R256" s="43">
        <f t="shared" si="707"/>
        <v>2029</v>
      </c>
      <c r="S256" s="43">
        <f t="shared" si="707"/>
        <v>2030</v>
      </c>
      <c r="T256" s="43">
        <f t="shared" si="707"/>
        <v>2031</v>
      </c>
      <c r="U256" s="43">
        <f t="shared" si="707"/>
        <v>2032</v>
      </c>
      <c r="V256" s="43">
        <f t="shared" si="707"/>
        <v>2033</v>
      </c>
      <c r="W256" s="43">
        <f t="shared" si="707"/>
        <v>2034</v>
      </c>
      <c r="X256" s="43">
        <f t="shared" si="707"/>
        <v>2035</v>
      </c>
      <c r="Y256" s="43">
        <f t="shared" si="707"/>
        <v>2036</v>
      </c>
      <c r="Z256" s="43">
        <f t="shared" si="707"/>
        <v>2037</v>
      </c>
      <c r="AA256" s="43">
        <f t="shared" si="707"/>
        <v>2038</v>
      </c>
      <c r="AB256" s="43">
        <f t="shared" si="707"/>
        <v>2039</v>
      </c>
      <c r="AC256" s="43">
        <f t="shared" si="707"/>
        <v>2040</v>
      </c>
      <c r="AD256" s="43">
        <f t="shared" si="707"/>
        <v>2041</v>
      </c>
      <c r="AE256" s="43">
        <f t="shared" si="707"/>
        <v>2042</v>
      </c>
      <c r="AF256" s="43">
        <f t="shared" si="707"/>
        <v>2043</v>
      </c>
      <c r="AG256" s="43">
        <f t="shared" si="707"/>
        <v>2044</v>
      </c>
      <c r="AH256" s="43">
        <f t="shared" si="707"/>
        <v>2045</v>
      </c>
      <c r="AI256" s="43">
        <f t="shared" si="707"/>
        <v>2046</v>
      </c>
      <c r="AJ256" s="43">
        <f t="shared" si="707"/>
        <v>2047</v>
      </c>
      <c r="AK256" s="43">
        <f t="shared" si="707"/>
        <v>2048</v>
      </c>
      <c r="AL256" s="43">
        <f t="shared" si="707"/>
        <v>2049</v>
      </c>
      <c r="AM256" s="43">
        <f t="shared" si="707"/>
        <v>2050</v>
      </c>
      <c r="AN256" s="43">
        <f t="shared" si="707"/>
        <v>2051</v>
      </c>
      <c r="AO256" s="43">
        <f t="shared" si="707"/>
        <v>2052</v>
      </c>
    </row>
    <row r="257" spans="1:41" s="83" customFormat="1" ht="25.5">
      <c r="A257" s="85" t="s">
        <v>55</v>
      </c>
      <c r="B257" s="86" t="s">
        <v>136</v>
      </c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</row>
    <row r="258" spans="1:41" s="83" customFormat="1" ht="12.75">
      <c r="A258" s="87" t="s">
        <v>57</v>
      </c>
      <c r="B258" s="81" t="s">
        <v>137</v>
      </c>
      <c r="C258" s="82">
        <f>C147</f>
        <v>0</v>
      </c>
      <c r="D258" s="82">
        <f t="shared" ref="D258:AF258" si="708">D147</f>
        <v>0</v>
      </c>
      <c r="E258" s="82">
        <f t="shared" si="708"/>
        <v>0</v>
      </c>
      <c r="F258" s="82">
        <f t="shared" si="708"/>
        <v>0</v>
      </c>
      <c r="G258" s="82">
        <f t="shared" si="708"/>
        <v>0</v>
      </c>
      <c r="H258" s="82">
        <f t="shared" si="708"/>
        <v>0</v>
      </c>
      <c r="I258" s="82">
        <f t="shared" si="708"/>
        <v>0</v>
      </c>
      <c r="J258" s="82">
        <f t="shared" si="708"/>
        <v>0</v>
      </c>
      <c r="K258" s="82">
        <f t="shared" si="708"/>
        <v>0</v>
      </c>
      <c r="L258" s="82">
        <f t="shared" si="708"/>
        <v>0</v>
      </c>
      <c r="M258" s="82">
        <f t="shared" si="708"/>
        <v>0</v>
      </c>
      <c r="N258" s="82">
        <f t="shared" si="708"/>
        <v>0</v>
      </c>
      <c r="O258" s="82">
        <f t="shared" si="708"/>
        <v>0</v>
      </c>
      <c r="P258" s="82">
        <f t="shared" si="708"/>
        <v>0</v>
      </c>
      <c r="Q258" s="82">
        <f t="shared" si="708"/>
        <v>0</v>
      </c>
      <c r="R258" s="82">
        <f t="shared" si="708"/>
        <v>0</v>
      </c>
      <c r="S258" s="82">
        <f t="shared" si="708"/>
        <v>0</v>
      </c>
      <c r="T258" s="82">
        <f t="shared" si="708"/>
        <v>0</v>
      </c>
      <c r="U258" s="82">
        <f t="shared" si="708"/>
        <v>0</v>
      </c>
      <c r="V258" s="82">
        <f t="shared" si="708"/>
        <v>0</v>
      </c>
      <c r="W258" s="82">
        <f t="shared" si="708"/>
        <v>0</v>
      </c>
      <c r="X258" s="82">
        <f t="shared" si="708"/>
        <v>0</v>
      </c>
      <c r="Y258" s="82">
        <f t="shared" si="708"/>
        <v>0</v>
      </c>
      <c r="Z258" s="82">
        <f t="shared" si="708"/>
        <v>0</v>
      </c>
      <c r="AA258" s="82">
        <f t="shared" si="708"/>
        <v>0</v>
      </c>
      <c r="AB258" s="82">
        <f t="shared" si="708"/>
        <v>0</v>
      </c>
      <c r="AC258" s="82">
        <f t="shared" si="708"/>
        <v>0</v>
      </c>
      <c r="AD258" s="82">
        <f t="shared" si="708"/>
        <v>0</v>
      </c>
      <c r="AE258" s="82">
        <f t="shared" si="708"/>
        <v>0</v>
      </c>
      <c r="AF258" s="82">
        <f t="shared" si="708"/>
        <v>0</v>
      </c>
      <c r="AG258" s="82">
        <f t="shared" ref="AG258:AO258" si="709">AG147</f>
        <v>0</v>
      </c>
      <c r="AH258" s="82">
        <f t="shared" si="709"/>
        <v>0</v>
      </c>
      <c r="AI258" s="82">
        <f t="shared" si="709"/>
        <v>0</v>
      </c>
      <c r="AJ258" s="82">
        <f t="shared" si="709"/>
        <v>0</v>
      </c>
      <c r="AK258" s="82">
        <f t="shared" si="709"/>
        <v>0</v>
      </c>
      <c r="AL258" s="82">
        <f t="shared" si="709"/>
        <v>0</v>
      </c>
      <c r="AM258" s="82">
        <f t="shared" si="709"/>
        <v>0</v>
      </c>
      <c r="AN258" s="82">
        <f t="shared" si="709"/>
        <v>0</v>
      </c>
      <c r="AO258" s="82">
        <f t="shared" si="709"/>
        <v>0</v>
      </c>
    </row>
    <row r="259" spans="1:41" s="83" customFormat="1" ht="12.75">
      <c r="A259" s="87" t="s">
        <v>59</v>
      </c>
      <c r="B259" s="81" t="s">
        <v>138</v>
      </c>
      <c r="C259" s="82">
        <f>SUM(C260:C269)</f>
        <v>0</v>
      </c>
      <c r="D259" s="82">
        <f t="shared" ref="D259" si="710">SUM(D260:D269)</f>
        <v>0</v>
      </c>
      <c r="E259" s="82">
        <f t="shared" ref="E259" si="711">SUM(E260:E269)</f>
        <v>0</v>
      </c>
      <c r="F259" s="82">
        <f t="shared" ref="F259" si="712">SUM(F260:F269)</f>
        <v>0</v>
      </c>
      <c r="G259" s="82">
        <f t="shared" ref="G259" si="713">SUM(G260:G269)</f>
        <v>0</v>
      </c>
      <c r="H259" s="82">
        <f t="shared" ref="H259" si="714">SUM(H260:H269)</f>
        <v>0</v>
      </c>
      <c r="I259" s="82">
        <f t="shared" ref="I259" si="715">SUM(I260:I269)</f>
        <v>0</v>
      </c>
      <c r="J259" s="82">
        <f t="shared" ref="J259" si="716">SUM(J260:J269)</f>
        <v>0</v>
      </c>
      <c r="K259" s="82">
        <f t="shared" ref="K259" si="717">SUM(K260:K269)</f>
        <v>0</v>
      </c>
      <c r="L259" s="82">
        <f t="shared" ref="L259" si="718">SUM(L260:L269)</f>
        <v>0</v>
      </c>
      <c r="M259" s="82">
        <f t="shared" ref="M259" si="719">SUM(M260:M269)</f>
        <v>0</v>
      </c>
      <c r="N259" s="82">
        <f t="shared" ref="N259" si="720">SUM(N260:N269)</f>
        <v>0</v>
      </c>
      <c r="O259" s="82">
        <f t="shared" ref="O259" si="721">SUM(O260:O269)</f>
        <v>0</v>
      </c>
      <c r="P259" s="82">
        <f t="shared" ref="P259" si="722">SUM(P260:P269)</f>
        <v>0</v>
      </c>
      <c r="Q259" s="82">
        <f t="shared" ref="Q259" si="723">SUM(Q260:Q269)</f>
        <v>0</v>
      </c>
      <c r="R259" s="82">
        <f t="shared" ref="R259" si="724">SUM(R260:R269)</f>
        <v>0</v>
      </c>
      <c r="S259" s="82">
        <f t="shared" ref="S259" si="725">SUM(S260:S269)</f>
        <v>0</v>
      </c>
      <c r="T259" s="82">
        <f t="shared" ref="T259" si="726">SUM(T260:T269)</f>
        <v>0</v>
      </c>
      <c r="U259" s="82">
        <f t="shared" ref="U259" si="727">SUM(U260:U269)</f>
        <v>0</v>
      </c>
      <c r="V259" s="82">
        <f t="shared" ref="V259" si="728">SUM(V260:V269)</f>
        <v>0</v>
      </c>
      <c r="W259" s="82">
        <f t="shared" ref="W259" si="729">SUM(W260:W269)</f>
        <v>0</v>
      </c>
      <c r="X259" s="82">
        <f t="shared" ref="X259" si="730">SUM(X260:X269)</f>
        <v>0</v>
      </c>
      <c r="Y259" s="82">
        <f t="shared" ref="Y259" si="731">SUM(Y260:Y269)</f>
        <v>0</v>
      </c>
      <c r="Z259" s="82">
        <f t="shared" ref="Z259" si="732">SUM(Z260:Z269)</f>
        <v>0</v>
      </c>
      <c r="AA259" s="82">
        <f t="shared" ref="AA259" si="733">SUM(AA260:AA269)</f>
        <v>0</v>
      </c>
      <c r="AB259" s="82">
        <f t="shared" ref="AB259" si="734">SUM(AB260:AB269)</f>
        <v>0</v>
      </c>
      <c r="AC259" s="82">
        <f t="shared" ref="AC259" si="735">SUM(AC260:AC269)</f>
        <v>0</v>
      </c>
      <c r="AD259" s="82">
        <f t="shared" ref="AD259" si="736">SUM(AD260:AD269)</f>
        <v>0</v>
      </c>
      <c r="AE259" s="82">
        <f t="shared" ref="AE259" si="737">SUM(AE260:AE269)</f>
        <v>0</v>
      </c>
      <c r="AF259" s="82">
        <f t="shared" ref="AF259:AO259" si="738">SUM(AF260:AF269)</f>
        <v>0</v>
      </c>
      <c r="AG259" s="82">
        <f t="shared" si="738"/>
        <v>0</v>
      </c>
      <c r="AH259" s="82">
        <f t="shared" si="738"/>
        <v>0</v>
      </c>
      <c r="AI259" s="82">
        <f t="shared" si="738"/>
        <v>0</v>
      </c>
      <c r="AJ259" s="82">
        <f t="shared" si="738"/>
        <v>0</v>
      </c>
      <c r="AK259" s="82">
        <f t="shared" si="738"/>
        <v>0</v>
      </c>
      <c r="AL259" s="82">
        <f t="shared" si="738"/>
        <v>0</v>
      </c>
      <c r="AM259" s="82">
        <f t="shared" si="738"/>
        <v>0</v>
      </c>
      <c r="AN259" s="82">
        <f t="shared" si="738"/>
        <v>0</v>
      </c>
      <c r="AO259" s="82">
        <f t="shared" si="738"/>
        <v>0</v>
      </c>
    </row>
    <row r="260" spans="1:41" s="83" customFormat="1" ht="12.75">
      <c r="A260" s="88">
        <v>1</v>
      </c>
      <c r="B260" s="80" t="s">
        <v>139</v>
      </c>
      <c r="C260" s="84">
        <f>C226-C192</f>
        <v>0</v>
      </c>
      <c r="D260" s="84">
        <f t="shared" ref="D260:AF269" si="739">D226-D192</f>
        <v>0</v>
      </c>
      <c r="E260" s="84">
        <f t="shared" si="739"/>
        <v>0</v>
      </c>
      <c r="F260" s="84">
        <f t="shared" si="739"/>
        <v>0</v>
      </c>
      <c r="G260" s="84">
        <f t="shared" si="739"/>
        <v>0</v>
      </c>
      <c r="H260" s="84">
        <f t="shared" si="739"/>
        <v>0</v>
      </c>
      <c r="I260" s="84">
        <f t="shared" si="739"/>
        <v>0</v>
      </c>
      <c r="J260" s="84">
        <f t="shared" si="739"/>
        <v>0</v>
      </c>
      <c r="K260" s="84">
        <f t="shared" si="739"/>
        <v>0</v>
      </c>
      <c r="L260" s="84">
        <f t="shared" si="739"/>
        <v>0</v>
      </c>
      <c r="M260" s="84">
        <f t="shared" si="739"/>
        <v>0</v>
      </c>
      <c r="N260" s="84">
        <f t="shared" si="739"/>
        <v>0</v>
      </c>
      <c r="O260" s="84">
        <f t="shared" si="739"/>
        <v>0</v>
      </c>
      <c r="P260" s="84">
        <f t="shared" si="739"/>
        <v>0</v>
      </c>
      <c r="Q260" s="84">
        <f t="shared" si="739"/>
        <v>0</v>
      </c>
      <c r="R260" s="84">
        <f t="shared" si="739"/>
        <v>0</v>
      </c>
      <c r="S260" s="84">
        <f t="shared" si="739"/>
        <v>0</v>
      </c>
      <c r="T260" s="84">
        <f t="shared" si="739"/>
        <v>0</v>
      </c>
      <c r="U260" s="84">
        <f t="shared" si="739"/>
        <v>0</v>
      </c>
      <c r="V260" s="84">
        <f t="shared" si="739"/>
        <v>0</v>
      </c>
      <c r="W260" s="84">
        <f t="shared" si="739"/>
        <v>0</v>
      </c>
      <c r="X260" s="84">
        <f t="shared" si="739"/>
        <v>0</v>
      </c>
      <c r="Y260" s="84">
        <f t="shared" si="739"/>
        <v>0</v>
      </c>
      <c r="Z260" s="84">
        <f t="shared" si="739"/>
        <v>0</v>
      </c>
      <c r="AA260" s="84">
        <f t="shared" si="739"/>
        <v>0</v>
      </c>
      <c r="AB260" s="84">
        <f t="shared" si="739"/>
        <v>0</v>
      </c>
      <c r="AC260" s="84">
        <f t="shared" si="739"/>
        <v>0</v>
      </c>
      <c r="AD260" s="84">
        <f t="shared" si="739"/>
        <v>0</v>
      </c>
      <c r="AE260" s="84">
        <f t="shared" si="739"/>
        <v>0</v>
      </c>
      <c r="AF260" s="84">
        <f t="shared" si="739"/>
        <v>0</v>
      </c>
      <c r="AG260" s="84">
        <f t="shared" ref="AG260:AO268" si="740">AG226-AG192</f>
        <v>0</v>
      </c>
      <c r="AH260" s="84">
        <f t="shared" si="740"/>
        <v>0</v>
      </c>
      <c r="AI260" s="84">
        <f t="shared" si="740"/>
        <v>0</v>
      </c>
      <c r="AJ260" s="84">
        <f t="shared" si="740"/>
        <v>0</v>
      </c>
      <c r="AK260" s="84">
        <f t="shared" si="740"/>
        <v>0</v>
      </c>
      <c r="AL260" s="84">
        <f t="shared" si="740"/>
        <v>0</v>
      </c>
      <c r="AM260" s="84">
        <f t="shared" si="740"/>
        <v>0</v>
      </c>
      <c r="AN260" s="84">
        <f t="shared" si="740"/>
        <v>0</v>
      </c>
      <c r="AO260" s="84">
        <f t="shared" si="740"/>
        <v>0</v>
      </c>
    </row>
    <row r="261" spans="1:41" s="83" customFormat="1" ht="25.5">
      <c r="A261" s="88">
        <v>2</v>
      </c>
      <c r="B261" s="80" t="s">
        <v>140</v>
      </c>
      <c r="C261" s="84">
        <f t="shared" ref="C261:R269" si="741">C227-C193</f>
        <v>0</v>
      </c>
      <c r="D261" s="84">
        <f t="shared" si="741"/>
        <v>0</v>
      </c>
      <c r="E261" s="84">
        <f t="shared" si="741"/>
        <v>0</v>
      </c>
      <c r="F261" s="84">
        <f t="shared" si="741"/>
        <v>0</v>
      </c>
      <c r="G261" s="84">
        <f t="shared" si="741"/>
        <v>0</v>
      </c>
      <c r="H261" s="84">
        <f t="shared" si="741"/>
        <v>0</v>
      </c>
      <c r="I261" s="84">
        <f t="shared" si="741"/>
        <v>0</v>
      </c>
      <c r="J261" s="84">
        <f t="shared" si="741"/>
        <v>0</v>
      </c>
      <c r="K261" s="84">
        <f t="shared" si="741"/>
        <v>0</v>
      </c>
      <c r="L261" s="84">
        <f t="shared" si="741"/>
        <v>0</v>
      </c>
      <c r="M261" s="84">
        <f t="shared" si="741"/>
        <v>0</v>
      </c>
      <c r="N261" s="84">
        <f t="shared" si="741"/>
        <v>0</v>
      </c>
      <c r="O261" s="84">
        <f t="shared" si="741"/>
        <v>0</v>
      </c>
      <c r="P261" s="84">
        <f t="shared" si="741"/>
        <v>0</v>
      </c>
      <c r="Q261" s="84">
        <f t="shared" si="741"/>
        <v>0</v>
      </c>
      <c r="R261" s="84">
        <f t="shared" si="741"/>
        <v>0</v>
      </c>
      <c r="S261" s="84">
        <f t="shared" si="739"/>
        <v>0</v>
      </c>
      <c r="T261" s="84">
        <f t="shared" si="739"/>
        <v>0</v>
      </c>
      <c r="U261" s="84">
        <f t="shared" si="739"/>
        <v>0</v>
      </c>
      <c r="V261" s="84">
        <f t="shared" si="739"/>
        <v>0</v>
      </c>
      <c r="W261" s="84">
        <f t="shared" si="739"/>
        <v>0</v>
      </c>
      <c r="X261" s="84">
        <f t="shared" si="739"/>
        <v>0</v>
      </c>
      <c r="Y261" s="84">
        <f t="shared" si="739"/>
        <v>0</v>
      </c>
      <c r="Z261" s="84">
        <f t="shared" si="739"/>
        <v>0</v>
      </c>
      <c r="AA261" s="84">
        <f t="shared" si="739"/>
        <v>0</v>
      </c>
      <c r="AB261" s="84">
        <f t="shared" si="739"/>
        <v>0</v>
      </c>
      <c r="AC261" s="84">
        <f t="shared" si="739"/>
        <v>0</v>
      </c>
      <c r="AD261" s="84">
        <f t="shared" si="739"/>
        <v>0</v>
      </c>
      <c r="AE261" s="84">
        <f t="shared" si="739"/>
        <v>0</v>
      </c>
      <c r="AF261" s="84">
        <f t="shared" si="739"/>
        <v>0</v>
      </c>
      <c r="AG261" s="84">
        <f t="shared" si="740"/>
        <v>0</v>
      </c>
      <c r="AH261" s="84">
        <f t="shared" si="740"/>
        <v>0</v>
      </c>
      <c r="AI261" s="84">
        <f t="shared" si="740"/>
        <v>0</v>
      </c>
      <c r="AJ261" s="84">
        <f t="shared" si="740"/>
        <v>0</v>
      </c>
      <c r="AK261" s="84">
        <f t="shared" si="740"/>
        <v>0</v>
      </c>
      <c r="AL261" s="84">
        <f t="shared" si="740"/>
        <v>0</v>
      </c>
      <c r="AM261" s="84">
        <f t="shared" si="740"/>
        <v>0</v>
      </c>
      <c r="AN261" s="84">
        <f t="shared" si="740"/>
        <v>0</v>
      </c>
      <c r="AO261" s="84">
        <f t="shared" si="740"/>
        <v>0</v>
      </c>
    </row>
    <row r="262" spans="1:41" s="83" customFormat="1" ht="12.75">
      <c r="A262" s="88">
        <v>3</v>
      </c>
      <c r="B262" s="80" t="s">
        <v>141</v>
      </c>
      <c r="C262" s="84">
        <f t="shared" si="741"/>
        <v>0</v>
      </c>
      <c r="D262" s="84">
        <f t="shared" si="739"/>
        <v>0</v>
      </c>
      <c r="E262" s="84">
        <f t="shared" si="739"/>
        <v>0</v>
      </c>
      <c r="F262" s="84">
        <f t="shared" si="739"/>
        <v>0</v>
      </c>
      <c r="G262" s="84">
        <f t="shared" si="739"/>
        <v>0</v>
      </c>
      <c r="H262" s="84">
        <f t="shared" si="739"/>
        <v>0</v>
      </c>
      <c r="I262" s="84">
        <f t="shared" si="739"/>
        <v>0</v>
      </c>
      <c r="J262" s="84">
        <f t="shared" si="739"/>
        <v>0</v>
      </c>
      <c r="K262" s="84">
        <f t="shared" si="739"/>
        <v>0</v>
      </c>
      <c r="L262" s="84">
        <f t="shared" si="739"/>
        <v>0</v>
      </c>
      <c r="M262" s="84">
        <f t="shared" si="739"/>
        <v>0</v>
      </c>
      <c r="N262" s="84">
        <f t="shared" si="739"/>
        <v>0</v>
      </c>
      <c r="O262" s="84">
        <f t="shared" si="739"/>
        <v>0</v>
      </c>
      <c r="P262" s="84">
        <f t="shared" si="739"/>
        <v>0</v>
      </c>
      <c r="Q262" s="84">
        <f t="shared" si="739"/>
        <v>0</v>
      </c>
      <c r="R262" s="84">
        <f t="shared" si="739"/>
        <v>0</v>
      </c>
      <c r="S262" s="84">
        <f t="shared" si="739"/>
        <v>0</v>
      </c>
      <c r="T262" s="84">
        <f t="shared" si="739"/>
        <v>0</v>
      </c>
      <c r="U262" s="84">
        <f t="shared" si="739"/>
        <v>0</v>
      </c>
      <c r="V262" s="84">
        <f t="shared" si="739"/>
        <v>0</v>
      </c>
      <c r="W262" s="84">
        <f t="shared" si="739"/>
        <v>0</v>
      </c>
      <c r="X262" s="84">
        <f t="shared" si="739"/>
        <v>0</v>
      </c>
      <c r="Y262" s="84">
        <f t="shared" si="739"/>
        <v>0</v>
      </c>
      <c r="Z262" s="84">
        <f t="shared" si="739"/>
        <v>0</v>
      </c>
      <c r="AA262" s="84">
        <f t="shared" si="739"/>
        <v>0</v>
      </c>
      <c r="AB262" s="84">
        <f t="shared" si="739"/>
        <v>0</v>
      </c>
      <c r="AC262" s="84">
        <f t="shared" si="739"/>
        <v>0</v>
      </c>
      <c r="AD262" s="84">
        <f t="shared" si="739"/>
        <v>0</v>
      </c>
      <c r="AE262" s="84">
        <f t="shared" si="739"/>
        <v>0</v>
      </c>
      <c r="AF262" s="84">
        <f t="shared" si="739"/>
        <v>0</v>
      </c>
      <c r="AG262" s="84">
        <f t="shared" si="740"/>
        <v>0</v>
      </c>
      <c r="AH262" s="84">
        <f t="shared" si="740"/>
        <v>0</v>
      </c>
      <c r="AI262" s="84">
        <f t="shared" si="740"/>
        <v>0</v>
      </c>
      <c r="AJ262" s="84">
        <f t="shared" si="740"/>
        <v>0</v>
      </c>
      <c r="AK262" s="84">
        <f t="shared" si="740"/>
        <v>0</v>
      </c>
      <c r="AL262" s="84">
        <f t="shared" si="740"/>
        <v>0</v>
      </c>
      <c r="AM262" s="84">
        <f t="shared" si="740"/>
        <v>0</v>
      </c>
      <c r="AN262" s="84">
        <f t="shared" si="740"/>
        <v>0</v>
      </c>
      <c r="AO262" s="84">
        <f t="shared" si="740"/>
        <v>0</v>
      </c>
    </row>
    <row r="263" spans="1:41" s="83" customFormat="1" ht="25.5">
      <c r="A263" s="88">
        <v>4</v>
      </c>
      <c r="B263" s="80" t="s">
        <v>142</v>
      </c>
      <c r="C263" s="84">
        <f t="shared" si="741"/>
        <v>0</v>
      </c>
      <c r="D263" s="84">
        <f t="shared" si="739"/>
        <v>0</v>
      </c>
      <c r="E263" s="84">
        <f t="shared" si="739"/>
        <v>0</v>
      </c>
      <c r="F263" s="84">
        <f t="shared" si="739"/>
        <v>0</v>
      </c>
      <c r="G263" s="84">
        <f t="shared" si="739"/>
        <v>0</v>
      </c>
      <c r="H263" s="84">
        <f t="shared" si="739"/>
        <v>0</v>
      </c>
      <c r="I263" s="84">
        <f t="shared" si="739"/>
        <v>0</v>
      </c>
      <c r="J263" s="84">
        <f t="shared" si="739"/>
        <v>0</v>
      </c>
      <c r="K263" s="84">
        <f t="shared" si="739"/>
        <v>0</v>
      </c>
      <c r="L263" s="84">
        <f t="shared" si="739"/>
        <v>0</v>
      </c>
      <c r="M263" s="84">
        <f t="shared" si="739"/>
        <v>0</v>
      </c>
      <c r="N263" s="84">
        <f t="shared" si="739"/>
        <v>0</v>
      </c>
      <c r="O263" s="84">
        <f t="shared" si="739"/>
        <v>0</v>
      </c>
      <c r="P263" s="84">
        <f t="shared" si="739"/>
        <v>0</v>
      </c>
      <c r="Q263" s="84">
        <f t="shared" si="739"/>
        <v>0</v>
      </c>
      <c r="R263" s="84">
        <f t="shared" si="739"/>
        <v>0</v>
      </c>
      <c r="S263" s="84">
        <f t="shared" si="739"/>
        <v>0</v>
      </c>
      <c r="T263" s="84">
        <f t="shared" si="739"/>
        <v>0</v>
      </c>
      <c r="U263" s="84">
        <f t="shared" si="739"/>
        <v>0</v>
      </c>
      <c r="V263" s="84">
        <f t="shared" si="739"/>
        <v>0</v>
      </c>
      <c r="W263" s="84">
        <f t="shared" si="739"/>
        <v>0</v>
      </c>
      <c r="X263" s="84">
        <f t="shared" si="739"/>
        <v>0</v>
      </c>
      <c r="Y263" s="84">
        <f t="shared" si="739"/>
        <v>0</v>
      </c>
      <c r="Z263" s="84">
        <f t="shared" si="739"/>
        <v>0</v>
      </c>
      <c r="AA263" s="84">
        <f t="shared" si="739"/>
        <v>0</v>
      </c>
      <c r="AB263" s="84">
        <f t="shared" si="739"/>
        <v>0</v>
      </c>
      <c r="AC263" s="84">
        <f t="shared" si="739"/>
        <v>0</v>
      </c>
      <c r="AD263" s="84">
        <f t="shared" si="739"/>
        <v>0</v>
      </c>
      <c r="AE263" s="84">
        <f t="shared" si="739"/>
        <v>0</v>
      </c>
      <c r="AF263" s="84">
        <f t="shared" si="739"/>
        <v>0</v>
      </c>
      <c r="AG263" s="84">
        <f t="shared" si="740"/>
        <v>0</v>
      </c>
      <c r="AH263" s="84">
        <f t="shared" si="740"/>
        <v>0</v>
      </c>
      <c r="AI263" s="84">
        <f t="shared" si="740"/>
        <v>0</v>
      </c>
      <c r="AJ263" s="84">
        <f t="shared" si="740"/>
        <v>0</v>
      </c>
      <c r="AK263" s="84">
        <f t="shared" si="740"/>
        <v>0</v>
      </c>
      <c r="AL263" s="84">
        <f t="shared" si="740"/>
        <v>0</v>
      </c>
      <c r="AM263" s="84">
        <f t="shared" si="740"/>
        <v>0</v>
      </c>
      <c r="AN263" s="84">
        <f t="shared" si="740"/>
        <v>0</v>
      </c>
      <c r="AO263" s="84">
        <f t="shared" si="740"/>
        <v>0</v>
      </c>
    </row>
    <row r="264" spans="1:41" s="83" customFormat="1" ht="12.75">
      <c r="A264" s="88">
        <v>5</v>
      </c>
      <c r="B264" s="80" t="s">
        <v>143</v>
      </c>
      <c r="C264" s="84">
        <f t="shared" si="741"/>
        <v>0</v>
      </c>
      <c r="D264" s="84">
        <f t="shared" si="739"/>
        <v>0</v>
      </c>
      <c r="E264" s="84">
        <f t="shared" si="739"/>
        <v>0</v>
      </c>
      <c r="F264" s="84">
        <f t="shared" si="739"/>
        <v>0</v>
      </c>
      <c r="G264" s="84">
        <f t="shared" si="739"/>
        <v>0</v>
      </c>
      <c r="H264" s="84">
        <f t="shared" si="739"/>
        <v>0</v>
      </c>
      <c r="I264" s="84">
        <f t="shared" si="739"/>
        <v>0</v>
      </c>
      <c r="J264" s="84">
        <f t="shared" si="739"/>
        <v>0</v>
      </c>
      <c r="K264" s="84">
        <f t="shared" si="739"/>
        <v>0</v>
      </c>
      <c r="L264" s="84">
        <f t="shared" si="739"/>
        <v>0</v>
      </c>
      <c r="M264" s="84">
        <f t="shared" si="739"/>
        <v>0</v>
      </c>
      <c r="N264" s="84">
        <f t="shared" si="739"/>
        <v>0</v>
      </c>
      <c r="O264" s="84">
        <f t="shared" si="739"/>
        <v>0</v>
      </c>
      <c r="P264" s="84">
        <f t="shared" si="739"/>
        <v>0</v>
      </c>
      <c r="Q264" s="84">
        <f t="shared" si="739"/>
        <v>0</v>
      </c>
      <c r="R264" s="84">
        <f t="shared" si="739"/>
        <v>0</v>
      </c>
      <c r="S264" s="84">
        <f t="shared" si="739"/>
        <v>0</v>
      </c>
      <c r="T264" s="84">
        <f t="shared" si="739"/>
        <v>0</v>
      </c>
      <c r="U264" s="84">
        <f t="shared" si="739"/>
        <v>0</v>
      </c>
      <c r="V264" s="84">
        <f t="shared" si="739"/>
        <v>0</v>
      </c>
      <c r="W264" s="84">
        <f t="shared" si="739"/>
        <v>0</v>
      </c>
      <c r="X264" s="84">
        <f t="shared" si="739"/>
        <v>0</v>
      </c>
      <c r="Y264" s="84">
        <f t="shared" si="739"/>
        <v>0</v>
      </c>
      <c r="Z264" s="84">
        <f t="shared" si="739"/>
        <v>0</v>
      </c>
      <c r="AA264" s="84">
        <f t="shared" si="739"/>
        <v>0</v>
      </c>
      <c r="AB264" s="84">
        <f t="shared" si="739"/>
        <v>0</v>
      </c>
      <c r="AC264" s="84">
        <f t="shared" si="739"/>
        <v>0</v>
      </c>
      <c r="AD264" s="84">
        <f t="shared" si="739"/>
        <v>0</v>
      </c>
      <c r="AE264" s="84">
        <f t="shared" si="739"/>
        <v>0</v>
      </c>
      <c r="AF264" s="84">
        <f t="shared" si="739"/>
        <v>0</v>
      </c>
      <c r="AG264" s="84">
        <f t="shared" si="740"/>
        <v>0</v>
      </c>
      <c r="AH264" s="84">
        <f t="shared" si="740"/>
        <v>0</v>
      </c>
      <c r="AI264" s="84">
        <f t="shared" si="740"/>
        <v>0</v>
      </c>
      <c r="AJ264" s="84">
        <f t="shared" si="740"/>
        <v>0</v>
      </c>
      <c r="AK264" s="84">
        <f t="shared" si="740"/>
        <v>0</v>
      </c>
      <c r="AL264" s="84">
        <f t="shared" si="740"/>
        <v>0</v>
      </c>
      <c r="AM264" s="84">
        <f t="shared" si="740"/>
        <v>0</v>
      </c>
      <c r="AN264" s="84">
        <f t="shared" si="740"/>
        <v>0</v>
      </c>
      <c r="AO264" s="84">
        <f t="shared" si="740"/>
        <v>0</v>
      </c>
    </row>
    <row r="265" spans="1:41" s="83" customFormat="1" ht="12.75">
      <c r="A265" s="88">
        <v>6</v>
      </c>
      <c r="B265" s="80" t="s">
        <v>144</v>
      </c>
      <c r="C265" s="84">
        <f t="shared" si="741"/>
        <v>0</v>
      </c>
      <c r="D265" s="84">
        <f t="shared" si="739"/>
        <v>0</v>
      </c>
      <c r="E265" s="84">
        <f t="shared" si="739"/>
        <v>0</v>
      </c>
      <c r="F265" s="84">
        <f t="shared" si="739"/>
        <v>0</v>
      </c>
      <c r="G265" s="84">
        <f t="shared" si="739"/>
        <v>0</v>
      </c>
      <c r="H265" s="84">
        <f t="shared" si="739"/>
        <v>0</v>
      </c>
      <c r="I265" s="84">
        <f t="shared" si="739"/>
        <v>0</v>
      </c>
      <c r="J265" s="84">
        <f t="shared" si="739"/>
        <v>0</v>
      </c>
      <c r="K265" s="84">
        <f t="shared" si="739"/>
        <v>0</v>
      </c>
      <c r="L265" s="84">
        <f t="shared" si="739"/>
        <v>0</v>
      </c>
      <c r="M265" s="84">
        <f t="shared" si="739"/>
        <v>0</v>
      </c>
      <c r="N265" s="84">
        <f t="shared" si="739"/>
        <v>0</v>
      </c>
      <c r="O265" s="84">
        <f t="shared" si="739"/>
        <v>0</v>
      </c>
      <c r="P265" s="84">
        <f t="shared" si="739"/>
        <v>0</v>
      </c>
      <c r="Q265" s="84">
        <f t="shared" si="739"/>
        <v>0</v>
      </c>
      <c r="R265" s="84">
        <f t="shared" si="739"/>
        <v>0</v>
      </c>
      <c r="S265" s="84">
        <f t="shared" si="739"/>
        <v>0</v>
      </c>
      <c r="T265" s="84">
        <f t="shared" si="739"/>
        <v>0</v>
      </c>
      <c r="U265" s="84">
        <f t="shared" si="739"/>
        <v>0</v>
      </c>
      <c r="V265" s="84">
        <f t="shared" si="739"/>
        <v>0</v>
      </c>
      <c r="W265" s="84">
        <f t="shared" si="739"/>
        <v>0</v>
      </c>
      <c r="X265" s="84">
        <f t="shared" si="739"/>
        <v>0</v>
      </c>
      <c r="Y265" s="84">
        <f t="shared" si="739"/>
        <v>0</v>
      </c>
      <c r="Z265" s="84">
        <f t="shared" si="739"/>
        <v>0</v>
      </c>
      <c r="AA265" s="84">
        <f t="shared" si="739"/>
        <v>0</v>
      </c>
      <c r="AB265" s="84">
        <f t="shared" si="739"/>
        <v>0</v>
      </c>
      <c r="AC265" s="84">
        <f t="shared" si="739"/>
        <v>0</v>
      </c>
      <c r="AD265" s="84">
        <f t="shared" si="739"/>
        <v>0</v>
      </c>
      <c r="AE265" s="84">
        <f t="shared" si="739"/>
        <v>0</v>
      </c>
      <c r="AF265" s="84">
        <f t="shared" si="739"/>
        <v>0</v>
      </c>
      <c r="AG265" s="84">
        <f t="shared" si="740"/>
        <v>0</v>
      </c>
      <c r="AH265" s="84">
        <f t="shared" si="740"/>
        <v>0</v>
      </c>
      <c r="AI265" s="84">
        <f t="shared" si="740"/>
        <v>0</v>
      </c>
      <c r="AJ265" s="84">
        <f t="shared" si="740"/>
        <v>0</v>
      </c>
      <c r="AK265" s="84">
        <f t="shared" si="740"/>
        <v>0</v>
      </c>
      <c r="AL265" s="84">
        <f t="shared" si="740"/>
        <v>0</v>
      </c>
      <c r="AM265" s="84">
        <f t="shared" si="740"/>
        <v>0</v>
      </c>
      <c r="AN265" s="84">
        <f t="shared" si="740"/>
        <v>0</v>
      </c>
      <c r="AO265" s="84">
        <f t="shared" si="740"/>
        <v>0</v>
      </c>
    </row>
    <row r="266" spans="1:41" s="83" customFormat="1" ht="12.75">
      <c r="A266" s="88">
        <v>7</v>
      </c>
      <c r="B266" s="80" t="s">
        <v>145</v>
      </c>
      <c r="C266" s="84">
        <f t="shared" si="741"/>
        <v>0</v>
      </c>
      <c r="D266" s="84">
        <f t="shared" si="739"/>
        <v>0</v>
      </c>
      <c r="E266" s="84">
        <f t="shared" si="739"/>
        <v>0</v>
      </c>
      <c r="F266" s="84">
        <f t="shared" si="739"/>
        <v>0</v>
      </c>
      <c r="G266" s="84">
        <f t="shared" si="739"/>
        <v>0</v>
      </c>
      <c r="H266" s="84">
        <f t="shared" si="739"/>
        <v>0</v>
      </c>
      <c r="I266" s="84">
        <f t="shared" si="739"/>
        <v>0</v>
      </c>
      <c r="J266" s="84">
        <f t="shared" si="739"/>
        <v>0</v>
      </c>
      <c r="K266" s="84">
        <f t="shared" si="739"/>
        <v>0</v>
      </c>
      <c r="L266" s="84">
        <f t="shared" si="739"/>
        <v>0</v>
      </c>
      <c r="M266" s="84">
        <f t="shared" si="739"/>
        <v>0</v>
      </c>
      <c r="N266" s="84">
        <f t="shared" si="739"/>
        <v>0</v>
      </c>
      <c r="O266" s="84">
        <f t="shared" si="739"/>
        <v>0</v>
      </c>
      <c r="P266" s="84">
        <f t="shared" si="739"/>
        <v>0</v>
      </c>
      <c r="Q266" s="84">
        <f t="shared" si="739"/>
        <v>0</v>
      </c>
      <c r="R266" s="84">
        <f t="shared" si="739"/>
        <v>0</v>
      </c>
      <c r="S266" s="84">
        <f t="shared" si="739"/>
        <v>0</v>
      </c>
      <c r="T266" s="84">
        <f t="shared" si="739"/>
        <v>0</v>
      </c>
      <c r="U266" s="84">
        <f t="shared" si="739"/>
        <v>0</v>
      </c>
      <c r="V266" s="84">
        <f t="shared" si="739"/>
        <v>0</v>
      </c>
      <c r="W266" s="84">
        <f t="shared" si="739"/>
        <v>0</v>
      </c>
      <c r="X266" s="84">
        <f t="shared" si="739"/>
        <v>0</v>
      </c>
      <c r="Y266" s="84">
        <f t="shared" si="739"/>
        <v>0</v>
      </c>
      <c r="Z266" s="84">
        <f t="shared" si="739"/>
        <v>0</v>
      </c>
      <c r="AA266" s="84">
        <f t="shared" si="739"/>
        <v>0</v>
      </c>
      <c r="AB266" s="84">
        <f t="shared" si="739"/>
        <v>0</v>
      </c>
      <c r="AC266" s="84">
        <f t="shared" si="739"/>
        <v>0</v>
      </c>
      <c r="AD266" s="84">
        <f t="shared" si="739"/>
        <v>0</v>
      </c>
      <c r="AE266" s="84">
        <f t="shared" si="739"/>
        <v>0</v>
      </c>
      <c r="AF266" s="84">
        <f t="shared" si="739"/>
        <v>0</v>
      </c>
      <c r="AG266" s="84">
        <f t="shared" si="740"/>
        <v>0</v>
      </c>
      <c r="AH266" s="84">
        <f t="shared" si="740"/>
        <v>0</v>
      </c>
      <c r="AI266" s="84">
        <f t="shared" si="740"/>
        <v>0</v>
      </c>
      <c r="AJ266" s="84">
        <f t="shared" si="740"/>
        <v>0</v>
      </c>
      <c r="AK266" s="84">
        <f t="shared" si="740"/>
        <v>0</v>
      </c>
      <c r="AL266" s="84">
        <f t="shared" si="740"/>
        <v>0</v>
      </c>
      <c r="AM266" s="84">
        <f t="shared" si="740"/>
        <v>0</v>
      </c>
      <c r="AN266" s="84">
        <f t="shared" si="740"/>
        <v>0</v>
      </c>
      <c r="AO266" s="84">
        <f t="shared" si="740"/>
        <v>0</v>
      </c>
    </row>
    <row r="267" spans="1:41" s="83" customFormat="1" ht="38.25">
      <c r="A267" s="88">
        <v>8</v>
      </c>
      <c r="B267" s="80" t="s">
        <v>146</v>
      </c>
      <c r="C267" s="84">
        <f t="shared" si="741"/>
        <v>0</v>
      </c>
      <c r="D267" s="84">
        <f t="shared" si="739"/>
        <v>0</v>
      </c>
      <c r="E267" s="84">
        <f t="shared" si="739"/>
        <v>0</v>
      </c>
      <c r="F267" s="84">
        <f t="shared" si="739"/>
        <v>0</v>
      </c>
      <c r="G267" s="84">
        <f t="shared" si="739"/>
        <v>0</v>
      </c>
      <c r="H267" s="84">
        <f t="shared" si="739"/>
        <v>0</v>
      </c>
      <c r="I267" s="84">
        <f t="shared" si="739"/>
        <v>0</v>
      </c>
      <c r="J267" s="84">
        <f t="shared" si="739"/>
        <v>0</v>
      </c>
      <c r="K267" s="84">
        <f t="shared" si="739"/>
        <v>0</v>
      </c>
      <c r="L267" s="84">
        <f t="shared" si="739"/>
        <v>0</v>
      </c>
      <c r="M267" s="84">
        <f t="shared" si="739"/>
        <v>0</v>
      </c>
      <c r="N267" s="84">
        <f t="shared" si="739"/>
        <v>0</v>
      </c>
      <c r="O267" s="84">
        <f t="shared" si="739"/>
        <v>0</v>
      </c>
      <c r="P267" s="84">
        <f t="shared" si="739"/>
        <v>0</v>
      </c>
      <c r="Q267" s="84">
        <f t="shared" si="739"/>
        <v>0</v>
      </c>
      <c r="R267" s="84">
        <f t="shared" si="739"/>
        <v>0</v>
      </c>
      <c r="S267" s="84">
        <f t="shared" si="739"/>
        <v>0</v>
      </c>
      <c r="T267" s="84">
        <f t="shared" si="739"/>
        <v>0</v>
      </c>
      <c r="U267" s="84">
        <f t="shared" si="739"/>
        <v>0</v>
      </c>
      <c r="V267" s="84">
        <f t="shared" si="739"/>
        <v>0</v>
      </c>
      <c r="W267" s="84">
        <f t="shared" si="739"/>
        <v>0</v>
      </c>
      <c r="X267" s="84">
        <f t="shared" si="739"/>
        <v>0</v>
      </c>
      <c r="Y267" s="84">
        <f t="shared" si="739"/>
        <v>0</v>
      </c>
      <c r="Z267" s="84">
        <f t="shared" si="739"/>
        <v>0</v>
      </c>
      <c r="AA267" s="84">
        <f t="shared" si="739"/>
        <v>0</v>
      </c>
      <c r="AB267" s="84">
        <f t="shared" si="739"/>
        <v>0</v>
      </c>
      <c r="AC267" s="84">
        <f t="shared" si="739"/>
        <v>0</v>
      </c>
      <c r="AD267" s="84">
        <f t="shared" si="739"/>
        <v>0</v>
      </c>
      <c r="AE267" s="84">
        <f t="shared" si="739"/>
        <v>0</v>
      </c>
      <c r="AF267" s="84">
        <f t="shared" si="739"/>
        <v>0</v>
      </c>
      <c r="AG267" s="84">
        <f t="shared" si="740"/>
        <v>0</v>
      </c>
      <c r="AH267" s="84">
        <f t="shared" si="740"/>
        <v>0</v>
      </c>
      <c r="AI267" s="84">
        <f t="shared" si="740"/>
        <v>0</v>
      </c>
      <c r="AJ267" s="84">
        <f t="shared" si="740"/>
        <v>0</v>
      </c>
      <c r="AK267" s="84">
        <f t="shared" si="740"/>
        <v>0</v>
      </c>
      <c r="AL267" s="84">
        <f t="shared" si="740"/>
        <v>0</v>
      </c>
      <c r="AM267" s="84">
        <f t="shared" si="740"/>
        <v>0</v>
      </c>
      <c r="AN267" s="84">
        <f t="shared" si="740"/>
        <v>0</v>
      </c>
      <c r="AO267" s="84">
        <f t="shared" si="740"/>
        <v>0</v>
      </c>
    </row>
    <row r="268" spans="1:41" s="83" customFormat="1" ht="25.5">
      <c r="A268" s="88">
        <v>9</v>
      </c>
      <c r="B268" s="80" t="s">
        <v>147</v>
      </c>
      <c r="C268" s="84">
        <f t="shared" si="741"/>
        <v>0</v>
      </c>
      <c r="D268" s="84">
        <f t="shared" si="739"/>
        <v>0</v>
      </c>
      <c r="E268" s="84">
        <f t="shared" si="739"/>
        <v>0</v>
      </c>
      <c r="F268" s="84">
        <f t="shared" si="739"/>
        <v>0</v>
      </c>
      <c r="G268" s="84">
        <f t="shared" si="739"/>
        <v>0</v>
      </c>
      <c r="H268" s="84">
        <f t="shared" si="739"/>
        <v>0</v>
      </c>
      <c r="I268" s="84">
        <f t="shared" si="739"/>
        <v>0</v>
      </c>
      <c r="J268" s="84">
        <f t="shared" si="739"/>
        <v>0</v>
      </c>
      <c r="K268" s="84">
        <f t="shared" si="739"/>
        <v>0</v>
      </c>
      <c r="L268" s="84">
        <f t="shared" si="739"/>
        <v>0</v>
      </c>
      <c r="M268" s="84">
        <f t="shared" si="739"/>
        <v>0</v>
      </c>
      <c r="N268" s="84">
        <f t="shared" si="739"/>
        <v>0</v>
      </c>
      <c r="O268" s="84">
        <f t="shared" si="739"/>
        <v>0</v>
      </c>
      <c r="P268" s="84">
        <f t="shared" si="739"/>
        <v>0</v>
      </c>
      <c r="Q268" s="84">
        <f t="shared" si="739"/>
        <v>0</v>
      </c>
      <c r="R268" s="84">
        <f t="shared" si="739"/>
        <v>0</v>
      </c>
      <c r="S268" s="84">
        <f t="shared" si="739"/>
        <v>0</v>
      </c>
      <c r="T268" s="84">
        <f t="shared" si="739"/>
        <v>0</v>
      </c>
      <c r="U268" s="84">
        <f t="shared" si="739"/>
        <v>0</v>
      </c>
      <c r="V268" s="84">
        <f t="shared" si="739"/>
        <v>0</v>
      </c>
      <c r="W268" s="84">
        <f t="shared" si="739"/>
        <v>0</v>
      </c>
      <c r="X268" s="84">
        <f t="shared" si="739"/>
        <v>0</v>
      </c>
      <c r="Y268" s="84">
        <f t="shared" si="739"/>
        <v>0</v>
      </c>
      <c r="Z268" s="84">
        <f t="shared" si="739"/>
        <v>0</v>
      </c>
      <c r="AA268" s="84">
        <f t="shared" si="739"/>
        <v>0</v>
      </c>
      <c r="AB268" s="84">
        <f t="shared" si="739"/>
        <v>0</v>
      </c>
      <c r="AC268" s="84">
        <f t="shared" si="739"/>
        <v>0</v>
      </c>
      <c r="AD268" s="84">
        <f t="shared" si="739"/>
        <v>0</v>
      </c>
      <c r="AE268" s="84">
        <f t="shared" si="739"/>
        <v>0</v>
      </c>
      <c r="AF268" s="84">
        <f t="shared" si="739"/>
        <v>0</v>
      </c>
      <c r="AG268" s="84">
        <f t="shared" si="740"/>
        <v>0</v>
      </c>
      <c r="AH268" s="84">
        <f t="shared" si="740"/>
        <v>0</v>
      </c>
      <c r="AI268" s="84">
        <f t="shared" si="740"/>
        <v>0</v>
      </c>
      <c r="AJ268" s="84">
        <f t="shared" si="740"/>
        <v>0</v>
      </c>
      <c r="AK268" s="84">
        <f t="shared" si="740"/>
        <v>0</v>
      </c>
      <c r="AL268" s="84">
        <f t="shared" si="740"/>
        <v>0</v>
      </c>
      <c r="AM268" s="84">
        <f t="shared" si="740"/>
        <v>0</v>
      </c>
      <c r="AN268" s="84">
        <f t="shared" si="740"/>
        <v>0</v>
      </c>
      <c r="AO268" s="84">
        <f t="shared" si="740"/>
        <v>0</v>
      </c>
    </row>
    <row r="269" spans="1:41" s="83" customFormat="1" ht="12.75">
      <c r="A269" s="88">
        <v>10</v>
      </c>
      <c r="B269" s="80" t="s">
        <v>148</v>
      </c>
      <c r="C269" s="84">
        <f t="shared" si="741"/>
        <v>0</v>
      </c>
      <c r="D269" s="84">
        <f t="shared" si="739"/>
        <v>0</v>
      </c>
      <c r="E269" s="84">
        <f t="shared" si="739"/>
        <v>0</v>
      </c>
      <c r="F269" s="84">
        <f t="shared" si="739"/>
        <v>0</v>
      </c>
      <c r="G269" s="84">
        <f t="shared" si="739"/>
        <v>0</v>
      </c>
      <c r="H269" s="84">
        <f t="shared" si="739"/>
        <v>0</v>
      </c>
      <c r="I269" s="84">
        <f t="shared" si="739"/>
        <v>0</v>
      </c>
      <c r="J269" s="84">
        <f t="shared" si="739"/>
        <v>0</v>
      </c>
      <c r="K269" s="84">
        <f t="shared" si="739"/>
        <v>0</v>
      </c>
      <c r="L269" s="84">
        <f t="shared" si="739"/>
        <v>0</v>
      </c>
      <c r="M269" s="84">
        <f t="shared" ref="M269:AF269" si="742">M235-M201</f>
        <v>0</v>
      </c>
      <c r="N269" s="84">
        <f t="shared" si="742"/>
        <v>0</v>
      </c>
      <c r="O269" s="84">
        <f t="shared" si="742"/>
        <v>0</v>
      </c>
      <c r="P269" s="84">
        <f t="shared" si="742"/>
        <v>0</v>
      </c>
      <c r="Q269" s="84">
        <f t="shared" si="742"/>
        <v>0</v>
      </c>
      <c r="R269" s="84">
        <f t="shared" si="742"/>
        <v>0</v>
      </c>
      <c r="S269" s="84">
        <f t="shared" si="742"/>
        <v>0</v>
      </c>
      <c r="T269" s="84">
        <f t="shared" si="742"/>
        <v>0</v>
      </c>
      <c r="U269" s="84">
        <f t="shared" si="742"/>
        <v>0</v>
      </c>
      <c r="V269" s="84">
        <f t="shared" si="742"/>
        <v>0</v>
      </c>
      <c r="W269" s="84">
        <f t="shared" si="742"/>
        <v>0</v>
      </c>
      <c r="X269" s="84">
        <f t="shared" si="742"/>
        <v>0</v>
      </c>
      <c r="Y269" s="84">
        <f t="shared" si="742"/>
        <v>0</v>
      </c>
      <c r="Z269" s="84">
        <f t="shared" si="742"/>
        <v>0</v>
      </c>
      <c r="AA269" s="84">
        <f t="shared" si="742"/>
        <v>0</v>
      </c>
      <c r="AB269" s="84">
        <f t="shared" si="742"/>
        <v>0</v>
      </c>
      <c r="AC269" s="84">
        <f t="shared" si="742"/>
        <v>0</v>
      </c>
      <c r="AD269" s="84">
        <f t="shared" si="742"/>
        <v>0</v>
      </c>
      <c r="AE269" s="84">
        <f t="shared" si="742"/>
        <v>0</v>
      </c>
      <c r="AF269" s="84">
        <f t="shared" si="742"/>
        <v>0</v>
      </c>
      <c r="AG269" s="84">
        <f t="shared" ref="AG269:AO269" si="743">AG235-AG201</f>
        <v>0</v>
      </c>
      <c r="AH269" s="84">
        <f t="shared" si="743"/>
        <v>0</v>
      </c>
      <c r="AI269" s="84">
        <f t="shared" si="743"/>
        <v>0</v>
      </c>
      <c r="AJ269" s="84">
        <f t="shared" si="743"/>
        <v>0</v>
      </c>
      <c r="AK269" s="84">
        <f t="shared" si="743"/>
        <v>0</v>
      </c>
      <c r="AL269" s="84">
        <f t="shared" si="743"/>
        <v>0</v>
      </c>
      <c r="AM269" s="84">
        <f t="shared" si="743"/>
        <v>0</v>
      </c>
      <c r="AN269" s="84">
        <f t="shared" si="743"/>
        <v>0</v>
      </c>
      <c r="AO269" s="84">
        <f t="shared" si="743"/>
        <v>0</v>
      </c>
    </row>
    <row r="270" spans="1:41" s="106" customFormat="1" ht="25.5">
      <c r="A270" s="103" t="s">
        <v>61</v>
      </c>
      <c r="B270" s="104" t="s">
        <v>149</v>
      </c>
      <c r="C270" s="107">
        <f>C258+C259</f>
        <v>0</v>
      </c>
      <c r="D270" s="107">
        <f t="shared" ref="D270:AF270" si="744">D258+D259</f>
        <v>0</v>
      </c>
      <c r="E270" s="107">
        <f t="shared" si="744"/>
        <v>0</v>
      </c>
      <c r="F270" s="107">
        <f t="shared" si="744"/>
        <v>0</v>
      </c>
      <c r="G270" s="107">
        <f t="shared" si="744"/>
        <v>0</v>
      </c>
      <c r="H270" s="107">
        <f t="shared" si="744"/>
        <v>0</v>
      </c>
      <c r="I270" s="107">
        <f t="shared" si="744"/>
        <v>0</v>
      </c>
      <c r="J270" s="107">
        <f t="shared" si="744"/>
        <v>0</v>
      </c>
      <c r="K270" s="107">
        <f t="shared" si="744"/>
        <v>0</v>
      </c>
      <c r="L270" s="107">
        <f t="shared" si="744"/>
        <v>0</v>
      </c>
      <c r="M270" s="107">
        <f t="shared" si="744"/>
        <v>0</v>
      </c>
      <c r="N270" s="107">
        <f t="shared" si="744"/>
        <v>0</v>
      </c>
      <c r="O270" s="107">
        <f t="shared" si="744"/>
        <v>0</v>
      </c>
      <c r="P270" s="107">
        <f t="shared" si="744"/>
        <v>0</v>
      </c>
      <c r="Q270" s="107">
        <f t="shared" si="744"/>
        <v>0</v>
      </c>
      <c r="R270" s="107">
        <f t="shared" si="744"/>
        <v>0</v>
      </c>
      <c r="S270" s="107">
        <f t="shared" si="744"/>
        <v>0</v>
      </c>
      <c r="T270" s="107">
        <f t="shared" si="744"/>
        <v>0</v>
      </c>
      <c r="U270" s="107">
        <f t="shared" si="744"/>
        <v>0</v>
      </c>
      <c r="V270" s="107">
        <f t="shared" si="744"/>
        <v>0</v>
      </c>
      <c r="W270" s="107">
        <f t="shared" si="744"/>
        <v>0</v>
      </c>
      <c r="X270" s="107">
        <f t="shared" si="744"/>
        <v>0</v>
      </c>
      <c r="Y270" s="107">
        <f t="shared" si="744"/>
        <v>0</v>
      </c>
      <c r="Z270" s="107">
        <f t="shared" si="744"/>
        <v>0</v>
      </c>
      <c r="AA270" s="107">
        <f t="shared" si="744"/>
        <v>0</v>
      </c>
      <c r="AB270" s="107">
        <f t="shared" si="744"/>
        <v>0</v>
      </c>
      <c r="AC270" s="107">
        <f t="shared" si="744"/>
        <v>0</v>
      </c>
      <c r="AD270" s="107">
        <f t="shared" si="744"/>
        <v>0</v>
      </c>
      <c r="AE270" s="107">
        <f t="shared" si="744"/>
        <v>0</v>
      </c>
      <c r="AF270" s="107">
        <f t="shared" si="744"/>
        <v>0</v>
      </c>
      <c r="AG270" s="107">
        <f t="shared" ref="AG270:AO270" si="745">AG258+AG259</f>
        <v>0</v>
      </c>
      <c r="AH270" s="107">
        <f t="shared" si="745"/>
        <v>0</v>
      </c>
      <c r="AI270" s="107">
        <f t="shared" si="745"/>
        <v>0</v>
      </c>
      <c r="AJ270" s="107">
        <f t="shared" si="745"/>
        <v>0</v>
      </c>
      <c r="AK270" s="107">
        <f t="shared" si="745"/>
        <v>0</v>
      </c>
      <c r="AL270" s="107">
        <f t="shared" si="745"/>
        <v>0</v>
      </c>
      <c r="AM270" s="107">
        <f t="shared" si="745"/>
        <v>0</v>
      </c>
      <c r="AN270" s="107">
        <f t="shared" si="745"/>
        <v>0</v>
      </c>
      <c r="AO270" s="107">
        <f t="shared" si="745"/>
        <v>0</v>
      </c>
    </row>
    <row r="271" spans="1:41" s="83" customFormat="1" ht="25.5">
      <c r="A271" s="85" t="s">
        <v>65</v>
      </c>
      <c r="B271" s="86" t="s">
        <v>150</v>
      </c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</row>
    <row r="272" spans="1:41" s="83" customFormat="1" ht="12.75">
      <c r="A272" s="88" t="s">
        <v>57</v>
      </c>
      <c r="B272" s="80" t="s">
        <v>151</v>
      </c>
      <c r="C272" s="84">
        <f>C238-C204</f>
        <v>0</v>
      </c>
      <c r="D272" s="84">
        <f t="shared" ref="D272:AF272" si="746">D238-D204</f>
        <v>0</v>
      </c>
      <c r="E272" s="84">
        <f t="shared" si="746"/>
        <v>0</v>
      </c>
      <c r="F272" s="84">
        <f t="shared" si="746"/>
        <v>0</v>
      </c>
      <c r="G272" s="84">
        <f t="shared" si="746"/>
        <v>0</v>
      </c>
      <c r="H272" s="84">
        <f t="shared" si="746"/>
        <v>0</v>
      </c>
      <c r="I272" s="84">
        <f t="shared" si="746"/>
        <v>0</v>
      </c>
      <c r="J272" s="84">
        <f t="shared" si="746"/>
        <v>0</v>
      </c>
      <c r="K272" s="84">
        <f t="shared" si="746"/>
        <v>0</v>
      </c>
      <c r="L272" s="84">
        <f t="shared" si="746"/>
        <v>0</v>
      </c>
      <c r="M272" s="84">
        <f t="shared" si="746"/>
        <v>0</v>
      </c>
      <c r="N272" s="84">
        <f t="shared" si="746"/>
        <v>0</v>
      </c>
      <c r="O272" s="84">
        <f t="shared" si="746"/>
        <v>0</v>
      </c>
      <c r="P272" s="84">
        <f t="shared" si="746"/>
        <v>0</v>
      </c>
      <c r="Q272" s="84">
        <f t="shared" si="746"/>
        <v>0</v>
      </c>
      <c r="R272" s="84">
        <f t="shared" si="746"/>
        <v>0</v>
      </c>
      <c r="S272" s="84">
        <f t="shared" si="746"/>
        <v>0</v>
      </c>
      <c r="T272" s="84">
        <f t="shared" si="746"/>
        <v>0</v>
      </c>
      <c r="U272" s="84">
        <f t="shared" si="746"/>
        <v>0</v>
      </c>
      <c r="V272" s="84">
        <f t="shared" si="746"/>
        <v>0</v>
      </c>
      <c r="W272" s="84">
        <f t="shared" si="746"/>
        <v>0</v>
      </c>
      <c r="X272" s="84">
        <f t="shared" si="746"/>
        <v>0</v>
      </c>
      <c r="Y272" s="84">
        <f t="shared" si="746"/>
        <v>0</v>
      </c>
      <c r="Z272" s="84">
        <f t="shared" si="746"/>
        <v>0</v>
      </c>
      <c r="AA272" s="84">
        <f t="shared" si="746"/>
        <v>0</v>
      </c>
      <c r="AB272" s="84">
        <f t="shared" si="746"/>
        <v>0</v>
      </c>
      <c r="AC272" s="84">
        <f t="shared" si="746"/>
        <v>0</v>
      </c>
      <c r="AD272" s="84">
        <f t="shared" si="746"/>
        <v>0</v>
      </c>
      <c r="AE272" s="84">
        <f t="shared" si="746"/>
        <v>0</v>
      </c>
      <c r="AF272" s="84">
        <f t="shared" si="746"/>
        <v>0</v>
      </c>
      <c r="AG272" s="84">
        <f t="shared" ref="AG272:AO272" si="747">AG238-AG204</f>
        <v>0</v>
      </c>
      <c r="AH272" s="84">
        <f t="shared" si="747"/>
        <v>0</v>
      </c>
      <c r="AI272" s="84">
        <f t="shared" si="747"/>
        <v>0</v>
      </c>
      <c r="AJ272" s="84">
        <f t="shared" si="747"/>
        <v>0</v>
      </c>
      <c r="AK272" s="84">
        <f t="shared" si="747"/>
        <v>0</v>
      </c>
      <c r="AL272" s="84">
        <f t="shared" si="747"/>
        <v>0</v>
      </c>
      <c r="AM272" s="84">
        <f t="shared" si="747"/>
        <v>0</v>
      </c>
      <c r="AN272" s="84">
        <f t="shared" si="747"/>
        <v>0</v>
      </c>
      <c r="AO272" s="84">
        <f t="shared" si="747"/>
        <v>0</v>
      </c>
    </row>
    <row r="273" spans="1:41" s="83" customFormat="1" ht="12.75">
      <c r="A273" s="88" t="s">
        <v>59</v>
      </c>
      <c r="B273" s="80" t="s">
        <v>152</v>
      </c>
      <c r="C273" s="84">
        <f>C239-C205</f>
        <v>0</v>
      </c>
      <c r="D273" s="84">
        <f t="shared" ref="D273:AF273" si="748">D239-D205</f>
        <v>0</v>
      </c>
      <c r="E273" s="84">
        <f t="shared" si="748"/>
        <v>0</v>
      </c>
      <c r="F273" s="84">
        <f t="shared" si="748"/>
        <v>0</v>
      </c>
      <c r="G273" s="84">
        <f t="shared" si="748"/>
        <v>0</v>
      </c>
      <c r="H273" s="84">
        <f t="shared" si="748"/>
        <v>0</v>
      </c>
      <c r="I273" s="84">
        <f t="shared" si="748"/>
        <v>0</v>
      </c>
      <c r="J273" s="84">
        <f t="shared" si="748"/>
        <v>0</v>
      </c>
      <c r="K273" s="84">
        <f t="shared" si="748"/>
        <v>0</v>
      </c>
      <c r="L273" s="84">
        <f t="shared" si="748"/>
        <v>0</v>
      </c>
      <c r="M273" s="84">
        <f t="shared" si="748"/>
        <v>0</v>
      </c>
      <c r="N273" s="84">
        <f t="shared" si="748"/>
        <v>0</v>
      </c>
      <c r="O273" s="84">
        <f t="shared" si="748"/>
        <v>0</v>
      </c>
      <c r="P273" s="84">
        <f t="shared" si="748"/>
        <v>0</v>
      </c>
      <c r="Q273" s="84">
        <f t="shared" si="748"/>
        <v>0</v>
      </c>
      <c r="R273" s="84">
        <f t="shared" si="748"/>
        <v>0</v>
      </c>
      <c r="S273" s="84">
        <f t="shared" si="748"/>
        <v>0</v>
      </c>
      <c r="T273" s="84">
        <f t="shared" si="748"/>
        <v>0</v>
      </c>
      <c r="U273" s="84">
        <f t="shared" si="748"/>
        <v>0</v>
      </c>
      <c r="V273" s="84">
        <f t="shared" si="748"/>
        <v>0</v>
      </c>
      <c r="W273" s="84">
        <f t="shared" si="748"/>
        <v>0</v>
      </c>
      <c r="X273" s="84">
        <f t="shared" si="748"/>
        <v>0</v>
      </c>
      <c r="Y273" s="84">
        <f t="shared" si="748"/>
        <v>0</v>
      </c>
      <c r="Z273" s="84">
        <f t="shared" si="748"/>
        <v>0</v>
      </c>
      <c r="AA273" s="84">
        <f t="shared" si="748"/>
        <v>0</v>
      </c>
      <c r="AB273" s="84">
        <f t="shared" si="748"/>
        <v>0</v>
      </c>
      <c r="AC273" s="84">
        <f t="shared" si="748"/>
        <v>0</v>
      </c>
      <c r="AD273" s="84">
        <f t="shared" si="748"/>
        <v>0</v>
      </c>
      <c r="AE273" s="84">
        <f t="shared" si="748"/>
        <v>0</v>
      </c>
      <c r="AF273" s="84">
        <f t="shared" si="748"/>
        <v>0</v>
      </c>
      <c r="AG273" s="84">
        <f t="shared" ref="AG273:AO273" si="749">AG239-AG205</f>
        <v>0</v>
      </c>
      <c r="AH273" s="84">
        <f t="shared" si="749"/>
        <v>0</v>
      </c>
      <c r="AI273" s="84">
        <f t="shared" si="749"/>
        <v>0</v>
      </c>
      <c r="AJ273" s="84">
        <f t="shared" si="749"/>
        <v>0</v>
      </c>
      <c r="AK273" s="84">
        <f t="shared" si="749"/>
        <v>0</v>
      </c>
      <c r="AL273" s="84">
        <f t="shared" si="749"/>
        <v>0</v>
      </c>
      <c r="AM273" s="84">
        <f t="shared" si="749"/>
        <v>0</v>
      </c>
      <c r="AN273" s="84">
        <f t="shared" si="749"/>
        <v>0</v>
      </c>
      <c r="AO273" s="84">
        <f t="shared" si="749"/>
        <v>0</v>
      </c>
    </row>
    <row r="274" spans="1:41" s="106" customFormat="1" ht="25.5">
      <c r="A274" s="103" t="s">
        <v>61</v>
      </c>
      <c r="B274" s="104" t="s">
        <v>153</v>
      </c>
      <c r="C274" s="107">
        <f>C272-C273</f>
        <v>0</v>
      </c>
      <c r="D274" s="107">
        <f t="shared" ref="D274" si="750">D272-D273</f>
        <v>0</v>
      </c>
      <c r="E274" s="107">
        <f t="shared" ref="E274" si="751">E272-E273</f>
        <v>0</v>
      </c>
      <c r="F274" s="107">
        <f t="shared" ref="F274" si="752">F272-F273</f>
        <v>0</v>
      </c>
      <c r="G274" s="107">
        <f t="shared" ref="G274" si="753">G272-G273</f>
        <v>0</v>
      </c>
      <c r="H274" s="107">
        <f t="shared" ref="H274" si="754">H272-H273</f>
        <v>0</v>
      </c>
      <c r="I274" s="107">
        <f t="shared" ref="I274" si="755">I272-I273</f>
        <v>0</v>
      </c>
      <c r="J274" s="107">
        <f t="shared" ref="J274" si="756">J272-J273</f>
        <v>0</v>
      </c>
      <c r="K274" s="107">
        <f t="shared" ref="K274" si="757">K272-K273</f>
        <v>0</v>
      </c>
      <c r="L274" s="107">
        <f t="shared" ref="L274" si="758">L272-L273</f>
        <v>0</v>
      </c>
      <c r="M274" s="107">
        <f t="shared" ref="M274" si="759">M272-M273</f>
        <v>0</v>
      </c>
      <c r="N274" s="107">
        <f t="shared" ref="N274" si="760">N272-N273</f>
        <v>0</v>
      </c>
      <c r="O274" s="107">
        <f t="shared" ref="O274" si="761">O272-O273</f>
        <v>0</v>
      </c>
      <c r="P274" s="107">
        <f t="shared" ref="P274" si="762">P272-P273</f>
        <v>0</v>
      </c>
      <c r="Q274" s="107">
        <f t="shared" ref="Q274" si="763">Q272-Q273</f>
        <v>0</v>
      </c>
      <c r="R274" s="107">
        <f t="shared" ref="R274" si="764">R272-R273</f>
        <v>0</v>
      </c>
      <c r="S274" s="107">
        <f t="shared" ref="S274" si="765">S272-S273</f>
        <v>0</v>
      </c>
      <c r="T274" s="107">
        <f t="shared" ref="T274" si="766">T272-T273</f>
        <v>0</v>
      </c>
      <c r="U274" s="107">
        <f t="shared" ref="U274" si="767">U272-U273</f>
        <v>0</v>
      </c>
      <c r="V274" s="107">
        <f t="shared" ref="V274" si="768">V272-V273</f>
        <v>0</v>
      </c>
      <c r="W274" s="107">
        <f t="shared" ref="W274" si="769">W272-W273</f>
        <v>0</v>
      </c>
      <c r="X274" s="107">
        <f t="shared" ref="X274" si="770">X272-X273</f>
        <v>0</v>
      </c>
      <c r="Y274" s="107">
        <f t="shared" ref="Y274" si="771">Y272-Y273</f>
        <v>0</v>
      </c>
      <c r="Z274" s="107">
        <f t="shared" ref="Z274" si="772">Z272-Z273</f>
        <v>0</v>
      </c>
      <c r="AA274" s="107">
        <f t="shared" ref="AA274" si="773">AA272-AA273</f>
        <v>0</v>
      </c>
      <c r="AB274" s="107">
        <f t="shared" ref="AB274" si="774">AB272-AB273</f>
        <v>0</v>
      </c>
      <c r="AC274" s="107">
        <f t="shared" ref="AC274" si="775">AC272-AC273</f>
        <v>0</v>
      </c>
      <c r="AD274" s="107">
        <f t="shared" ref="AD274" si="776">AD272-AD273</f>
        <v>0</v>
      </c>
      <c r="AE274" s="107">
        <f t="shared" ref="AE274" si="777">AE272-AE273</f>
        <v>0</v>
      </c>
      <c r="AF274" s="107">
        <f t="shared" ref="AF274:AO274" si="778">AF272-AF273</f>
        <v>0</v>
      </c>
      <c r="AG274" s="107">
        <f t="shared" si="778"/>
        <v>0</v>
      </c>
      <c r="AH274" s="107">
        <f t="shared" si="778"/>
        <v>0</v>
      </c>
      <c r="AI274" s="107">
        <f t="shared" si="778"/>
        <v>0</v>
      </c>
      <c r="AJ274" s="107">
        <f t="shared" si="778"/>
        <v>0</v>
      </c>
      <c r="AK274" s="107">
        <f t="shared" si="778"/>
        <v>0</v>
      </c>
      <c r="AL274" s="107">
        <f t="shared" si="778"/>
        <v>0</v>
      </c>
      <c r="AM274" s="107">
        <f t="shared" si="778"/>
        <v>0</v>
      </c>
      <c r="AN274" s="107">
        <f t="shared" si="778"/>
        <v>0</v>
      </c>
      <c r="AO274" s="107">
        <f t="shared" si="778"/>
        <v>0</v>
      </c>
    </row>
    <row r="275" spans="1:41" s="83" customFormat="1" ht="25.5">
      <c r="A275" s="85" t="s">
        <v>74</v>
      </c>
      <c r="B275" s="86" t="s">
        <v>154</v>
      </c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</row>
    <row r="276" spans="1:41" s="83" customFormat="1" ht="12.75">
      <c r="A276" s="87" t="s">
        <v>57</v>
      </c>
      <c r="B276" s="81" t="s">
        <v>151</v>
      </c>
      <c r="C276" s="84">
        <f>SUM(C277:C280)</f>
        <v>0</v>
      </c>
      <c r="D276" s="84">
        <f t="shared" ref="D276" si="779">SUM(D277:D280)</f>
        <v>0</v>
      </c>
      <c r="E276" s="84">
        <f t="shared" ref="E276" si="780">SUM(E277:E280)</f>
        <v>0</v>
      </c>
      <c r="F276" s="84">
        <f t="shared" ref="F276" si="781">SUM(F277:F280)</f>
        <v>0</v>
      </c>
      <c r="G276" s="84">
        <f t="shared" ref="G276" si="782">SUM(G277:G280)</f>
        <v>0</v>
      </c>
      <c r="H276" s="84">
        <f t="shared" ref="H276" si="783">SUM(H277:H280)</f>
        <v>0</v>
      </c>
      <c r="I276" s="84">
        <f t="shared" ref="I276" si="784">SUM(I277:I280)</f>
        <v>0</v>
      </c>
      <c r="J276" s="84">
        <f t="shared" ref="J276" si="785">SUM(J277:J280)</f>
        <v>0</v>
      </c>
      <c r="K276" s="84">
        <f t="shared" ref="K276" si="786">SUM(K277:K280)</f>
        <v>0</v>
      </c>
      <c r="L276" s="84">
        <f t="shared" ref="L276" si="787">SUM(L277:L280)</f>
        <v>0</v>
      </c>
      <c r="M276" s="84">
        <f t="shared" ref="M276" si="788">SUM(M277:M280)</f>
        <v>0</v>
      </c>
      <c r="N276" s="84">
        <f t="shared" ref="N276" si="789">SUM(N277:N280)</f>
        <v>0</v>
      </c>
      <c r="O276" s="84">
        <f t="shared" ref="O276" si="790">SUM(O277:O280)</f>
        <v>0</v>
      </c>
      <c r="P276" s="84">
        <f t="shared" ref="P276" si="791">SUM(P277:P280)</f>
        <v>0</v>
      </c>
      <c r="Q276" s="84">
        <f t="shared" ref="Q276" si="792">SUM(Q277:Q280)</f>
        <v>0</v>
      </c>
      <c r="R276" s="84">
        <f t="shared" ref="R276" si="793">SUM(R277:R280)</f>
        <v>0</v>
      </c>
      <c r="S276" s="84">
        <f t="shared" ref="S276" si="794">SUM(S277:S280)</f>
        <v>0</v>
      </c>
      <c r="T276" s="84">
        <f t="shared" ref="T276" si="795">SUM(T277:T280)</f>
        <v>0</v>
      </c>
      <c r="U276" s="84">
        <f t="shared" ref="U276" si="796">SUM(U277:U280)</f>
        <v>0</v>
      </c>
      <c r="V276" s="84">
        <f t="shared" ref="V276" si="797">SUM(V277:V280)</f>
        <v>0</v>
      </c>
      <c r="W276" s="84">
        <f t="shared" ref="W276" si="798">SUM(W277:W280)</f>
        <v>0</v>
      </c>
      <c r="X276" s="84">
        <f t="shared" ref="X276" si="799">SUM(X277:X280)</f>
        <v>0</v>
      </c>
      <c r="Y276" s="84">
        <f t="shared" ref="Y276" si="800">SUM(Y277:Y280)</f>
        <v>0</v>
      </c>
      <c r="Z276" s="84">
        <f t="shared" ref="Z276" si="801">SUM(Z277:Z280)</f>
        <v>0</v>
      </c>
      <c r="AA276" s="84">
        <f t="shared" ref="AA276" si="802">SUM(AA277:AA280)</f>
        <v>0</v>
      </c>
      <c r="AB276" s="84">
        <f t="shared" ref="AB276" si="803">SUM(AB277:AB280)</f>
        <v>0</v>
      </c>
      <c r="AC276" s="84">
        <f t="shared" ref="AC276" si="804">SUM(AC277:AC280)</f>
        <v>0</v>
      </c>
      <c r="AD276" s="84">
        <f t="shared" ref="AD276" si="805">SUM(AD277:AD280)</f>
        <v>0</v>
      </c>
      <c r="AE276" s="84">
        <f t="shared" ref="AE276" si="806">SUM(AE277:AE280)</f>
        <v>0</v>
      </c>
      <c r="AF276" s="84">
        <f t="shared" ref="AF276:AO276" si="807">SUM(AF277:AF280)</f>
        <v>0</v>
      </c>
      <c r="AG276" s="84">
        <f t="shared" si="807"/>
        <v>0</v>
      </c>
      <c r="AH276" s="84">
        <f t="shared" si="807"/>
        <v>0</v>
      </c>
      <c r="AI276" s="84">
        <f t="shared" si="807"/>
        <v>0</v>
      </c>
      <c r="AJ276" s="84">
        <f t="shared" si="807"/>
        <v>0</v>
      </c>
      <c r="AK276" s="84">
        <f t="shared" si="807"/>
        <v>0</v>
      </c>
      <c r="AL276" s="84">
        <f t="shared" si="807"/>
        <v>0</v>
      </c>
      <c r="AM276" s="84">
        <f t="shared" si="807"/>
        <v>0</v>
      </c>
      <c r="AN276" s="84">
        <f t="shared" si="807"/>
        <v>0</v>
      </c>
      <c r="AO276" s="84">
        <f t="shared" si="807"/>
        <v>0</v>
      </c>
    </row>
    <row r="277" spans="1:41" s="83" customFormat="1" ht="51">
      <c r="A277" s="88">
        <v>1</v>
      </c>
      <c r="B277" s="80" t="s">
        <v>155</v>
      </c>
      <c r="C277" s="84">
        <f>C243-C209</f>
        <v>0</v>
      </c>
      <c r="D277" s="84">
        <f t="shared" ref="D277:AF280" si="808">D243-D209</f>
        <v>0</v>
      </c>
      <c r="E277" s="84">
        <f t="shared" si="808"/>
        <v>0</v>
      </c>
      <c r="F277" s="84">
        <f t="shared" si="808"/>
        <v>0</v>
      </c>
      <c r="G277" s="84">
        <f t="shared" si="808"/>
        <v>0</v>
      </c>
      <c r="H277" s="84">
        <f t="shared" si="808"/>
        <v>0</v>
      </c>
      <c r="I277" s="84">
        <f t="shared" si="808"/>
        <v>0</v>
      </c>
      <c r="J277" s="84">
        <f t="shared" si="808"/>
        <v>0</v>
      </c>
      <c r="K277" s="84">
        <f t="shared" si="808"/>
        <v>0</v>
      </c>
      <c r="L277" s="84">
        <f t="shared" si="808"/>
        <v>0</v>
      </c>
      <c r="M277" s="84">
        <f t="shared" si="808"/>
        <v>0</v>
      </c>
      <c r="N277" s="84">
        <f t="shared" si="808"/>
        <v>0</v>
      </c>
      <c r="O277" s="84">
        <f t="shared" si="808"/>
        <v>0</v>
      </c>
      <c r="P277" s="84">
        <f t="shared" si="808"/>
        <v>0</v>
      </c>
      <c r="Q277" s="84">
        <f t="shared" si="808"/>
        <v>0</v>
      </c>
      <c r="R277" s="84">
        <f t="shared" si="808"/>
        <v>0</v>
      </c>
      <c r="S277" s="84">
        <f t="shared" si="808"/>
        <v>0</v>
      </c>
      <c r="T277" s="84">
        <f t="shared" si="808"/>
        <v>0</v>
      </c>
      <c r="U277" s="84">
        <f t="shared" si="808"/>
        <v>0</v>
      </c>
      <c r="V277" s="84">
        <f t="shared" si="808"/>
        <v>0</v>
      </c>
      <c r="W277" s="84">
        <f t="shared" si="808"/>
        <v>0</v>
      </c>
      <c r="X277" s="84">
        <f t="shared" si="808"/>
        <v>0</v>
      </c>
      <c r="Y277" s="84">
        <f t="shared" si="808"/>
        <v>0</v>
      </c>
      <c r="Z277" s="84">
        <f t="shared" si="808"/>
        <v>0</v>
      </c>
      <c r="AA277" s="84">
        <f t="shared" si="808"/>
        <v>0</v>
      </c>
      <c r="AB277" s="84">
        <f t="shared" si="808"/>
        <v>0</v>
      </c>
      <c r="AC277" s="84">
        <f t="shared" si="808"/>
        <v>0</v>
      </c>
      <c r="AD277" s="84">
        <f t="shared" si="808"/>
        <v>0</v>
      </c>
      <c r="AE277" s="84">
        <f t="shared" si="808"/>
        <v>0</v>
      </c>
      <c r="AF277" s="84">
        <f t="shared" si="808"/>
        <v>0</v>
      </c>
      <c r="AG277" s="84">
        <f t="shared" ref="AG277:AO277" si="809">AG243-AG209</f>
        <v>0</v>
      </c>
      <c r="AH277" s="84">
        <f t="shared" si="809"/>
        <v>0</v>
      </c>
      <c r="AI277" s="84">
        <f t="shared" si="809"/>
        <v>0</v>
      </c>
      <c r="AJ277" s="84">
        <f t="shared" si="809"/>
        <v>0</v>
      </c>
      <c r="AK277" s="84">
        <f t="shared" si="809"/>
        <v>0</v>
      </c>
      <c r="AL277" s="84">
        <f t="shared" si="809"/>
        <v>0</v>
      </c>
      <c r="AM277" s="84">
        <f t="shared" si="809"/>
        <v>0</v>
      </c>
      <c r="AN277" s="84">
        <f t="shared" si="809"/>
        <v>0</v>
      </c>
      <c r="AO277" s="84">
        <f t="shared" si="809"/>
        <v>0</v>
      </c>
    </row>
    <row r="278" spans="1:41" s="83" customFormat="1" ht="12.75">
      <c r="A278" s="88">
        <v>2</v>
      </c>
      <c r="B278" s="80" t="s">
        <v>156</v>
      </c>
      <c r="C278" s="84">
        <f t="shared" ref="C278:R280" si="810">C244-C210</f>
        <v>0</v>
      </c>
      <c r="D278" s="84">
        <f t="shared" si="810"/>
        <v>0</v>
      </c>
      <c r="E278" s="84">
        <f t="shared" si="810"/>
        <v>0</v>
      </c>
      <c r="F278" s="84">
        <f t="shared" si="810"/>
        <v>0</v>
      </c>
      <c r="G278" s="84">
        <f t="shared" si="810"/>
        <v>0</v>
      </c>
      <c r="H278" s="84">
        <f t="shared" si="810"/>
        <v>0</v>
      </c>
      <c r="I278" s="84">
        <f t="shared" si="810"/>
        <v>0</v>
      </c>
      <c r="J278" s="84">
        <f t="shared" si="810"/>
        <v>0</v>
      </c>
      <c r="K278" s="84">
        <f t="shared" si="810"/>
        <v>0</v>
      </c>
      <c r="L278" s="84">
        <f t="shared" si="810"/>
        <v>0</v>
      </c>
      <c r="M278" s="84">
        <f t="shared" si="810"/>
        <v>0</v>
      </c>
      <c r="N278" s="84">
        <f t="shared" si="810"/>
        <v>0</v>
      </c>
      <c r="O278" s="84">
        <f t="shared" si="810"/>
        <v>0</v>
      </c>
      <c r="P278" s="84">
        <f t="shared" si="810"/>
        <v>0</v>
      </c>
      <c r="Q278" s="84">
        <f t="shared" si="810"/>
        <v>0</v>
      </c>
      <c r="R278" s="84">
        <f t="shared" si="810"/>
        <v>0</v>
      </c>
      <c r="S278" s="84">
        <f t="shared" si="808"/>
        <v>0</v>
      </c>
      <c r="T278" s="84">
        <f t="shared" si="808"/>
        <v>0</v>
      </c>
      <c r="U278" s="84">
        <f t="shared" si="808"/>
        <v>0</v>
      </c>
      <c r="V278" s="84">
        <f t="shared" si="808"/>
        <v>0</v>
      </c>
      <c r="W278" s="84">
        <f t="shared" si="808"/>
        <v>0</v>
      </c>
      <c r="X278" s="84">
        <f t="shared" si="808"/>
        <v>0</v>
      </c>
      <c r="Y278" s="84">
        <f t="shared" si="808"/>
        <v>0</v>
      </c>
      <c r="Z278" s="84">
        <f t="shared" si="808"/>
        <v>0</v>
      </c>
      <c r="AA278" s="84">
        <f t="shared" si="808"/>
        <v>0</v>
      </c>
      <c r="AB278" s="84">
        <f t="shared" si="808"/>
        <v>0</v>
      </c>
      <c r="AC278" s="84">
        <f t="shared" si="808"/>
        <v>0</v>
      </c>
      <c r="AD278" s="84">
        <f t="shared" si="808"/>
        <v>0</v>
      </c>
      <c r="AE278" s="84">
        <f t="shared" si="808"/>
        <v>0</v>
      </c>
      <c r="AF278" s="84">
        <f t="shared" si="808"/>
        <v>0</v>
      </c>
      <c r="AG278" s="84">
        <f t="shared" ref="AG278:AO278" si="811">AG244-AG210</f>
        <v>0</v>
      </c>
      <c r="AH278" s="84">
        <f t="shared" si="811"/>
        <v>0</v>
      </c>
      <c r="AI278" s="84">
        <f t="shared" si="811"/>
        <v>0</v>
      </c>
      <c r="AJ278" s="84">
        <f t="shared" si="811"/>
        <v>0</v>
      </c>
      <c r="AK278" s="84">
        <f t="shared" si="811"/>
        <v>0</v>
      </c>
      <c r="AL278" s="84">
        <f t="shared" si="811"/>
        <v>0</v>
      </c>
      <c r="AM278" s="84">
        <f t="shared" si="811"/>
        <v>0</v>
      </c>
      <c r="AN278" s="84">
        <f t="shared" si="811"/>
        <v>0</v>
      </c>
      <c r="AO278" s="84">
        <f t="shared" si="811"/>
        <v>0</v>
      </c>
    </row>
    <row r="279" spans="1:41" s="83" customFormat="1" ht="25.5">
      <c r="A279" s="88">
        <v>3</v>
      </c>
      <c r="B279" s="80" t="s">
        <v>157</v>
      </c>
      <c r="C279" s="84">
        <f t="shared" si="810"/>
        <v>0</v>
      </c>
      <c r="D279" s="84">
        <f t="shared" si="808"/>
        <v>0</v>
      </c>
      <c r="E279" s="84">
        <f t="shared" si="808"/>
        <v>0</v>
      </c>
      <c r="F279" s="84">
        <f t="shared" si="808"/>
        <v>0</v>
      </c>
      <c r="G279" s="84">
        <f t="shared" si="808"/>
        <v>0</v>
      </c>
      <c r="H279" s="84">
        <f t="shared" si="808"/>
        <v>0</v>
      </c>
      <c r="I279" s="84">
        <f t="shared" si="808"/>
        <v>0</v>
      </c>
      <c r="J279" s="84">
        <f t="shared" si="808"/>
        <v>0</v>
      </c>
      <c r="K279" s="84">
        <f t="shared" si="808"/>
        <v>0</v>
      </c>
      <c r="L279" s="84">
        <f t="shared" si="808"/>
        <v>0</v>
      </c>
      <c r="M279" s="84">
        <f t="shared" si="808"/>
        <v>0</v>
      </c>
      <c r="N279" s="84">
        <f t="shared" si="808"/>
        <v>0</v>
      </c>
      <c r="O279" s="84">
        <f t="shared" si="808"/>
        <v>0</v>
      </c>
      <c r="P279" s="84">
        <f t="shared" si="808"/>
        <v>0</v>
      </c>
      <c r="Q279" s="84">
        <f t="shared" si="808"/>
        <v>0</v>
      </c>
      <c r="R279" s="84">
        <f t="shared" si="808"/>
        <v>0</v>
      </c>
      <c r="S279" s="84">
        <f t="shared" si="808"/>
        <v>0</v>
      </c>
      <c r="T279" s="84">
        <f t="shared" si="808"/>
        <v>0</v>
      </c>
      <c r="U279" s="84">
        <f t="shared" si="808"/>
        <v>0</v>
      </c>
      <c r="V279" s="84">
        <f t="shared" si="808"/>
        <v>0</v>
      </c>
      <c r="W279" s="84">
        <f t="shared" si="808"/>
        <v>0</v>
      </c>
      <c r="X279" s="84">
        <f t="shared" si="808"/>
        <v>0</v>
      </c>
      <c r="Y279" s="84">
        <f t="shared" si="808"/>
        <v>0</v>
      </c>
      <c r="Z279" s="84">
        <f t="shared" si="808"/>
        <v>0</v>
      </c>
      <c r="AA279" s="84">
        <f t="shared" si="808"/>
        <v>0</v>
      </c>
      <c r="AB279" s="84">
        <f t="shared" si="808"/>
        <v>0</v>
      </c>
      <c r="AC279" s="84">
        <f t="shared" si="808"/>
        <v>0</v>
      </c>
      <c r="AD279" s="84">
        <f t="shared" si="808"/>
        <v>0</v>
      </c>
      <c r="AE279" s="84">
        <f t="shared" si="808"/>
        <v>0</v>
      </c>
      <c r="AF279" s="84">
        <f t="shared" si="808"/>
        <v>0</v>
      </c>
      <c r="AG279" s="84">
        <f t="shared" ref="AG279:AO279" si="812">AG245-AG211</f>
        <v>0</v>
      </c>
      <c r="AH279" s="84">
        <f t="shared" si="812"/>
        <v>0</v>
      </c>
      <c r="AI279" s="84">
        <f t="shared" si="812"/>
        <v>0</v>
      </c>
      <c r="AJ279" s="84">
        <f t="shared" si="812"/>
        <v>0</v>
      </c>
      <c r="AK279" s="84">
        <f t="shared" si="812"/>
        <v>0</v>
      </c>
      <c r="AL279" s="84">
        <f t="shared" si="812"/>
        <v>0</v>
      </c>
      <c r="AM279" s="84">
        <f t="shared" si="812"/>
        <v>0</v>
      </c>
      <c r="AN279" s="84">
        <f t="shared" si="812"/>
        <v>0</v>
      </c>
      <c r="AO279" s="84">
        <f t="shared" si="812"/>
        <v>0</v>
      </c>
    </row>
    <row r="280" spans="1:41" s="83" customFormat="1" ht="12.75">
      <c r="A280" s="88">
        <v>4</v>
      </c>
      <c r="B280" s="80" t="s">
        <v>158</v>
      </c>
      <c r="C280" s="84">
        <f t="shared" si="810"/>
        <v>0</v>
      </c>
      <c r="D280" s="84">
        <f t="shared" si="808"/>
        <v>0</v>
      </c>
      <c r="E280" s="84">
        <f t="shared" si="808"/>
        <v>0</v>
      </c>
      <c r="F280" s="84">
        <f t="shared" si="808"/>
        <v>0</v>
      </c>
      <c r="G280" s="84">
        <f t="shared" si="808"/>
        <v>0</v>
      </c>
      <c r="H280" s="84">
        <f t="shared" si="808"/>
        <v>0</v>
      </c>
      <c r="I280" s="84">
        <f t="shared" si="808"/>
        <v>0</v>
      </c>
      <c r="J280" s="84">
        <f t="shared" si="808"/>
        <v>0</v>
      </c>
      <c r="K280" s="84">
        <f t="shared" si="808"/>
        <v>0</v>
      </c>
      <c r="L280" s="84">
        <f t="shared" si="808"/>
        <v>0</v>
      </c>
      <c r="M280" s="84">
        <f t="shared" si="808"/>
        <v>0</v>
      </c>
      <c r="N280" s="84">
        <f t="shared" si="808"/>
        <v>0</v>
      </c>
      <c r="O280" s="84">
        <f t="shared" si="808"/>
        <v>0</v>
      </c>
      <c r="P280" s="84">
        <f t="shared" si="808"/>
        <v>0</v>
      </c>
      <c r="Q280" s="84">
        <f t="shared" si="808"/>
        <v>0</v>
      </c>
      <c r="R280" s="84">
        <f t="shared" si="808"/>
        <v>0</v>
      </c>
      <c r="S280" s="84">
        <f t="shared" si="808"/>
        <v>0</v>
      </c>
      <c r="T280" s="84">
        <f t="shared" si="808"/>
        <v>0</v>
      </c>
      <c r="U280" s="84">
        <f t="shared" si="808"/>
        <v>0</v>
      </c>
      <c r="V280" s="84">
        <f t="shared" si="808"/>
        <v>0</v>
      </c>
      <c r="W280" s="84">
        <f t="shared" si="808"/>
        <v>0</v>
      </c>
      <c r="X280" s="84">
        <f t="shared" si="808"/>
        <v>0</v>
      </c>
      <c r="Y280" s="84">
        <f t="shared" si="808"/>
        <v>0</v>
      </c>
      <c r="Z280" s="84">
        <f t="shared" si="808"/>
        <v>0</v>
      </c>
      <c r="AA280" s="84">
        <f t="shared" si="808"/>
        <v>0</v>
      </c>
      <c r="AB280" s="84">
        <f t="shared" si="808"/>
        <v>0</v>
      </c>
      <c r="AC280" s="84">
        <f t="shared" si="808"/>
        <v>0</v>
      </c>
      <c r="AD280" s="84">
        <f t="shared" si="808"/>
        <v>0</v>
      </c>
      <c r="AE280" s="84">
        <f t="shared" si="808"/>
        <v>0</v>
      </c>
      <c r="AF280" s="84">
        <f t="shared" si="808"/>
        <v>0</v>
      </c>
      <c r="AG280" s="84">
        <f t="shared" ref="AG280:AO280" si="813">AG246-AG212</f>
        <v>0</v>
      </c>
      <c r="AH280" s="84">
        <f t="shared" si="813"/>
        <v>0</v>
      </c>
      <c r="AI280" s="84">
        <f t="shared" si="813"/>
        <v>0</v>
      </c>
      <c r="AJ280" s="84">
        <f t="shared" si="813"/>
        <v>0</v>
      </c>
      <c r="AK280" s="84">
        <f t="shared" si="813"/>
        <v>0</v>
      </c>
      <c r="AL280" s="84">
        <f t="shared" si="813"/>
        <v>0</v>
      </c>
      <c r="AM280" s="84">
        <f t="shared" si="813"/>
        <v>0</v>
      </c>
      <c r="AN280" s="84">
        <f t="shared" si="813"/>
        <v>0</v>
      </c>
      <c r="AO280" s="84">
        <f t="shared" si="813"/>
        <v>0</v>
      </c>
    </row>
    <row r="281" spans="1:41" s="83" customFormat="1" ht="12.75">
      <c r="A281" s="87" t="s">
        <v>59</v>
      </c>
      <c r="B281" s="81" t="s">
        <v>152</v>
      </c>
      <c r="C281" s="84">
        <f>SUM(C282:C284)</f>
        <v>0</v>
      </c>
      <c r="D281" s="84">
        <f t="shared" ref="D281" si="814">SUM(D282:D284)</f>
        <v>0</v>
      </c>
      <c r="E281" s="84">
        <f t="shared" ref="E281" si="815">SUM(E282:E284)</f>
        <v>0</v>
      </c>
      <c r="F281" s="84">
        <f t="shared" ref="F281" si="816">SUM(F282:F284)</f>
        <v>0</v>
      </c>
      <c r="G281" s="84">
        <f t="shared" ref="G281" si="817">SUM(G282:G284)</f>
        <v>0</v>
      </c>
      <c r="H281" s="84">
        <f t="shared" ref="H281" si="818">SUM(H282:H284)</f>
        <v>0</v>
      </c>
      <c r="I281" s="84">
        <f t="shared" ref="I281" si="819">SUM(I282:I284)</f>
        <v>0</v>
      </c>
      <c r="J281" s="84">
        <f t="shared" ref="J281" si="820">SUM(J282:J284)</f>
        <v>0</v>
      </c>
      <c r="K281" s="84">
        <f t="shared" ref="K281" si="821">SUM(K282:K284)</f>
        <v>0</v>
      </c>
      <c r="L281" s="84">
        <f t="shared" ref="L281" si="822">SUM(L282:L284)</f>
        <v>0</v>
      </c>
      <c r="M281" s="84">
        <f t="shared" ref="M281" si="823">SUM(M282:M284)</f>
        <v>0</v>
      </c>
      <c r="N281" s="84">
        <f t="shared" ref="N281" si="824">SUM(N282:N284)</f>
        <v>0</v>
      </c>
      <c r="O281" s="84">
        <f t="shared" ref="O281" si="825">SUM(O282:O284)</f>
        <v>0</v>
      </c>
      <c r="P281" s="84">
        <f t="shared" ref="P281" si="826">SUM(P282:P284)</f>
        <v>0</v>
      </c>
      <c r="Q281" s="84">
        <f t="shared" ref="Q281" si="827">SUM(Q282:Q284)</f>
        <v>0</v>
      </c>
      <c r="R281" s="84">
        <f t="shared" ref="R281" si="828">SUM(R282:R284)</f>
        <v>0</v>
      </c>
      <c r="S281" s="84">
        <f t="shared" ref="S281" si="829">SUM(S282:S284)</f>
        <v>0</v>
      </c>
      <c r="T281" s="84">
        <f t="shared" ref="T281" si="830">SUM(T282:T284)</f>
        <v>0</v>
      </c>
      <c r="U281" s="84">
        <f t="shared" ref="U281" si="831">SUM(U282:U284)</f>
        <v>0</v>
      </c>
      <c r="V281" s="84">
        <f t="shared" ref="V281" si="832">SUM(V282:V284)</f>
        <v>0</v>
      </c>
      <c r="W281" s="84">
        <f t="shared" ref="W281" si="833">SUM(W282:W284)</f>
        <v>0</v>
      </c>
      <c r="X281" s="84">
        <f t="shared" ref="X281" si="834">SUM(X282:X284)</f>
        <v>0</v>
      </c>
      <c r="Y281" s="84">
        <f t="shared" ref="Y281" si="835">SUM(Y282:Y284)</f>
        <v>0</v>
      </c>
      <c r="Z281" s="84">
        <f t="shared" ref="Z281" si="836">SUM(Z282:Z284)</f>
        <v>0</v>
      </c>
      <c r="AA281" s="84">
        <f t="shared" ref="AA281" si="837">SUM(AA282:AA284)</f>
        <v>0</v>
      </c>
      <c r="AB281" s="84">
        <f t="shared" ref="AB281" si="838">SUM(AB282:AB284)</f>
        <v>0</v>
      </c>
      <c r="AC281" s="84">
        <f t="shared" ref="AC281" si="839">SUM(AC282:AC284)</f>
        <v>0</v>
      </c>
      <c r="AD281" s="84">
        <f t="shared" ref="AD281" si="840">SUM(AD282:AD284)</f>
        <v>0</v>
      </c>
      <c r="AE281" s="84">
        <f t="shared" ref="AE281" si="841">SUM(AE282:AE284)</f>
        <v>0</v>
      </c>
      <c r="AF281" s="84">
        <f t="shared" ref="AF281:AO281" si="842">SUM(AF282:AF284)</f>
        <v>0</v>
      </c>
      <c r="AG281" s="84">
        <f t="shared" si="842"/>
        <v>0</v>
      </c>
      <c r="AH281" s="84">
        <f t="shared" si="842"/>
        <v>0</v>
      </c>
      <c r="AI281" s="84">
        <f t="shared" si="842"/>
        <v>0</v>
      </c>
      <c r="AJ281" s="84">
        <f t="shared" si="842"/>
        <v>0</v>
      </c>
      <c r="AK281" s="84">
        <f t="shared" si="842"/>
        <v>0</v>
      </c>
      <c r="AL281" s="84">
        <f t="shared" si="842"/>
        <v>0</v>
      </c>
      <c r="AM281" s="84">
        <f t="shared" si="842"/>
        <v>0</v>
      </c>
      <c r="AN281" s="84">
        <f t="shared" si="842"/>
        <v>0</v>
      </c>
      <c r="AO281" s="84">
        <f t="shared" si="842"/>
        <v>0</v>
      </c>
    </row>
    <row r="282" spans="1:41" s="83" customFormat="1" ht="12.75">
      <c r="A282" s="88">
        <v>1</v>
      </c>
      <c r="B282" s="80" t="s">
        <v>159</v>
      </c>
      <c r="C282" s="84">
        <f>C248-C214</f>
        <v>0</v>
      </c>
      <c r="D282" s="84">
        <f t="shared" ref="D282:AF284" si="843">D248-D214</f>
        <v>0</v>
      </c>
      <c r="E282" s="84">
        <f t="shared" si="843"/>
        <v>0</v>
      </c>
      <c r="F282" s="84">
        <f t="shared" si="843"/>
        <v>0</v>
      </c>
      <c r="G282" s="84">
        <f t="shared" si="843"/>
        <v>0</v>
      </c>
      <c r="H282" s="84">
        <f t="shared" si="843"/>
        <v>0</v>
      </c>
      <c r="I282" s="84">
        <f t="shared" si="843"/>
        <v>0</v>
      </c>
      <c r="J282" s="84">
        <f t="shared" si="843"/>
        <v>0</v>
      </c>
      <c r="K282" s="84">
        <f t="shared" si="843"/>
        <v>0</v>
      </c>
      <c r="L282" s="84">
        <f t="shared" si="843"/>
        <v>0</v>
      </c>
      <c r="M282" s="84">
        <f t="shared" si="843"/>
        <v>0</v>
      </c>
      <c r="N282" s="84">
        <f t="shared" si="843"/>
        <v>0</v>
      </c>
      <c r="O282" s="84">
        <f t="shared" si="843"/>
        <v>0</v>
      </c>
      <c r="P282" s="84">
        <f t="shared" si="843"/>
        <v>0</v>
      </c>
      <c r="Q282" s="84">
        <f t="shared" si="843"/>
        <v>0</v>
      </c>
      <c r="R282" s="84">
        <f t="shared" si="843"/>
        <v>0</v>
      </c>
      <c r="S282" s="84">
        <f t="shared" si="843"/>
        <v>0</v>
      </c>
      <c r="T282" s="84">
        <f t="shared" si="843"/>
        <v>0</v>
      </c>
      <c r="U282" s="84">
        <f t="shared" si="843"/>
        <v>0</v>
      </c>
      <c r="V282" s="84">
        <f t="shared" si="843"/>
        <v>0</v>
      </c>
      <c r="W282" s="84">
        <f t="shared" si="843"/>
        <v>0</v>
      </c>
      <c r="X282" s="84">
        <f t="shared" si="843"/>
        <v>0</v>
      </c>
      <c r="Y282" s="84">
        <f t="shared" si="843"/>
        <v>0</v>
      </c>
      <c r="Z282" s="84">
        <f t="shared" si="843"/>
        <v>0</v>
      </c>
      <c r="AA282" s="84">
        <f t="shared" si="843"/>
        <v>0</v>
      </c>
      <c r="AB282" s="84">
        <f t="shared" si="843"/>
        <v>0</v>
      </c>
      <c r="AC282" s="84">
        <f t="shared" si="843"/>
        <v>0</v>
      </c>
      <c r="AD282" s="84">
        <f t="shared" si="843"/>
        <v>0</v>
      </c>
      <c r="AE282" s="84">
        <f t="shared" si="843"/>
        <v>0</v>
      </c>
      <c r="AF282" s="84">
        <f t="shared" si="843"/>
        <v>0</v>
      </c>
      <c r="AG282" s="84">
        <f t="shared" ref="AG282:AO282" si="844">AG248-AG214</f>
        <v>0</v>
      </c>
      <c r="AH282" s="84">
        <f t="shared" si="844"/>
        <v>0</v>
      </c>
      <c r="AI282" s="84">
        <f t="shared" si="844"/>
        <v>0</v>
      </c>
      <c r="AJ282" s="84">
        <f t="shared" si="844"/>
        <v>0</v>
      </c>
      <c r="AK282" s="84">
        <f t="shared" si="844"/>
        <v>0</v>
      </c>
      <c r="AL282" s="84">
        <f t="shared" si="844"/>
        <v>0</v>
      </c>
      <c r="AM282" s="84">
        <f t="shared" si="844"/>
        <v>0</v>
      </c>
      <c r="AN282" s="84">
        <f t="shared" si="844"/>
        <v>0</v>
      </c>
      <c r="AO282" s="84">
        <f t="shared" si="844"/>
        <v>0</v>
      </c>
    </row>
    <row r="283" spans="1:41" s="83" customFormat="1" ht="12.75">
      <c r="A283" s="88">
        <v>2</v>
      </c>
      <c r="B283" s="80" t="s">
        <v>160</v>
      </c>
      <c r="C283" s="84">
        <f t="shared" ref="C283:R284" si="845">C249-C215</f>
        <v>0</v>
      </c>
      <c r="D283" s="84">
        <f t="shared" si="845"/>
        <v>0</v>
      </c>
      <c r="E283" s="84">
        <f t="shared" si="845"/>
        <v>0</v>
      </c>
      <c r="F283" s="84">
        <f t="shared" si="845"/>
        <v>0</v>
      </c>
      <c r="G283" s="84">
        <f t="shared" si="845"/>
        <v>0</v>
      </c>
      <c r="H283" s="84">
        <f t="shared" si="845"/>
        <v>0</v>
      </c>
      <c r="I283" s="84">
        <f t="shared" si="845"/>
        <v>0</v>
      </c>
      <c r="J283" s="84">
        <f t="shared" si="845"/>
        <v>0</v>
      </c>
      <c r="K283" s="84">
        <f t="shared" si="845"/>
        <v>0</v>
      </c>
      <c r="L283" s="84">
        <f t="shared" si="845"/>
        <v>0</v>
      </c>
      <c r="M283" s="84">
        <f t="shared" si="845"/>
        <v>0</v>
      </c>
      <c r="N283" s="84">
        <f t="shared" si="845"/>
        <v>0</v>
      </c>
      <c r="O283" s="84">
        <f t="shared" si="845"/>
        <v>0</v>
      </c>
      <c r="P283" s="84">
        <f t="shared" si="845"/>
        <v>0</v>
      </c>
      <c r="Q283" s="84">
        <f t="shared" si="845"/>
        <v>0</v>
      </c>
      <c r="R283" s="84">
        <f t="shared" si="845"/>
        <v>0</v>
      </c>
      <c r="S283" s="84">
        <f t="shared" si="843"/>
        <v>0</v>
      </c>
      <c r="T283" s="84">
        <f t="shared" si="843"/>
        <v>0</v>
      </c>
      <c r="U283" s="84">
        <f t="shared" si="843"/>
        <v>0</v>
      </c>
      <c r="V283" s="84">
        <f t="shared" si="843"/>
        <v>0</v>
      </c>
      <c r="W283" s="84">
        <f t="shared" si="843"/>
        <v>0</v>
      </c>
      <c r="X283" s="84">
        <f t="shared" si="843"/>
        <v>0</v>
      </c>
      <c r="Y283" s="84">
        <f t="shared" si="843"/>
        <v>0</v>
      </c>
      <c r="Z283" s="84">
        <f t="shared" si="843"/>
        <v>0</v>
      </c>
      <c r="AA283" s="84">
        <f t="shared" si="843"/>
        <v>0</v>
      </c>
      <c r="AB283" s="84">
        <f t="shared" si="843"/>
        <v>0</v>
      </c>
      <c r="AC283" s="84">
        <f t="shared" si="843"/>
        <v>0</v>
      </c>
      <c r="AD283" s="84">
        <f t="shared" si="843"/>
        <v>0</v>
      </c>
      <c r="AE283" s="84">
        <f t="shared" si="843"/>
        <v>0</v>
      </c>
      <c r="AF283" s="84">
        <f t="shared" si="843"/>
        <v>0</v>
      </c>
      <c r="AG283" s="84">
        <f t="shared" ref="AG283:AO283" si="846">AG249-AG215</f>
        <v>0</v>
      </c>
      <c r="AH283" s="84">
        <f t="shared" si="846"/>
        <v>0</v>
      </c>
      <c r="AI283" s="84">
        <f t="shared" si="846"/>
        <v>0</v>
      </c>
      <c r="AJ283" s="84">
        <f t="shared" si="846"/>
        <v>0</v>
      </c>
      <c r="AK283" s="84">
        <f t="shared" si="846"/>
        <v>0</v>
      </c>
      <c r="AL283" s="84">
        <f t="shared" si="846"/>
        <v>0</v>
      </c>
      <c r="AM283" s="84">
        <f t="shared" si="846"/>
        <v>0</v>
      </c>
      <c r="AN283" s="84">
        <f t="shared" si="846"/>
        <v>0</v>
      </c>
      <c r="AO283" s="84">
        <f t="shared" si="846"/>
        <v>0</v>
      </c>
    </row>
    <row r="284" spans="1:41" s="83" customFormat="1" ht="12.75">
      <c r="A284" s="88">
        <v>3</v>
      </c>
      <c r="B284" s="80" t="s">
        <v>161</v>
      </c>
      <c r="C284" s="84">
        <f t="shared" si="845"/>
        <v>0</v>
      </c>
      <c r="D284" s="84">
        <f t="shared" si="843"/>
        <v>0</v>
      </c>
      <c r="E284" s="84">
        <f t="shared" si="843"/>
        <v>0</v>
      </c>
      <c r="F284" s="84">
        <f t="shared" si="843"/>
        <v>0</v>
      </c>
      <c r="G284" s="84">
        <f t="shared" si="843"/>
        <v>0</v>
      </c>
      <c r="H284" s="84">
        <f t="shared" si="843"/>
        <v>0</v>
      </c>
      <c r="I284" s="84">
        <f t="shared" si="843"/>
        <v>0</v>
      </c>
      <c r="J284" s="84">
        <f t="shared" si="843"/>
        <v>0</v>
      </c>
      <c r="K284" s="84">
        <f t="shared" si="843"/>
        <v>0</v>
      </c>
      <c r="L284" s="84">
        <f t="shared" si="843"/>
        <v>0</v>
      </c>
      <c r="M284" s="84">
        <f t="shared" si="843"/>
        <v>0</v>
      </c>
      <c r="N284" s="84">
        <f t="shared" si="843"/>
        <v>0</v>
      </c>
      <c r="O284" s="84">
        <f t="shared" si="843"/>
        <v>0</v>
      </c>
      <c r="P284" s="84">
        <f t="shared" si="843"/>
        <v>0</v>
      </c>
      <c r="Q284" s="84">
        <f t="shared" si="843"/>
        <v>0</v>
      </c>
      <c r="R284" s="84">
        <f t="shared" si="843"/>
        <v>0</v>
      </c>
      <c r="S284" s="84">
        <f t="shared" si="843"/>
        <v>0</v>
      </c>
      <c r="T284" s="84">
        <f t="shared" si="843"/>
        <v>0</v>
      </c>
      <c r="U284" s="84">
        <f t="shared" si="843"/>
        <v>0</v>
      </c>
      <c r="V284" s="84">
        <f t="shared" si="843"/>
        <v>0</v>
      </c>
      <c r="W284" s="84">
        <f t="shared" si="843"/>
        <v>0</v>
      </c>
      <c r="X284" s="84">
        <f t="shared" si="843"/>
        <v>0</v>
      </c>
      <c r="Y284" s="84">
        <f t="shared" si="843"/>
        <v>0</v>
      </c>
      <c r="Z284" s="84">
        <f t="shared" si="843"/>
        <v>0</v>
      </c>
      <c r="AA284" s="84">
        <f t="shared" si="843"/>
        <v>0</v>
      </c>
      <c r="AB284" s="84">
        <f t="shared" si="843"/>
        <v>0</v>
      </c>
      <c r="AC284" s="84">
        <f t="shared" si="843"/>
        <v>0</v>
      </c>
      <c r="AD284" s="84">
        <f t="shared" si="843"/>
        <v>0</v>
      </c>
      <c r="AE284" s="84">
        <f t="shared" si="843"/>
        <v>0</v>
      </c>
      <c r="AF284" s="84">
        <f t="shared" si="843"/>
        <v>0</v>
      </c>
      <c r="AG284" s="84">
        <f t="shared" ref="AG284:AO284" si="847">AG250-AG216</f>
        <v>0</v>
      </c>
      <c r="AH284" s="84">
        <f t="shared" si="847"/>
        <v>0</v>
      </c>
      <c r="AI284" s="84">
        <f t="shared" si="847"/>
        <v>0</v>
      </c>
      <c r="AJ284" s="84">
        <f t="shared" si="847"/>
        <v>0</v>
      </c>
      <c r="AK284" s="84">
        <f t="shared" si="847"/>
        <v>0</v>
      </c>
      <c r="AL284" s="84">
        <f t="shared" si="847"/>
        <v>0</v>
      </c>
      <c r="AM284" s="84">
        <f t="shared" si="847"/>
        <v>0</v>
      </c>
      <c r="AN284" s="84">
        <f t="shared" si="847"/>
        <v>0</v>
      </c>
      <c r="AO284" s="84">
        <f t="shared" si="847"/>
        <v>0</v>
      </c>
    </row>
    <row r="285" spans="1:41" s="106" customFormat="1" ht="25.5">
      <c r="A285" s="103" t="s">
        <v>61</v>
      </c>
      <c r="B285" s="104" t="s">
        <v>162</v>
      </c>
      <c r="C285" s="107">
        <f>C276-C281</f>
        <v>0</v>
      </c>
      <c r="D285" s="107">
        <f t="shared" ref="D285:AF285" si="848">D276-D281</f>
        <v>0</v>
      </c>
      <c r="E285" s="107">
        <f t="shared" si="848"/>
        <v>0</v>
      </c>
      <c r="F285" s="107">
        <f t="shared" si="848"/>
        <v>0</v>
      </c>
      <c r="G285" s="107">
        <f t="shared" si="848"/>
        <v>0</v>
      </c>
      <c r="H285" s="107">
        <f t="shared" si="848"/>
        <v>0</v>
      </c>
      <c r="I285" s="107">
        <f t="shared" si="848"/>
        <v>0</v>
      </c>
      <c r="J285" s="107">
        <f t="shared" si="848"/>
        <v>0</v>
      </c>
      <c r="K285" s="107">
        <f t="shared" si="848"/>
        <v>0</v>
      </c>
      <c r="L285" s="107">
        <f t="shared" si="848"/>
        <v>0</v>
      </c>
      <c r="M285" s="107">
        <f t="shared" si="848"/>
        <v>0</v>
      </c>
      <c r="N285" s="107">
        <f t="shared" si="848"/>
        <v>0</v>
      </c>
      <c r="O285" s="107">
        <f t="shared" si="848"/>
        <v>0</v>
      </c>
      <c r="P285" s="107">
        <f t="shared" si="848"/>
        <v>0</v>
      </c>
      <c r="Q285" s="107">
        <f t="shared" si="848"/>
        <v>0</v>
      </c>
      <c r="R285" s="107">
        <f t="shared" si="848"/>
        <v>0</v>
      </c>
      <c r="S285" s="107">
        <f t="shared" si="848"/>
        <v>0</v>
      </c>
      <c r="T285" s="107">
        <f t="shared" si="848"/>
        <v>0</v>
      </c>
      <c r="U285" s="107">
        <f t="shared" si="848"/>
        <v>0</v>
      </c>
      <c r="V285" s="107">
        <f t="shared" si="848"/>
        <v>0</v>
      </c>
      <c r="W285" s="107">
        <f t="shared" si="848"/>
        <v>0</v>
      </c>
      <c r="X285" s="107">
        <f t="shared" si="848"/>
        <v>0</v>
      </c>
      <c r="Y285" s="107">
        <f t="shared" si="848"/>
        <v>0</v>
      </c>
      <c r="Z285" s="107">
        <f t="shared" si="848"/>
        <v>0</v>
      </c>
      <c r="AA285" s="107">
        <f t="shared" si="848"/>
        <v>0</v>
      </c>
      <c r="AB285" s="107">
        <f t="shared" si="848"/>
        <v>0</v>
      </c>
      <c r="AC285" s="107">
        <f t="shared" si="848"/>
        <v>0</v>
      </c>
      <c r="AD285" s="107">
        <f t="shared" si="848"/>
        <v>0</v>
      </c>
      <c r="AE285" s="107">
        <f t="shared" si="848"/>
        <v>0</v>
      </c>
      <c r="AF285" s="107">
        <f t="shared" si="848"/>
        <v>0</v>
      </c>
      <c r="AG285" s="107">
        <f t="shared" ref="AG285:AO285" si="849">AG276-AG281</f>
        <v>0</v>
      </c>
      <c r="AH285" s="107">
        <f t="shared" si="849"/>
        <v>0</v>
      </c>
      <c r="AI285" s="107">
        <f t="shared" si="849"/>
        <v>0</v>
      </c>
      <c r="AJ285" s="107">
        <f t="shared" si="849"/>
        <v>0</v>
      </c>
      <c r="AK285" s="107">
        <f t="shared" si="849"/>
        <v>0</v>
      </c>
      <c r="AL285" s="107">
        <f t="shared" si="849"/>
        <v>0</v>
      </c>
      <c r="AM285" s="107">
        <f t="shared" si="849"/>
        <v>0</v>
      </c>
      <c r="AN285" s="107">
        <f t="shared" si="849"/>
        <v>0</v>
      </c>
      <c r="AO285" s="107">
        <f t="shared" si="849"/>
        <v>0</v>
      </c>
    </row>
    <row r="286" spans="1:41" s="83" customFormat="1" ht="25.5">
      <c r="A286" s="87" t="s">
        <v>76</v>
      </c>
      <c r="B286" s="81" t="s">
        <v>163</v>
      </c>
      <c r="C286" s="84">
        <f>C270+C274+C285</f>
        <v>0</v>
      </c>
      <c r="D286" s="84">
        <f t="shared" ref="D286" si="850">D270+D274+D285</f>
        <v>0</v>
      </c>
      <c r="E286" s="84">
        <f t="shared" ref="E286" si="851">E270+E274+E285</f>
        <v>0</v>
      </c>
      <c r="F286" s="84">
        <f t="shared" ref="F286" si="852">F270+F274+F285</f>
        <v>0</v>
      </c>
      <c r="G286" s="84">
        <f t="shared" ref="G286" si="853">G270+G274+G285</f>
        <v>0</v>
      </c>
      <c r="H286" s="84">
        <f t="shared" ref="H286" si="854">H270+H274+H285</f>
        <v>0</v>
      </c>
      <c r="I286" s="84">
        <f t="shared" ref="I286" si="855">I270+I274+I285</f>
        <v>0</v>
      </c>
      <c r="J286" s="84">
        <f t="shared" ref="J286" si="856">J270+J274+J285</f>
        <v>0</v>
      </c>
      <c r="K286" s="84">
        <f t="shared" ref="K286" si="857">K270+K274+K285</f>
        <v>0</v>
      </c>
      <c r="L286" s="84">
        <f t="shared" ref="L286" si="858">L270+L274+L285</f>
        <v>0</v>
      </c>
      <c r="M286" s="84">
        <f t="shared" ref="M286" si="859">M270+M274+M285</f>
        <v>0</v>
      </c>
      <c r="N286" s="84">
        <f t="shared" ref="N286" si="860">N270+N274+N285</f>
        <v>0</v>
      </c>
      <c r="O286" s="84">
        <f t="shared" ref="O286" si="861">O270+O274+O285</f>
        <v>0</v>
      </c>
      <c r="P286" s="84">
        <f t="shared" ref="P286" si="862">P270+P274+P285</f>
        <v>0</v>
      </c>
      <c r="Q286" s="84">
        <f t="shared" ref="Q286" si="863">Q270+Q274+Q285</f>
        <v>0</v>
      </c>
      <c r="R286" s="84">
        <f t="shared" ref="R286" si="864">R270+R274+R285</f>
        <v>0</v>
      </c>
      <c r="S286" s="84">
        <f t="shared" ref="S286" si="865">S270+S274+S285</f>
        <v>0</v>
      </c>
      <c r="T286" s="84">
        <f t="shared" ref="T286" si="866">T270+T274+T285</f>
        <v>0</v>
      </c>
      <c r="U286" s="84">
        <f t="shared" ref="U286" si="867">U270+U274+U285</f>
        <v>0</v>
      </c>
      <c r="V286" s="84">
        <f t="shared" ref="V286" si="868">V270+V274+V285</f>
        <v>0</v>
      </c>
      <c r="W286" s="84">
        <f t="shared" ref="W286" si="869">W270+W274+W285</f>
        <v>0</v>
      </c>
      <c r="X286" s="84">
        <f t="shared" ref="X286" si="870">X270+X274+X285</f>
        <v>0</v>
      </c>
      <c r="Y286" s="84">
        <f t="shared" ref="Y286" si="871">Y270+Y274+Y285</f>
        <v>0</v>
      </c>
      <c r="Z286" s="84">
        <f t="shared" ref="Z286" si="872">Z270+Z274+Z285</f>
        <v>0</v>
      </c>
      <c r="AA286" s="84">
        <f t="shared" ref="AA286" si="873">AA270+AA274+AA285</f>
        <v>0</v>
      </c>
      <c r="AB286" s="84">
        <f t="shared" ref="AB286" si="874">AB270+AB274+AB285</f>
        <v>0</v>
      </c>
      <c r="AC286" s="84">
        <f t="shared" ref="AC286" si="875">AC270+AC274+AC285</f>
        <v>0</v>
      </c>
      <c r="AD286" s="84">
        <f t="shared" ref="AD286" si="876">AD270+AD274+AD285</f>
        <v>0</v>
      </c>
      <c r="AE286" s="84">
        <f t="shared" ref="AE286" si="877">AE270+AE274+AE285</f>
        <v>0</v>
      </c>
      <c r="AF286" s="84">
        <f t="shared" ref="AF286:AO286" si="878">AF270+AF274+AF285</f>
        <v>0</v>
      </c>
      <c r="AG286" s="84">
        <f t="shared" si="878"/>
        <v>0</v>
      </c>
      <c r="AH286" s="84">
        <f t="shared" si="878"/>
        <v>0</v>
      </c>
      <c r="AI286" s="84">
        <f t="shared" si="878"/>
        <v>0</v>
      </c>
      <c r="AJ286" s="84">
        <f t="shared" si="878"/>
        <v>0</v>
      </c>
      <c r="AK286" s="84">
        <f t="shared" si="878"/>
        <v>0</v>
      </c>
      <c r="AL286" s="84">
        <f t="shared" si="878"/>
        <v>0</v>
      </c>
      <c r="AM286" s="84">
        <f t="shared" si="878"/>
        <v>0</v>
      </c>
      <c r="AN286" s="84">
        <f t="shared" si="878"/>
        <v>0</v>
      </c>
      <c r="AO286" s="84">
        <f t="shared" si="878"/>
        <v>0</v>
      </c>
    </row>
    <row r="287" spans="1:41" s="83" customFormat="1" ht="25.5">
      <c r="A287" s="87" t="s">
        <v>78</v>
      </c>
      <c r="B287" s="81" t="s">
        <v>164</v>
      </c>
      <c r="C287" s="84">
        <f>C253-C219</f>
        <v>0</v>
      </c>
      <c r="D287" s="84">
        <f t="shared" ref="D287:AF287" si="879">D253-D219</f>
        <v>0</v>
      </c>
      <c r="E287" s="84">
        <f t="shared" si="879"/>
        <v>0</v>
      </c>
      <c r="F287" s="84">
        <f t="shared" si="879"/>
        <v>0</v>
      </c>
      <c r="G287" s="84">
        <f t="shared" si="879"/>
        <v>0</v>
      </c>
      <c r="H287" s="84">
        <f t="shared" si="879"/>
        <v>0</v>
      </c>
      <c r="I287" s="84">
        <f t="shared" si="879"/>
        <v>0</v>
      </c>
      <c r="J287" s="84">
        <f t="shared" si="879"/>
        <v>0</v>
      </c>
      <c r="K287" s="84">
        <f t="shared" si="879"/>
        <v>0</v>
      </c>
      <c r="L287" s="84">
        <f t="shared" si="879"/>
        <v>0</v>
      </c>
      <c r="M287" s="84">
        <f t="shared" si="879"/>
        <v>0</v>
      </c>
      <c r="N287" s="84">
        <f t="shared" si="879"/>
        <v>0</v>
      </c>
      <c r="O287" s="84">
        <f t="shared" si="879"/>
        <v>0</v>
      </c>
      <c r="P287" s="84">
        <f t="shared" si="879"/>
        <v>0</v>
      </c>
      <c r="Q287" s="84">
        <f t="shared" si="879"/>
        <v>0</v>
      </c>
      <c r="R287" s="84">
        <f t="shared" si="879"/>
        <v>0</v>
      </c>
      <c r="S287" s="84">
        <f t="shared" si="879"/>
        <v>0</v>
      </c>
      <c r="T287" s="84">
        <f t="shared" si="879"/>
        <v>0</v>
      </c>
      <c r="U287" s="84">
        <f t="shared" si="879"/>
        <v>0</v>
      </c>
      <c r="V287" s="84">
        <f t="shared" si="879"/>
        <v>0</v>
      </c>
      <c r="W287" s="84">
        <f t="shared" si="879"/>
        <v>0</v>
      </c>
      <c r="X287" s="84">
        <f t="shared" si="879"/>
        <v>0</v>
      </c>
      <c r="Y287" s="84">
        <f t="shared" si="879"/>
        <v>0</v>
      </c>
      <c r="Z287" s="84">
        <f t="shared" si="879"/>
        <v>0</v>
      </c>
      <c r="AA287" s="84">
        <f t="shared" si="879"/>
        <v>0</v>
      </c>
      <c r="AB287" s="84">
        <f t="shared" si="879"/>
        <v>0</v>
      </c>
      <c r="AC287" s="84">
        <f t="shared" si="879"/>
        <v>0</v>
      </c>
      <c r="AD287" s="84">
        <f t="shared" si="879"/>
        <v>0</v>
      </c>
      <c r="AE287" s="84">
        <f t="shared" si="879"/>
        <v>0</v>
      </c>
      <c r="AF287" s="84">
        <f t="shared" si="879"/>
        <v>0</v>
      </c>
      <c r="AG287" s="84">
        <f t="shared" ref="AG287:AO287" si="880">AG253-AG219</f>
        <v>0</v>
      </c>
      <c r="AH287" s="84">
        <f t="shared" si="880"/>
        <v>0</v>
      </c>
      <c r="AI287" s="84">
        <f t="shared" si="880"/>
        <v>0</v>
      </c>
      <c r="AJ287" s="84">
        <f t="shared" si="880"/>
        <v>0</v>
      </c>
      <c r="AK287" s="84">
        <f t="shared" si="880"/>
        <v>0</v>
      </c>
      <c r="AL287" s="84">
        <f t="shared" si="880"/>
        <v>0</v>
      </c>
      <c r="AM287" s="84">
        <f t="shared" si="880"/>
        <v>0</v>
      </c>
      <c r="AN287" s="84">
        <f t="shared" si="880"/>
        <v>0</v>
      </c>
      <c r="AO287" s="84">
        <f t="shared" si="880"/>
        <v>0</v>
      </c>
    </row>
    <row r="288" spans="1:41" s="106" customFormat="1" ht="25.5">
      <c r="A288" s="103" t="s">
        <v>80</v>
      </c>
      <c r="B288" s="104" t="s">
        <v>165</v>
      </c>
      <c r="C288" s="105">
        <f>C286+C287</f>
        <v>0</v>
      </c>
      <c r="D288" s="105">
        <f t="shared" ref="D288" si="881">D286+D287</f>
        <v>0</v>
      </c>
      <c r="E288" s="105">
        <f t="shared" ref="E288" si="882">E286+E287</f>
        <v>0</v>
      </c>
      <c r="F288" s="105">
        <f t="shared" ref="F288" si="883">F286+F287</f>
        <v>0</v>
      </c>
      <c r="G288" s="105">
        <f t="shared" ref="G288" si="884">G286+G287</f>
        <v>0</v>
      </c>
      <c r="H288" s="105">
        <f t="shared" ref="H288" si="885">H286+H287</f>
        <v>0</v>
      </c>
      <c r="I288" s="105">
        <f t="shared" ref="I288" si="886">I286+I287</f>
        <v>0</v>
      </c>
      <c r="J288" s="105">
        <f t="shared" ref="J288" si="887">J286+J287</f>
        <v>0</v>
      </c>
      <c r="K288" s="105">
        <f t="shared" ref="K288" si="888">K286+K287</f>
        <v>0</v>
      </c>
      <c r="L288" s="105">
        <f t="shared" ref="L288" si="889">L286+L287</f>
        <v>0</v>
      </c>
      <c r="M288" s="105">
        <f t="shared" ref="M288" si="890">M286+M287</f>
        <v>0</v>
      </c>
      <c r="N288" s="105">
        <f t="shared" ref="N288" si="891">N286+N287</f>
        <v>0</v>
      </c>
      <c r="O288" s="105">
        <f t="shared" ref="O288" si="892">O286+O287</f>
        <v>0</v>
      </c>
      <c r="P288" s="105">
        <f t="shared" ref="P288" si="893">P286+P287</f>
        <v>0</v>
      </c>
      <c r="Q288" s="105">
        <f t="shared" ref="Q288" si="894">Q286+Q287</f>
        <v>0</v>
      </c>
      <c r="R288" s="105">
        <f t="shared" ref="R288" si="895">R286+R287</f>
        <v>0</v>
      </c>
      <c r="S288" s="105">
        <f t="shared" ref="S288" si="896">S286+S287</f>
        <v>0</v>
      </c>
      <c r="T288" s="105">
        <f t="shared" ref="T288" si="897">T286+T287</f>
        <v>0</v>
      </c>
      <c r="U288" s="105">
        <f t="shared" ref="U288" si="898">U286+U287</f>
        <v>0</v>
      </c>
      <c r="V288" s="105">
        <f t="shared" ref="V288" si="899">V286+V287</f>
        <v>0</v>
      </c>
      <c r="W288" s="105">
        <f t="shared" ref="W288" si="900">W286+W287</f>
        <v>0</v>
      </c>
      <c r="X288" s="105">
        <f t="shared" ref="X288" si="901">X286+X287</f>
        <v>0</v>
      </c>
      <c r="Y288" s="105">
        <f t="shared" ref="Y288" si="902">Y286+Y287</f>
        <v>0</v>
      </c>
      <c r="Z288" s="105">
        <f t="shared" ref="Z288" si="903">Z286+Z287</f>
        <v>0</v>
      </c>
      <c r="AA288" s="105">
        <f t="shared" ref="AA288" si="904">AA286+AA287</f>
        <v>0</v>
      </c>
      <c r="AB288" s="105">
        <f t="shared" ref="AB288" si="905">AB286+AB287</f>
        <v>0</v>
      </c>
      <c r="AC288" s="105">
        <f t="shared" ref="AC288" si="906">AC286+AC287</f>
        <v>0</v>
      </c>
      <c r="AD288" s="105">
        <f t="shared" ref="AD288" si="907">AD286+AD287</f>
        <v>0</v>
      </c>
      <c r="AE288" s="105">
        <f t="shared" ref="AE288" si="908">AE286+AE287</f>
        <v>0</v>
      </c>
      <c r="AF288" s="105">
        <f t="shared" ref="AF288:AO288" si="909">AF286+AF287</f>
        <v>0</v>
      </c>
      <c r="AG288" s="105">
        <f t="shared" si="909"/>
        <v>0</v>
      </c>
      <c r="AH288" s="105">
        <f t="shared" si="909"/>
        <v>0</v>
      </c>
      <c r="AI288" s="105">
        <f t="shared" si="909"/>
        <v>0</v>
      </c>
      <c r="AJ288" s="105">
        <f t="shared" si="909"/>
        <v>0</v>
      </c>
      <c r="AK288" s="105">
        <f t="shared" si="909"/>
        <v>0</v>
      </c>
      <c r="AL288" s="105">
        <f t="shared" si="909"/>
        <v>0</v>
      </c>
      <c r="AM288" s="105">
        <f t="shared" si="909"/>
        <v>0</v>
      </c>
      <c r="AN288" s="105">
        <f t="shared" si="909"/>
        <v>0</v>
      </c>
      <c r="AO288" s="105">
        <f t="shared" si="909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40"/>
  <sheetViews>
    <sheetView showGridLines="0" workbookViewId="0"/>
  </sheetViews>
  <sheetFormatPr defaultRowHeight="14.25"/>
  <cols>
    <col min="2" max="2" width="27.625" customWidth="1"/>
  </cols>
  <sheetData>
    <row r="2" spans="2:41" s="1" customFormat="1" ht="15">
      <c r="B2" s="2" t="s">
        <v>260</v>
      </c>
    </row>
    <row r="3" spans="2:41" s="1" customFormat="1"/>
    <row r="4" spans="2:41" s="77" customFormat="1" ht="12.75">
      <c r="B4" s="66"/>
      <c r="C4" s="43">
        <f>Założenia!C23</f>
        <v>2014</v>
      </c>
      <c r="D4" s="43">
        <f>Założenia!D23</f>
        <v>2015</v>
      </c>
      <c r="E4" s="43">
        <f>Założenia!E23</f>
        <v>2016</v>
      </c>
      <c r="F4" s="43">
        <f>Założenia!F23</f>
        <v>2017</v>
      </c>
      <c r="G4" s="43">
        <f>Założenia!G23</f>
        <v>2018</v>
      </c>
      <c r="H4" s="43">
        <f>Założenia!H23</f>
        <v>2019</v>
      </c>
      <c r="I4" s="43">
        <f>Założenia!I23</f>
        <v>2020</v>
      </c>
      <c r="J4" s="43">
        <f>Założenia!J23</f>
        <v>2021</v>
      </c>
      <c r="K4" s="43">
        <f>Założenia!K23</f>
        <v>2022</v>
      </c>
      <c r="L4" s="43">
        <f>Założenia!L23</f>
        <v>2023</v>
      </c>
      <c r="M4" s="43">
        <f>Założenia!M23</f>
        <v>2024</v>
      </c>
      <c r="N4" s="43">
        <f>Założenia!N23</f>
        <v>2025</v>
      </c>
      <c r="O4" s="43">
        <f>Założenia!O23</f>
        <v>2026</v>
      </c>
      <c r="P4" s="43">
        <f>Założenia!P23</f>
        <v>2027</v>
      </c>
      <c r="Q4" s="43">
        <f>Założenia!Q23</f>
        <v>2028</v>
      </c>
      <c r="R4" s="43">
        <f>Założenia!R23</f>
        <v>2029</v>
      </c>
      <c r="S4" s="43">
        <f>Założenia!S23</f>
        <v>2030</v>
      </c>
      <c r="T4" s="43">
        <f>Założenia!T23</f>
        <v>2031</v>
      </c>
      <c r="U4" s="43">
        <f>Założenia!U23</f>
        <v>2032</v>
      </c>
      <c r="V4" s="43">
        <f>Założenia!V23</f>
        <v>2033</v>
      </c>
      <c r="W4" s="43">
        <f>Założenia!W23</f>
        <v>2034</v>
      </c>
      <c r="X4" s="43">
        <f>Założenia!X23</f>
        <v>2035</v>
      </c>
      <c r="Y4" s="43">
        <f>Założenia!Y23</f>
        <v>2036</v>
      </c>
      <c r="Z4" s="43">
        <f>Założenia!Z23</f>
        <v>2037</v>
      </c>
      <c r="AA4" s="43">
        <f>Założenia!AA23</f>
        <v>2038</v>
      </c>
      <c r="AB4" s="43">
        <f>Założenia!AB23</f>
        <v>2039</v>
      </c>
      <c r="AC4" s="43">
        <f>Założenia!AC23</f>
        <v>2040</v>
      </c>
      <c r="AD4" s="43">
        <f>Założenia!AD23</f>
        <v>2041</v>
      </c>
      <c r="AE4" s="43">
        <f>Założenia!AE23</f>
        <v>2042</v>
      </c>
      <c r="AF4" s="43">
        <f>Założenia!AF23</f>
        <v>2043</v>
      </c>
      <c r="AG4" s="43">
        <f>Założenia!AG23</f>
        <v>2044</v>
      </c>
      <c r="AH4" s="43">
        <f>Założenia!AH23</f>
        <v>2045</v>
      </c>
      <c r="AI4" s="43">
        <f>Założenia!AI23</f>
        <v>2046</v>
      </c>
      <c r="AJ4" s="43">
        <f>Założenia!AJ23</f>
        <v>2047</v>
      </c>
      <c r="AK4" s="43">
        <f>Założenia!AK23</f>
        <v>2048</v>
      </c>
      <c r="AL4" s="43">
        <f>Założenia!AL23</f>
        <v>2049</v>
      </c>
      <c r="AM4" s="43">
        <f>Założenia!AM23</f>
        <v>2050</v>
      </c>
      <c r="AN4" s="43">
        <f>Założenia!AN23</f>
        <v>2051</v>
      </c>
      <c r="AO4" s="43">
        <f>Założenia!AO23</f>
        <v>2052</v>
      </c>
    </row>
    <row r="5" spans="2:41" s="77" customFormat="1" ht="12.75">
      <c r="B5" s="47" t="s">
        <v>179</v>
      </c>
      <c r="C5" s="38">
        <f>Dochód!B42</f>
        <v>0</v>
      </c>
      <c r="D5" s="38">
        <f>Dochód!C42</f>
        <v>0</v>
      </c>
      <c r="E5" s="38">
        <f>Dochód!D42</f>
        <v>0</v>
      </c>
      <c r="F5" s="38">
        <f>Dochód!E42</f>
        <v>0</v>
      </c>
      <c r="G5" s="38">
        <f>Dochód!F42</f>
        <v>0</v>
      </c>
      <c r="H5" s="38">
        <f>Dochód!G42</f>
        <v>0</v>
      </c>
      <c r="I5" s="38">
        <f>Dochód!H42</f>
        <v>0</v>
      </c>
      <c r="J5" s="38">
        <f>Dochód!I42</f>
        <v>0</v>
      </c>
      <c r="K5" s="38">
        <f>Dochód!J42</f>
        <v>0</v>
      </c>
      <c r="L5" s="38">
        <f>Dochód!K42</f>
        <v>0</v>
      </c>
      <c r="M5" s="38">
        <f>Dochód!L42</f>
        <v>0</v>
      </c>
      <c r="N5" s="38">
        <f>Dochód!M42</f>
        <v>0</v>
      </c>
      <c r="O5" s="38">
        <f>Dochód!N42</f>
        <v>0</v>
      </c>
      <c r="P5" s="38">
        <f>Dochód!O42</f>
        <v>0</v>
      </c>
      <c r="Q5" s="38">
        <f>Dochód!P42</f>
        <v>0</v>
      </c>
      <c r="R5" s="38">
        <f>Dochód!Q42</f>
        <v>0</v>
      </c>
      <c r="S5" s="38">
        <f>Dochód!R42</f>
        <v>0</v>
      </c>
      <c r="T5" s="38">
        <f>Dochód!S42</f>
        <v>0</v>
      </c>
      <c r="U5" s="38">
        <f>Dochód!T42</f>
        <v>0</v>
      </c>
      <c r="V5" s="38">
        <f>Dochód!U42</f>
        <v>0</v>
      </c>
      <c r="W5" s="38">
        <f>Dochód!V42</f>
        <v>0</v>
      </c>
      <c r="X5" s="38">
        <f>Dochód!W42</f>
        <v>0</v>
      </c>
      <c r="Y5" s="38">
        <f>Dochód!X42</f>
        <v>0</v>
      </c>
      <c r="Z5" s="38">
        <f>Dochód!Y42</f>
        <v>0</v>
      </c>
      <c r="AA5" s="38">
        <f>Dochód!Z42</f>
        <v>0</v>
      </c>
      <c r="AB5" s="38">
        <f>Dochód!AA42</f>
        <v>0</v>
      </c>
      <c r="AC5" s="38">
        <f>Dochód!AB42</f>
        <v>0</v>
      </c>
      <c r="AD5" s="38">
        <f>Dochód!AC42</f>
        <v>0</v>
      </c>
      <c r="AE5" s="38">
        <f>Dochód!AD42</f>
        <v>0</v>
      </c>
      <c r="AF5" s="38">
        <f>Dochód!AE42</f>
        <v>0</v>
      </c>
      <c r="AG5" s="38">
        <f>Dochód!AF42</f>
        <v>0</v>
      </c>
      <c r="AH5" s="38">
        <f>Dochód!AG42</f>
        <v>0</v>
      </c>
      <c r="AI5" s="38">
        <f>Dochód!AH42</f>
        <v>0</v>
      </c>
      <c r="AJ5" s="38">
        <f>Dochód!AI42</f>
        <v>0</v>
      </c>
      <c r="AK5" s="38">
        <f>Dochód!AJ42</f>
        <v>0</v>
      </c>
      <c r="AL5" s="38">
        <f>Dochód!AK42</f>
        <v>0</v>
      </c>
      <c r="AM5" s="38">
        <f>Dochód!AL42</f>
        <v>0</v>
      </c>
      <c r="AN5" s="38">
        <f>Dochód!AM42</f>
        <v>0</v>
      </c>
      <c r="AO5" s="38">
        <f>Dochód!AN42</f>
        <v>0</v>
      </c>
    </row>
    <row r="6" spans="2:41" s="77" customFormat="1" ht="12.75">
      <c r="B6" s="47" t="s">
        <v>54</v>
      </c>
      <c r="C6" s="38">
        <f>Dochód!B81</f>
        <v>0</v>
      </c>
      <c r="D6" s="38">
        <f>Dochód!C81</f>
        <v>0</v>
      </c>
      <c r="E6" s="38">
        <f>Dochód!D81</f>
        <v>0</v>
      </c>
      <c r="F6" s="38">
        <f>Dochód!E81</f>
        <v>0</v>
      </c>
      <c r="G6" s="38">
        <f>Dochód!F81</f>
        <v>0</v>
      </c>
      <c r="H6" s="38">
        <f>Dochód!G81</f>
        <v>0</v>
      </c>
      <c r="I6" s="38">
        <f>Dochód!H81</f>
        <v>0</v>
      </c>
      <c r="J6" s="38">
        <f>Dochód!I81</f>
        <v>0</v>
      </c>
      <c r="K6" s="38">
        <f>Dochód!J81</f>
        <v>0</v>
      </c>
      <c r="L6" s="38">
        <f>Dochód!K81</f>
        <v>0</v>
      </c>
      <c r="M6" s="38">
        <f>Dochód!L81</f>
        <v>0</v>
      </c>
      <c r="N6" s="38">
        <f>Dochód!M81</f>
        <v>0</v>
      </c>
      <c r="O6" s="38">
        <f>Dochód!N81</f>
        <v>0</v>
      </c>
      <c r="P6" s="38">
        <f>Dochód!O81</f>
        <v>0</v>
      </c>
      <c r="Q6" s="38">
        <f>Dochód!P81</f>
        <v>0</v>
      </c>
      <c r="R6" s="38">
        <f>Dochód!Q81</f>
        <v>0</v>
      </c>
      <c r="S6" s="38">
        <f>Dochód!R81</f>
        <v>0</v>
      </c>
      <c r="T6" s="38">
        <f>Dochód!S81</f>
        <v>0</v>
      </c>
      <c r="U6" s="38">
        <f>Dochód!T81</f>
        <v>0</v>
      </c>
      <c r="V6" s="38">
        <f>Dochód!U81</f>
        <v>0</v>
      </c>
      <c r="W6" s="38">
        <f>Dochód!V81</f>
        <v>0</v>
      </c>
      <c r="X6" s="38">
        <f>Dochód!W81</f>
        <v>0</v>
      </c>
      <c r="Y6" s="38">
        <f>Dochód!X81</f>
        <v>0</v>
      </c>
      <c r="Z6" s="38">
        <f>Dochód!Y81</f>
        <v>0</v>
      </c>
      <c r="AA6" s="38">
        <f>Dochód!Z81</f>
        <v>0</v>
      </c>
      <c r="AB6" s="38">
        <f>Dochód!AA81</f>
        <v>0</v>
      </c>
      <c r="AC6" s="38">
        <f>Dochód!AB81</f>
        <v>0</v>
      </c>
      <c r="AD6" s="38">
        <f>Dochód!AC81</f>
        <v>0</v>
      </c>
      <c r="AE6" s="38">
        <f>Dochód!AD81</f>
        <v>0</v>
      </c>
      <c r="AF6" s="38">
        <f>Dochód!AE81</f>
        <v>0</v>
      </c>
      <c r="AG6" s="38">
        <f>Dochód!AF81</f>
        <v>0</v>
      </c>
      <c r="AH6" s="38">
        <f>Dochód!AG81</f>
        <v>0</v>
      </c>
      <c r="AI6" s="38">
        <f>Dochód!AH81</f>
        <v>0</v>
      </c>
      <c r="AJ6" s="38">
        <f>Dochód!AI81</f>
        <v>0</v>
      </c>
      <c r="AK6" s="38">
        <f>Dochód!AJ81</f>
        <v>0</v>
      </c>
      <c r="AL6" s="38">
        <f>Dochód!AK81</f>
        <v>0</v>
      </c>
      <c r="AM6" s="38">
        <f>Dochód!AL81</f>
        <v>0</v>
      </c>
      <c r="AN6" s="38">
        <f>Dochód!AM81</f>
        <v>0</v>
      </c>
      <c r="AO6" s="38">
        <f>Dochód!AN81</f>
        <v>0</v>
      </c>
    </row>
    <row r="7" spans="2:41" s="77" customFormat="1" ht="12.75">
      <c r="B7" s="48" t="s">
        <v>180</v>
      </c>
      <c r="C7" s="39">
        <f>C5+C6</f>
        <v>0</v>
      </c>
      <c r="D7" s="39">
        <f t="shared" ref="D7:AF7" si="0">D5+D6</f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  <c r="T7" s="39">
        <f t="shared" si="0"/>
        <v>0</v>
      </c>
      <c r="U7" s="39">
        <f t="shared" si="0"/>
        <v>0</v>
      </c>
      <c r="V7" s="39">
        <f t="shared" si="0"/>
        <v>0</v>
      </c>
      <c r="W7" s="39">
        <f t="shared" si="0"/>
        <v>0</v>
      </c>
      <c r="X7" s="39">
        <f t="shared" si="0"/>
        <v>0</v>
      </c>
      <c r="Y7" s="39">
        <f t="shared" si="0"/>
        <v>0</v>
      </c>
      <c r="Z7" s="39">
        <f t="shared" si="0"/>
        <v>0</v>
      </c>
      <c r="AA7" s="39">
        <f t="shared" si="0"/>
        <v>0</v>
      </c>
      <c r="AB7" s="39">
        <f t="shared" si="0"/>
        <v>0</v>
      </c>
      <c r="AC7" s="39">
        <f t="shared" si="0"/>
        <v>0</v>
      </c>
      <c r="AD7" s="39">
        <f t="shared" si="0"/>
        <v>0</v>
      </c>
      <c r="AE7" s="39">
        <f t="shared" si="0"/>
        <v>0</v>
      </c>
      <c r="AF7" s="39">
        <f t="shared" si="0"/>
        <v>0</v>
      </c>
      <c r="AG7" s="39">
        <f t="shared" ref="AG7:AO7" si="1">AG5+AG6</f>
        <v>0</v>
      </c>
      <c r="AH7" s="39">
        <f t="shared" si="1"/>
        <v>0</v>
      </c>
      <c r="AI7" s="39">
        <f t="shared" si="1"/>
        <v>0</v>
      </c>
      <c r="AJ7" s="39">
        <f t="shared" si="1"/>
        <v>0</v>
      </c>
      <c r="AK7" s="39">
        <f t="shared" si="1"/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</row>
    <row r="8" spans="2:41" s="77" customFormat="1" ht="12.75">
      <c r="B8" s="47" t="s">
        <v>181</v>
      </c>
      <c r="C8" s="38">
        <f>Dochód!B69</f>
        <v>0</v>
      </c>
      <c r="D8" s="38">
        <f>Dochód!C69</f>
        <v>0</v>
      </c>
      <c r="E8" s="38">
        <f>Dochód!D69</f>
        <v>0</v>
      </c>
      <c r="F8" s="38">
        <f>Dochód!E69</f>
        <v>0</v>
      </c>
      <c r="G8" s="38">
        <f>Dochód!F69</f>
        <v>0</v>
      </c>
      <c r="H8" s="38">
        <f>Dochód!G69</f>
        <v>0</v>
      </c>
      <c r="I8" s="38">
        <f>Dochód!H69</f>
        <v>0</v>
      </c>
      <c r="J8" s="38">
        <f>Dochód!I69</f>
        <v>0</v>
      </c>
      <c r="K8" s="38">
        <f>Dochód!J69</f>
        <v>0</v>
      </c>
      <c r="L8" s="38">
        <f>Dochód!K69</f>
        <v>0</v>
      </c>
      <c r="M8" s="38">
        <f>Dochód!L69</f>
        <v>0</v>
      </c>
      <c r="N8" s="38">
        <f>Dochód!M69</f>
        <v>0</v>
      </c>
      <c r="O8" s="38">
        <f>Dochód!N69</f>
        <v>0</v>
      </c>
      <c r="P8" s="38">
        <f>Dochód!O69</f>
        <v>0</v>
      </c>
      <c r="Q8" s="38">
        <f>Dochód!P69</f>
        <v>0</v>
      </c>
      <c r="R8" s="38">
        <f>Dochód!Q69</f>
        <v>0</v>
      </c>
      <c r="S8" s="38">
        <f>Dochód!R69</f>
        <v>0</v>
      </c>
      <c r="T8" s="38">
        <f>Dochód!S69</f>
        <v>0</v>
      </c>
      <c r="U8" s="38">
        <f>Dochód!T69</f>
        <v>0</v>
      </c>
      <c r="V8" s="38">
        <f>Dochód!U69</f>
        <v>0</v>
      </c>
      <c r="W8" s="38">
        <f>Dochód!V69</f>
        <v>0</v>
      </c>
      <c r="X8" s="38">
        <f>Dochód!W69</f>
        <v>0</v>
      </c>
      <c r="Y8" s="38">
        <f>Dochód!X69</f>
        <v>0</v>
      </c>
      <c r="Z8" s="38">
        <f>Dochód!Y69</f>
        <v>0</v>
      </c>
      <c r="AA8" s="38">
        <f>Dochód!Z69</f>
        <v>0</v>
      </c>
      <c r="AB8" s="38">
        <f>Dochód!AA69</f>
        <v>0</v>
      </c>
      <c r="AC8" s="38">
        <f>Dochód!AB69</f>
        <v>0</v>
      </c>
      <c r="AD8" s="38">
        <f>Dochód!AC69</f>
        <v>0</v>
      </c>
      <c r="AE8" s="38">
        <f>Dochód!AD69</f>
        <v>0</v>
      </c>
      <c r="AF8" s="38">
        <f>Dochód!AE69</f>
        <v>0</v>
      </c>
      <c r="AG8" s="38">
        <f>Dochód!AF69</f>
        <v>0</v>
      </c>
      <c r="AH8" s="38">
        <f>Dochód!AG69</f>
        <v>0</v>
      </c>
      <c r="AI8" s="38">
        <f>Dochód!AH69</f>
        <v>0</v>
      </c>
      <c r="AJ8" s="38">
        <f>Dochód!AI69</f>
        <v>0</v>
      </c>
      <c r="AK8" s="38">
        <f>Dochód!AJ69</f>
        <v>0</v>
      </c>
      <c r="AL8" s="38">
        <f>Dochód!AK69</f>
        <v>0</v>
      </c>
      <c r="AM8" s="38">
        <f>Dochód!AL69</f>
        <v>0</v>
      </c>
      <c r="AN8" s="38">
        <f>Dochód!AM69</f>
        <v>0</v>
      </c>
      <c r="AO8" s="38">
        <f>Dochód!AN69</f>
        <v>0</v>
      </c>
    </row>
    <row r="9" spans="2:41" s="77" customFormat="1" ht="12.75">
      <c r="B9" s="47" t="s">
        <v>49</v>
      </c>
      <c r="C9" s="38">
        <f>Nakłady!C19</f>
        <v>0</v>
      </c>
      <c r="D9" s="38">
        <f>Nakłady!D19</f>
        <v>0</v>
      </c>
      <c r="E9" s="38">
        <f>Nakłady!E19</f>
        <v>0</v>
      </c>
      <c r="F9" s="38">
        <f>Nakłady!F19</f>
        <v>0</v>
      </c>
      <c r="G9" s="38">
        <f>Nakłady!G19</f>
        <v>0</v>
      </c>
      <c r="H9" s="38">
        <f>Nakłady!H19</f>
        <v>0</v>
      </c>
      <c r="I9" s="38">
        <f>Nakłady!I19</f>
        <v>0</v>
      </c>
      <c r="J9" s="38">
        <f>Nakłady!J19</f>
        <v>0</v>
      </c>
      <c r="K9" s="38">
        <f>Nakłady!K19</f>
        <v>0</v>
      </c>
      <c r="L9" s="38">
        <f>Nakłady!L19</f>
        <v>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2:41" s="77" customFormat="1" ht="12.75">
      <c r="B10" s="47" t="s">
        <v>50</v>
      </c>
      <c r="C10" s="38">
        <f>Dochód!B77</f>
        <v>0</v>
      </c>
      <c r="D10" s="38">
        <f>Dochód!C77</f>
        <v>0</v>
      </c>
      <c r="E10" s="38">
        <f>Dochód!D77</f>
        <v>0</v>
      </c>
      <c r="F10" s="38">
        <f>Dochód!E77</f>
        <v>0</v>
      </c>
      <c r="G10" s="38">
        <f>Dochód!F77</f>
        <v>0</v>
      </c>
      <c r="H10" s="38">
        <f>Dochód!G77</f>
        <v>0</v>
      </c>
      <c r="I10" s="38">
        <f>Dochód!H77</f>
        <v>0</v>
      </c>
      <c r="J10" s="38">
        <f>Dochód!I77</f>
        <v>0</v>
      </c>
      <c r="K10" s="38">
        <f>Dochód!J77</f>
        <v>0</v>
      </c>
      <c r="L10" s="38">
        <f>Dochód!K77</f>
        <v>0</v>
      </c>
      <c r="M10" s="38">
        <f>Dochód!L77</f>
        <v>0</v>
      </c>
      <c r="N10" s="38">
        <f>Dochód!M77</f>
        <v>0</v>
      </c>
      <c r="O10" s="38">
        <f>Dochód!N77</f>
        <v>0</v>
      </c>
      <c r="P10" s="38">
        <f>Dochód!O77</f>
        <v>0</v>
      </c>
      <c r="Q10" s="38">
        <f>Dochód!P77</f>
        <v>0</v>
      </c>
      <c r="R10" s="38">
        <f>Dochód!Q77</f>
        <v>0</v>
      </c>
      <c r="S10" s="38">
        <f>Dochód!R77</f>
        <v>0</v>
      </c>
      <c r="T10" s="38">
        <f>Dochód!S77</f>
        <v>0</v>
      </c>
      <c r="U10" s="38">
        <f>Dochód!T77</f>
        <v>0</v>
      </c>
      <c r="V10" s="38">
        <f>Dochód!U77</f>
        <v>0</v>
      </c>
      <c r="W10" s="38">
        <f>Dochód!V77</f>
        <v>0</v>
      </c>
      <c r="X10" s="38">
        <f>Dochód!W77</f>
        <v>0</v>
      </c>
      <c r="Y10" s="38">
        <f>Dochód!X77</f>
        <v>0</v>
      </c>
      <c r="Z10" s="38">
        <f>Dochód!Y77</f>
        <v>0</v>
      </c>
      <c r="AA10" s="38">
        <f>Dochód!Z77</f>
        <v>0</v>
      </c>
      <c r="AB10" s="38">
        <f>Dochód!AA77</f>
        <v>0</v>
      </c>
      <c r="AC10" s="38">
        <f>Dochód!AB77</f>
        <v>0</v>
      </c>
      <c r="AD10" s="38">
        <f>Dochód!AC77</f>
        <v>0</v>
      </c>
      <c r="AE10" s="38">
        <f>Dochód!AD77</f>
        <v>0</v>
      </c>
      <c r="AF10" s="38">
        <f>Dochód!AE77</f>
        <v>0</v>
      </c>
      <c r="AG10" s="38">
        <f>Dochód!AF77</f>
        <v>0</v>
      </c>
      <c r="AH10" s="38">
        <f>Dochód!AG77</f>
        <v>0</v>
      </c>
      <c r="AI10" s="38">
        <f>Dochód!AH77</f>
        <v>0</v>
      </c>
      <c r="AJ10" s="38">
        <f>Dochód!AI77</f>
        <v>0</v>
      </c>
      <c r="AK10" s="38">
        <f>Dochód!AJ77</f>
        <v>0</v>
      </c>
      <c r="AL10" s="38">
        <f>Dochód!AK77</f>
        <v>0</v>
      </c>
      <c r="AM10" s="38">
        <f>Dochód!AL77</f>
        <v>0</v>
      </c>
      <c r="AN10" s="38">
        <f>Dochód!AM77</f>
        <v>0</v>
      </c>
      <c r="AO10" s="38">
        <f>Dochód!AN77</f>
        <v>0</v>
      </c>
    </row>
    <row r="11" spans="2:41" s="77" customFormat="1" ht="12.75">
      <c r="B11" s="48" t="s">
        <v>182</v>
      </c>
      <c r="C11" s="39">
        <f>C8+C9+C10</f>
        <v>0</v>
      </c>
      <c r="D11" s="39">
        <f t="shared" ref="D11:AF11" si="2">D8+D9+D10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39">
        <f t="shared" si="2"/>
        <v>0</v>
      </c>
      <c r="P11" s="39">
        <f t="shared" si="2"/>
        <v>0</v>
      </c>
      <c r="Q11" s="39">
        <f t="shared" si="2"/>
        <v>0</v>
      </c>
      <c r="R11" s="39">
        <f t="shared" si="2"/>
        <v>0</v>
      </c>
      <c r="S11" s="39">
        <f t="shared" si="2"/>
        <v>0</v>
      </c>
      <c r="T11" s="39">
        <f t="shared" si="2"/>
        <v>0</v>
      </c>
      <c r="U11" s="39">
        <f t="shared" si="2"/>
        <v>0</v>
      </c>
      <c r="V11" s="39">
        <f t="shared" si="2"/>
        <v>0</v>
      </c>
      <c r="W11" s="39">
        <f t="shared" si="2"/>
        <v>0</v>
      </c>
      <c r="X11" s="39">
        <f t="shared" si="2"/>
        <v>0</v>
      </c>
      <c r="Y11" s="39">
        <f t="shared" si="2"/>
        <v>0</v>
      </c>
      <c r="Z11" s="39">
        <f t="shared" si="2"/>
        <v>0</v>
      </c>
      <c r="AA11" s="39">
        <f t="shared" si="2"/>
        <v>0</v>
      </c>
      <c r="AB11" s="39">
        <f t="shared" si="2"/>
        <v>0</v>
      </c>
      <c r="AC11" s="39">
        <f t="shared" si="2"/>
        <v>0</v>
      </c>
      <c r="AD11" s="39">
        <f t="shared" si="2"/>
        <v>0</v>
      </c>
      <c r="AE11" s="39">
        <f t="shared" si="2"/>
        <v>0</v>
      </c>
      <c r="AF11" s="39">
        <f t="shared" si="2"/>
        <v>0</v>
      </c>
      <c r="AG11" s="39">
        <f t="shared" ref="AG11:AO11" si="3">AG8+AG9+AG10</f>
        <v>0</v>
      </c>
      <c r="AH11" s="39">
        <f t="shared" si="3"/>
        <v>0</v>
      </c>
      <c r="AI11" s="39">
        <f t="shared" si="3"/>
        <v>0</v>
      </c>
      <c r="AJ11" s="39">
        <f t="shared" si="3"/>
        <v>0</v>
      </c>
      <c r="AK11" s="39">
        <f t="shared" si="3"/>
        <v>0</v>
      </c>
      <c r="AL11" s="39">
        <f t="shared" si="3"/>
        <v>0</v>
      </c>
      <c r="AM11" s="39">
        <f t="shared" si="3"/>
        <v>0</v>
      </c>
      <c r="AN11" s="39">
        <f t="shared" si="3"/>
        <v>0</v>
      </c>
      <c r="AO11" s="39">
        <f t="shared" si="3"/>
        <v>0</v>
      </c>
    </row>
    <row r="12" spans="2:41" s="77" customFormat="1" ht="12.75">
      <c r="B12" s="48" t="s">
        <v>183</v>
      </c>
      <c r="C12" s="39">
        <f>C7-C11</f>
        <v>0</v>
      </c>
      <c r="D12" s="39">
        <f t="shared" ref="D12:AF12" si="4">D7-D11</f>
        <v>0</v>
      </c>
      <c r="E12" s="39">
        <f t="shared" si="4"/>
        <v>0</v>
      </c>
      <c r="F12" s="39">
        <f t="shared" si="4"/>
        <v>0</v>
      </c>
      <c r="G12" s="39">
        <f t="shared" si="4"/>
        <v>0</v>
      </c>
      <c r="H12" s="39">
        <f t="shared" si="4"/>
        <v>0</v>
      </c>
      <c r="I12" s="39">
        <f t="shared" si="4"/>
        <v>0</v>
      </c>
      <c r="J12" s="39">
        <f t="shared" si="4"/>
        <v>0</v>
      </c>
      <c r="K12" s="39">
        <f t="shared" si="4"/>
        <v>0</v>
      </c>
      <c r="L12" s="39">
        <f t="shared" si="4"/>
        <v>0</v>
      </c>
      <c r="M12" s="39">
        <f t="shared" si="4"/>
        <v>0</v>
      </c>
      <c r="N12" s="39">
        <f t="shared" si="4"/>
        <v>0</v>
      </c>
      <c r="O12" s="39">
        <f t="shared" si="4"/>
        <v>0</v>
      </c>
      <c r="P12" s="39">
        <f t="shared" si="4"/>
        <v>0</v>
      </c>
      <c r="Q12" s="39">
        <f t="shared" si="4"/>
        <v>0</v>
      </c>
      <c r="R12" s="39">
        <f t="shared" si="4"/>
        <v>0</v>
      </c>
      <c r="S12" s="39">
        <f t="shared" si="4"/>
        <v>0</v>
      </c>
      <c r="T12" s="39">
        <f t="shared" si="4"/>
        <v>0</v>
      </c>
      <c r="U12" s="39">
        <f t="shared" si="4"/>
        <v>0</v>
      </c>
      <c r="V12" s="39">
        <f t="shared" si="4"/>
        <v>0</v>
      </c>
      <c r="W12" s="39">
        <f t="shared" si="4"/>
        <v>0</v>
      </c>
      <c r="X12" s="39">
        <f t="shared" si="4"/>
        <v>0</v>
      </c>
      <c r="Y12" s="39">
        <f t="shared" si="4"/>
        <v>0</v>
      </c>
      <c r="Z12" s="39">
        <f t="shared" si="4"/>
        <v>0</v>
      </c>
      <c r="AA12" s="39">
        <f t="shared" si="4"/>
        <v>0</v>
      </c>
      <c r="AB12" s="39">
        <f t="shared" si="4"/>
        <v>0</v>
      </c>
      <c r="AC12" s="39">
        <f t="shared" si="4"/>
        <v>0</v>
      </c>
      <c r="AD12" s="39">
        <f t="shared" si="4"/>
        <v>0</v>
      </c>
      <c r="AE12" s="39">
        <f t="shared" si="4"/>
        <v>0</v>
      </c>
      <c r="AF12" s="39">
        <f t="shared" si="4"/>
        <v>0</v>
      </c>
      <c r="AG12" s="39">
        <f t="shared" ref="AG12:AO12" si="5">AG7-AG11</f>
        <v>0</v>
      </c>
      <c r="AH12" s="39">
        <f t="shared" si="5"/>
        <v>0</v>
      </c>
      <c r="AI12" s="39">
        <f t="shared" si="5"/>
        <v>0</v>
      </c>
      <c r="AJ12" s="39">
        <f t="shared" si="5"/>
        <v>0</v>
      </c>
      <c r="AK12" s="39">
        <f t="shared" si="5"/>
        <v>0</v>
      </c>
      <c r="AL12" s="39">
        <f t="shared" si="5"/>
        <v>0</v>
      </c>
      <c r="AM12" s="39">
        <f t="shared" si="5"/>
        <v>0</v>
      </c>
      <c r="AN12" s="39">
        <f t="shared" si="5"/>
        <v>0</v>
      </c>
      <c r="AO12" s="39">
        <f t="shared" si="5"/>
        <v>0</v>
      </c>
    </row>
    <row r="13" spans="2:41" s="77" customFormat="1" ht="12.75">
      <c r="B13" s="47" t="s">
        <v>166</v>
      </c>
      <c r="C13" s="156">
        <f>Założenia!C25</f>
        <v>1</v>
      </c>
      <c r="D13" s="156">
        <f>Założenia!D25</f>
        <v>1</v>
      </c>
      <c r="E13" s="156">
        <f>Założenia!E25</f>
        <v>1</v>
      </c>
      <c r="F13" s="156">
        <f>Założenia!F25</f>
        <v>1</v>
      </c>
      <c r="G13" s="156">
        <f>Założenia!G25</f>
        <v>1</v>
      </c>
      <c r="H13" s="156">
        <f>Założenia!H25</f>
        <v>1</v>
      </c>
      <c r="I13" s="156">
        <f>Założenia!I25</f>
        <v>1</v>
      </c>
      <c r="J13" s="156">
        <f>Założenia!J25</f>
        <v>1</v>
      </c>
      <c r="K13" s="156">
        <f>Założenia!K25</f>
        <v>1</v>
      </c>
      <c r="L13" s="156">
        <f>Założenia!L25</f>
        <v>1</v>
      </c>
      <c r="M13" s="156">
        <f>Założenia!M25</f>
        <v>1</v>
      </c>
      <c r="N13" s="156">
        <f>Założenia!N25</f>
        <v>1</v>
      </c>
      <c r="O13" s="156">
        <f>Założenia!O25</f>
        <v>1</v>
      </c>
      <c r="P13" s="156">
        <f>Założenia!P25</f>
        <v>1</v>
      </c>
      <c r="Q13" s="156">
        <f>Założenia!Q25</f>
        <v>1</v>
      </c>
      <c r="R13" s="156">
        <f>Założenia!R25</f>
        <v>1</v>
      </c>
      <c r="S13" s="156">
        <f>Założenia!S25</f>
        <v>1</v>
      </c>
      <c r="T13" s="156">
        <f>Założenia!T25</f>
        <v>1</v>
      </c>
      <c r="U13" s="156">
        <f>Założenia!U25</f>
        <v>1</v>
      </c>
      <c r="V13" s="156">
        <f>Założenia!V25</f>
        <v>1</v>
      </c>
      <c r="W13" s="156">
        <f>Założenia!W25</f>
        <v>1</v>
      </c>
      <c r="X13" s="156">
        <f>Założenia!X25</f>
        <v>1</v>
      </c>
      <c r="Y13" s="156">
        <f>Założenia!Y25</f>
        <v>1</v>
      </c>
      <c r="Z13" s="156">
        <f>Założenia!Z25</f>
        <v>1</v>
      </c>
      <c r="AA13" s="156">
        <f>Założenia!AA25</f>
        <v>1</v>
      </c>
      <c r="AB13" s="156">
        <f>Założenia!AB25</f>
        <v>1</v>
      </c>
      <c r="AC13" s="156">
        <f>Założenia!AC25</f>
        <v>1</v>
      </c>
      <c r="AD13" s="156">
        <f>Założenia!AD25</f>
        <v>1</v>
      </c>
      <c r="AE13" s="156">
        <f>Założenia!AE25</f>
        <v>1</v>
      </c>
      <c r="AF13" s="156">
        <f>Założenia!AF25</f>
        <v>1</v>
      </c>
      <c r="AG13" s="156">
        <f>Założenia!AG25</f>
        <v>1</v>
      </c>
      <c r="AH13" s="156">
        <f>Założenia!AH25</f>
        <v>1</v>
      </c>
      <c r="AI13" s="156">
        <f>Założenia!AI25</f>
        <v>1</v>
      </c>
      <c r="AJ13" s="156">
        <f>Założenia!AJ25</f>
        <v>1</v>
      </c>
      <c r="AK13" s="156">
        <f>Założenia!AK25</f>
        <v>1</v>
      </c>
      <c r="AL13" s="156">
        <f>Założenia!AL25</f>
        <v>1</v>
      </c>
      <c r="AM13" s="156">
        <f>Założenia!AM25</f>
        <v>1</v>
      </c>
      <c r="AN13" s="156">
        <f>Założenia!AN25</f>
        <v>1</v>
      </c>
      <c r="AO13" s="156">
        <f>Założenia!AO25</f>
        <v>1</v>
      </c>
    </row>
    <row r="14" spans="2:41" s="77" customFormat="1" ht="12.75">
      <c r="B14" s="48" t="s">
        <v>184</v>
      </c>
      <c r="C14" s="39">
        <f>C13*C12</f>
        <v>0</v>
      </c>
      <c r="D14" s="39">
        <f t="shared" ref="D14:AF14" si="6">D13*D12</f>
        <v>0</v>
      </c>
      <c r="E14" s="39">
        <f t="shared" si="6"/>
        <v>0</v>
      </c>
      <c r="F14" s="39">
        <f t="shared" si="6"/>
        <v>0</v>
      </c>
      <c r="G14" s="39">
        <f t="shared" si="6"/>
        <v>0</v>
      </c>
      <c r="H14" s="39">
        <f t="shared" si="6"/>
        <v>0</v>
      </c>
      <c r="I14" s="39">
        <f t="shared" si="6"/>
        <v>0</v>
      </c>
      <c r="J14" s="39">
        <f t="shared" si="6"/>
        <v>0</v>
      </c>
      <c r="K14" s="39">
        <f t="shared" si="6"/>
        <v>0</v>
      </c>
      <c r="L14" s="39">
        <f t="shared" si="6"/>
        <v>0</v>
      </c>
      <c r="M14" s="39">
        <f t="shared" si="6"/>
        <v>0</v>
      </c>
      <c r="N14" s="39">
        <f t="shared" si="6"/>
        <v>0</v>
      </c>
      <c r="O14" s="39">
        <f t="shared" si="6"/>
        <v>0</v>
      </c>
      <c r="P14" s="39">
        <f t="shared" si="6"/>
        <v>0</v>
      </c>
      <c r="Q14" s="39">
        <f t="shared" si="6"/>
        <v>0</v>
      </c>
      <c r="R14" s="39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39">
        <f t="shared" si="6"/>
        <v>0</v>
      </c>
      <c r="W14" s="39">
        <f t="shared" si="6"/>
        <v>0</v>
      </c>
      <c r="X14" s="39">
        <f t="shared" si="6"/>
        <v>0</v>
      </c>
      <c r="Y14" s="39">
        <f t="shared" si="6"/>
        <v>0</v>
      </c>
      <c r="Z14" s="39">
        <f t="shared" si="6"/>
        <v>0</v>
      </c>
      <c r="AA14" s="39">
        <f t="shared" si="6"/>
        <v>0</v>
      </c>
      <c r="AB14" s="39">
        <f t="shared" si="6"/>
        <v>0</v>
      </c>
      <c r="AC14" s="39">
        <f t="shared" si="6"/>
        <v>0</v>
      </c>
      <c r="AD14" s="39">
        <f t="shared" si="6"/>
        <v>0</v>
      </c>
      <c r="AE14" s="39">
        <f t="shared" si="6"/>
        <v>0</v>
      </c>
      <c r="AF14" s="39">
        <f t="shared" si="6"/>
        <v>0</v>
      </c>
      <c r="AG14" s="39">
        <f t="shared" ref="AG14:AO14" si="7">AG13*AG12</f>
        <v>0</v>
      </c>
      <c r="AH14" s="39">
        <f t="shared" si="7"/>
        <v>0</v>
      </c>
      <c r="AI14" s="39">
        <f t="shared" si="7"/>
        <v>0</v>
      </c>
      <c r="AJ14" s="39">
        <f t="shared" si="7"/>
        <v>0</v>
      </c>
      <c r="AK14" s="39">
        <f t="shared" si="7"/>
        <v>0</v>
      </c>
      <c r="AL14" s="39">
        <f t="shared" si="7"/>
        <v>0</v>
      </c>
      <c r="AM14" s="39">
        <f t="shared" si="7"/>
        <v>0</v>
      </c>
      <c r="AN14" s="39">
        <f t="shared" si="7"/>
        <v>0</v>
      </c>
      <c r="AO14" s="39">
        <f t="shared" si="7"/>
        <v>0</v>
      </c>
    </row>
    <row r="15" spans="2:41" s="77" customFormat="1" ht="12.75">
      <c r="B15" s="66" t="s">
        <v>185</v>
      </c>
      <c r="C15" s="68">
        <f>SUM(C14:AF14)</f>
        <v>0</v>
      </c>
    </row>
    <row r="16" spans="2:41" s="77" customFormat="1" ht="12.75">
      <c r="B16" s="66" t="s">
        <v>186</v>
      </c>
      <c r="C16" s="78" t="e">
        <f>IRR(C12:AF12)</f>
        <v>#NUM!</v>
      </c>
    </row>
    <row r="17" spans="2:41" s="1" customFormat="1">
      <c r="B17" s="73"/>
      <c r="C17" s="7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2:41" s="1" customFormat="1">
      <c r="B18" s="281" t="s">
        <v>265</v>
      </c>
      <c r="C18" s="281" t="str">
        <f>IF(C15&lt;0,"TAK","NIE")</f>
        <v>NIE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2:41" s="1" customFormat="1">
      <c r="B19" s="281"/>
      <c r="C19" s="28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1" spans="2:41" s="1" customFormat="1" ht="15">
      <c r="B21" s="2" t="s">
        <v>261</v>
      </c>
    </row>
    <row r="22" spans="2:41" s="1" customFormat="1"/>
    <row r="23" spans="2:41" s="77" customFormat="1" ht="12.75">
      <c r="B23" s="66"/>
      <c r="C23" s="43">
        <f>C4</f>
        <v>2014</v>
      </c>
      <c r="D23" s="43">
        <f t="shared" ref="D23:AO23" si="8">D4</f>
        <v>2015</v>
      </c>
      <c r="E23" s="43">
        <f t="shared" si="8"/>
        <v>2016</v>
      </c>
      <c r="F23" s="43">
        <f t="shared" si="8"/>
        <v>2017</v>
      </c>
      <c r="G23" s="43">
        <f t="shared" si="8"/>
        <v>2018</v>
      </c>
      <c r="H23" s="43">
        <f t="shared" si="8"/>
        <v>2019</v>
      </c>
      <c r="I23" s="43">
        <f t="shared" si="8"/>
        <v>2020</v>
      </c>
      <c r="J23" s="43">
        <f t="shared" si="8"/>
        <v>2021</v>
      </c>
      <c r="K23" s="43">
        <f t="shared" si="8"/>
        <v>2022</v>
      </c>
      <c r="L23" s="43">
        <f t="shared" si="8"/>
        <v>2023</v>
      </c>
      <c r="M23" s="43">
        <f t="shared" si="8"/>
        <v>2024</v>
      </c>
      <c r="N23" s="43">
        <f t="shared" si="8"/>
        <v>2025</v>
      </c>
      <c r="O23" s="43">
        <f t="shared" si="8"/>
        <v>2026</v>
      </c>
      <c r="P23" s="43">
        <f t="shared" si="8"/>
        <v>2027</v>
      </c>
      <c r="Q23" s="43">
        <f t="shared" si="8"/>
        <v>2028</v>
      </c>
      <c r="R23" s="43">
        <f t="shared" si="8"/>
        <v>2029</v>
      </c>
      <c r="S23" s="43">
        <f t="shared" si="8"/>
        <v>2030</v>
      </c>
      <c r="T23" s="43">
        <f t="shared" si="8"/>
        <v>2031</v>
      </c>
      <c r="U23" s="43">
        <f t="shared" si="8"/>
        <v>2032</v>
      </c>
      <c r="V23" s="43">
        <f t="shared" si="8"/>
        <v>2033</v>
      </c>
      <c r="W23" s="43">
        <f t="shared" si="8"/>
        <v>2034</v>
      </c>
      <c r="X23" s="43">
        <f t="shared" si="8"/>
        <v>2035</v>
      </c>
      <c r="Y23" s="43">
        <f t="shared" si="8"/>
        <v>2036</v>
      </c>
      <c r="Z23" s="43">
        <f t="shared" si="8"/>
        <v>2037</v>
      </c>
      <c r="AA23" s="43">
        <f t="shared" si="8"/>
        <v>2038</v>
      </c>
      <c r="AB23" s="43">
        <f t="shared" si="8"/>
        <v>2039</v>
      </c>
      <c r="AC23" s="43">
        <f t="shared" si="8"/>
        <v>2040</v>
      </c>
      <c r="AD23" s="43">
        <f t="shared" si="8"/>
        <v>2041</v>
      </c>
      <c r="AE23" s="43">
        <f t="shared" si="8"/>
        <v>2042</v>
      </c>
      <c r="AF23" s="43">
        <f t="shared" si="8"/>
        <v>2043</v>
      </c>
      <c r="AG23" s="43">
        <f t="shared" si="8"/>
        <v>2044</v>
      </c>
      <c r="AH23" s="43">
        <f t="shared" si="8"/>
        <v>2045</v>
      </c>
      <c r="AI23" s="43">
        <f t="shared" si="8"/>
        <v>2046</v>
      </c>
      <c r="AJ23" s="43">
        <f t="shared" si="8"/>
        <v>2047</v>
      </c>
      <c r="AK23" s="43">
        <f t="shared" si="8"/>
        <v>2048</v>
      </c>
      <c r="AL23" s="43">
        <f t="shared" si="8"/>
        <v>2049</v>
      </c>
      <c r="AM23" s="43">
        <f t="shared" si="8"/>
        <v>2050</v>
      </c>
      <c r="AN23" s="43">
        <f t="shared" si="8"/>
        <v>2051</v>
      </c>
      <c r="AO23" s="43">
        <f t="shared" si="8"/>
        <v>2052</v>
      </c>
    </row>
    <row r="24" spans="2:41" s="77" customFormat="1" ht="12.75">
      <c r="B24" s="47" t="s">
        <v>179</v>
      </c>
      <c r="C24" s="38">
        <f>Dochód!B42</f>
        <v>0</v>
      </c>
      <c r="D24" s="38">
        <f>Dochód!C42</f>
        <v>0</v>
      </c>
      <c r="E24" s="38">
        <f>Dochód!D42</f>
        <v>0</v>
      </c>
      <c r="F24" s="38">
        <f>Dochód!E42</f>
        <v>0</v>
      </c>
      <c r="G24" s="38">
        <f>Dochód!F42</f>
        <v>0</v>
      </c>
      <c r="H24" s="38">
        <f>Dochód!G42</f>
        <v>0</v>
      </c>
      <c r="I24" s="38">
        <f>Dochód!H42</f>
        <v>0</v>
      </c>
      <c r="J24" s="38">
        <f>Dochód!I42</f>
        <v>0</v>
      </c>
      <c r="K24" s="38">
        <f>Dochód!J42</f>
        <v>0</v>
      </c>
      <c r="L24" s="38">
        <f>Dochód!K42</f>
        <v>0</v>
      </c>
      <c r="M24" s="38">
        <f>Dochód!L42</f>
        <v>0</v>
      </c>
      <c r="N24" s="38">
        <f>Dochód!M42</f>
        <v>0</v>
      </c>
      <c r="O24" s="38">
        <f>Dochód!N42</f>
        <v>0</v>
      </c>
      <c r="P24" s="38">
        <f>Dochód!O42</f>
        <v>0</v>
      </c>
      <c r="Q24" s="38">
        <f>Dochód!P42</f>
        <v>0</v>
      </c>
      <c r="R24" s="38">
        <f>Dochód!Q42</f>
        <v>0</v>
      </c>
      <c r="S24" s="38">
        <f>Dochód!R42</f>
        <v>0</v>
      </c>
      <c r="T24" s="38">
        <f>Dochód!S42</f>
        <v>0</v>
      </c>
      <c r="U24" s="38">
        <f>Dochód!T42</f>
        <v>0</v>
      </c>
      <c r="V24" s="38">
        <f>Dochód!U42</f>
        <v>0</v>
      </c>
      <c r="W24" s="38">
        <f>Dochód!V42</f>
        <v>0</v>
      </c>
      <c r="X24" s="38">
        <f>Dochód!W42</f>
        <v>0</v>
      </c>
      <c r="Y24" s="38">
        <f>Dochód!X42</f>
        <v>0</v>
      </c>
      <c r="Z24" s="38">
        <f>Dochód!Y42</f>
        <v>0</v>
      </c>
      <c r="AA24" s="38">
        <f>Dochód!Z42</f>
        <v>0</v>
      </c>
      <c r="AB24" s="38">
        <f>Dochód!AA42</f>
        <v>0</v>
      </c>
      <c r="AC24" s="38">
        <f>Dochód!AB42</f>
        <v>0</v>
      </c>
      <c r="AD24" s="38">
        <f>Dochód!AC42</f>
        <v>0</v>
      </c>
      <c r="AE24" s="38">
        <f>Dochód!AD42</f>
        <v>0</v>
      </c>
      <c r="AF24" s="38">
        <f>Dochód!AE42</f>
        <v>0</v>
      </c>
      <c r="AG24" s="38">
        <f>Dochód!AF42</f>
        <v>0</v>
      </c>
      <c r="AH24" s="38">
        <f>Dochód!AG42</f>
        <v>0</v>
      </c>
      <c r="AI24" s="38">
        <f>Dochód!AH42</f>
        <v>0</v>
      </c>
      <c r="AJ24" s="38">
        <f>Dochód!AI42</f>
        <v>0</v>
      </c>
      <c r="AK24" s="38">
        <f>Dochód!AJ42</f>
        <v>0</v>
      </c>
      <c r="AL24" s="38">
        <f>Dochód!AK42</f>
        <v>0</v>
      </c>
      <c r="AM24" s="38">
        <f>Dochód!AL42</f>
        <v>0</v>
      </c>
      <c r="AN24" s="38">
        <f>Dochód!AM42</f>
        <v>0</v>
      </c>
      <c r="AO24" s="38">
        <f>Dochód!AN42</f>
        <v>0</v>
      </c>
    </row>
    <row r="25" spans="2:41" s="77" customFormat="1" ht="12.75">
      <c r="B25" s="47" t="s">
        <v>54</v>
      </c>
      <c r="C25" s="38">
        <f>Dochód!B81</f>
        <v>0</v>
      </c>
      <c r="D25" s="38">
        <f>Dochód!C81</f>
        <v>0</v>
      </c>
      <c r="E25" s="38">
        <f>Dochód!D81</f>
        <v>0</v>
      </c>
      <c r="F25" s="38">
        <f>Dochód!E81</f>
        <v>0</v>
      </c>
      <c r="G25" s="38">
        <f>Dochód!F81</f>
        <v>0</v>
      </c>
      <c r="H25" s="38">
        <f>Dochód!G81</f>
        <v>0</v>
      </c>
      <c r="I25" s="38">
        <f>Dochód!H81</f>
        <v>0</v>
      </c>
      <c r="J25" s="38">
        <f>Dochód!I81</f>
        <v>0</v>
      </c>
      <c r="K25" s="38">
        <f>Dochód!J81</f>
        <v>0</v>
      </c>
      <c r="L25" s="38">
        <f>Dochód!K81</f>
        <v>0</v>
      </c>
      <c r="M25" s="38">
        <f>Dochód!L81</f>
        <v>0</v>
      </c>
      <c r="N25" s="38">
        <f>Dochód!M81</f>
        <v>0</v>
      </c>
      <c r="O25" s="38">
        <f>Dochód!N81</f>
        <v>0</v>
      </c>
      <c r="P25" s="38">
        <f>Dochód!O81</f>
        <v>0</v>
      </c>
      <c r="Q25" s="38">
        <f>Dochód!P81</f>
        <v>0</v>
      </c>
      <c r="R25" s="38">
        <f>Dochód!Q81</f>
        <v>0</v>
      </c>
      <c r="S25" s="38">
        <f>Dochód!R81</f>
        <v>0</v>
      </c>
      <c r="T25" s="38">
        <f>Dochód!S81</f>
        <v>0</v>
      </c>
      <c r="U25" s="38">
        <f>Dochód!T81</f>
        <v>0</v>
      </c>
      <c r="V25" s="38">
        <f>Dochód!U81</f>
        <v>0</v>
      </c>
      <c r="W25" s="38">
        <f>Dochód!V81</f>
        <v>0</v>
      </c>
      <c r="X25" s="38">
        <f>Dochód!W81</f>
        <v>0</v>
      </c>
      <c r="Y25" s="38">
        <f>Dochód!X81</f>
        <v>0</v>
      </c>
      <c r="Z25" s="38">
        <f>Dochód!Y81</f>
        <v>0</v>
      </c>
      <c r="AA25" s="38">
        <f>Dochód!Z81</f>
        <v>0</v>
      </c>
      <c r="AB25" s="38">
        <f>Dochód!AA81</f>
        <v>0</v>
      </c>
      <c r="AC25" s="38">
        <f>Dochód!AB81</f>
        <v>0</v>
      </c>
      <c r="AD25" s="38">
        <f>Dochód!AC81</f>
        <v>0</v>
      </c>
      <c r="AE25" s="38">
        <f>Dochód!AD81</f>
        <v>0</v>
      </c>
      <c r="AF25" s="38">
        <f>Dochód!AE81</f>
        <v>0</v>
      </c>
      <c r="AG25" s="38">
        <f>Dochód!AF81</f>
        <v>0</v>
      </c>
      <c r="AH25" s="38">
        <f>Dochód!AG81</f>
        <v>0</v>
      </c>
      <c r="AI25" s="38">
        <f>Dochód!AH81</f>
        <v>0</v>
      </c>
      <c r="AJ25" s="38">
        <f>Dochód!AI81</f>
        <v>0</v>
      </c>
      <c r="AK25" s="38">
        <f>Dochód!AJ81</f>
        <v>0</v>
      </c>
      <c r="AL25" s="38">
        <f>Dochód!AK81</f>
        <v>0</v>
      </c>
      <c r="AM25" s="38">
        <f>Dochód!AL81</f>
        <v>0</v>
      </c>
      <c r="AN25" s="38">
        <f>Dochód!AM81</f>
        <v>0</v>
      </c>
      <c r="AO25" s="38">
        <f>Dochód!AN81</f>
        <v>0</v>
      </c>
    </row>
    <row r="26" spans="2:41" s="77" customFormat="1" ht="12.75">
      <c r="B26" s="48" t="s">
        <v>180</v>
      </c>
      <c r="C26" s="39">
        <f>C24+C25</f>
        <v>0</v>
      </c>
      <c r="D26" s="39">
        <f t="shared" ref="D26:AF26" si="9">D24+D25</f>
        <v>0</v>
      </c>
      <c r="E26" s="39">
        <f t="shared" si="9"/>
        <v>0</v>
      </c>
      <c r="F26" s="39">
        <f t="shared" si="9"/>
        <v>0</v>
      </c>
      <c r="G26" s="39">
        <f t="shared" si="9"/>
        <v>0</v>
      </c>
      <c r="H26" s="39">
        <f t="shared" si="9"/>
        <v>0</v>
      </c>
      <c r="I26" s="39">
        <f t="shared" si="9"/>
        <v>0</v>
      </c>
      <c r="J26" s="39">
        <f t="shared" si="9"/>
        <v>0</v>
      </c>
      <c r="K26" s="39">
        <f t="shared" si="9"/>
        <v>0</v>
      </c>
      <c r="L26" s="39">
        <f t="shared" si="9"/>
        <v>0</v>
      </c>
      <c r="M26" s="39">
        <f t="shared" si="9"/>
        <v>0</v>
      </c>
      <c r="N26" s="39">
        <f t="shared" si="9"/>
        <v>0</v>
      </c>
      <c r="O26" s="39">
        <f t="shared" si="9"/>
        <v>0</v>
      </c>
      <c r="P26" s="39">
        <f t="shared" si="9"/>
        <v>0</v>
      </c>
      <c r="Q26" s="39">
        <f t="shared" si="9"/>
        <v>0</v>
      </c>
      <c r="R26" s="39">
        <f t="shared" si="9"/>
        <v>0</v>
      </c>
      <c r="S26" s="39">
        <f t="shared" si="9"/>
        <v>0</v>
      </c>
      <c r="T26" s="39">
        <f t="shared" si="9"/>
        <v>0</v>
      </c>
      <c r="U26" s="39">
        <f t="shared" si="9"/>
        <v>0</v>
      </c>
      <c r="V26" s="39">
        <f t="shared" si="9"/>
        <v>0</v>
      </c>
      <c r="W26" s="39">
        <f t="shared" si="9"/>
        <v>0</v>
      </c>
      <c r="X26" s="39">
        <f t="shared" si="9"/>
        <v>0</v>
      </c>
      <c r="Y26" s="39">
        <f t="shared" si="9"/>
        <v>0</v>
      </c>
      <c r="Z26" s="39">
        <f t="shared" si="9"/>
        <v>0</v>
      </c>
      <c r="AA26" s="39">
        <f t="shared" si="9"/>
        <v>0</v>
      </c>
      <c r="AB26" s="39">
        <f t="shared" si="9"/>
        <v>0</v>
      </c>
      <c r="AC26" s="39">
        <f t="shared" si="9"/>
        <v>0</v>
      </c>
      <c r="AD26" s="39">
        <f t="shared" si="9"/>
        <v>0</v>
      </c>
      <c r="AE26" s="39">
        <f t="shared" si="9"/>
        <v>0</v>
      </c>
      <c r="AF26" s="39">
        <f t="shared" si="9"/>
        <v>0</v>
      </c>
      <c r="AG26" s="39">
        <f t="shared" ref="AG26:AO26" si="10">AG24+AG25</f>
        <v>0</v>
      </c>
      <c r="AH26" s="39">
        <f t="shared" si="10"/>
        <v>0</v>
      </c>
      <c r="AI26" s="39">
        <f t="shared" si="10"/>
        <v>0</v>
      </c>
      <c r="AJ26" s="39">
        <f t="shared" si="10"/>
        <v>0</v>
      </c>
      <c r="AK26" s="39">
        <f t="shared" si="10"/>
        <v>0</v>
      </c>
      <c r="AL26" s="39">
        <f t="shared" si="10"/>
        <v>0</v>
      </c>
      <c r="AM26" s="39">
        <f t="shared" si="10"/>
        <v>0</v>
      </c>
      <c r="AN26" s="39">
        <f t="shared" si="10"/>
        <v>0</v>
      </c>
      <c r="AO26" s="39">
        <f t="shared" si="10"/>
        <v>0</v>
      </c>
    </row>
    <row r="27" spans="2:41" s="77" customFormat="1" ht="12.75">
      <c r="B27" s="47" t="s">
        <v>181</v>
      </c>
      <c r="C27" s="38">
        <f>Dochód!B69</f>
        <v>0</v>
      </c>
      <c r="D27" s="38">
        <f>Dochód!C69</f>
        <v>0</v>
      </c>
      <c r="E27" s="38">
        <f>Dochód!D69</f>
        <v>0</v>
      </c>
      <c r="F27" s="38">
        <f>Dochód!E69</f>
        <v>0</v>
      </c>
      <c r="G27" s="38">
        <f>Dochód!F69</f>
        <v>0</v>
      </c>
      <c r="H27" s="38">
        <f>Dochód!G69</f>
        <v>0</v>
      </c>
      <c r="I27" s="38">
        <f>Dochód!H69</f>
        <v>0</v>
      </c>
      <c r="J27" s="38">
        <f>Dochód!I69</f>
        <v>0</v>
      </c>
      <c r="K27" s="38">
        <f>Dochód!J69</f>
        <v>0</v>
      </c>
      <c r="L27" s="38">
        <f>Dochód!K69</f>
        <v>0</v>
      </c>
      <c r="M27" s="38">
        <f>Dochód!L69</f>
        <v>0</v>
      </c>
      <c r="N27" s="38">
        <f>Dochód!M69</f>
        <v>0</v>
      </c>
      <c r="O27" s="38">
        <f>Dochód!N69</f>
        <v>0</v>
      </c>
      <c r="P27" s="38">
        <f>Dochód!O69</f>
        <v>0</v>
      </c>
      <c r="Q27" s="38">
        <f>Dochód!P69</f>
        <v>0</v>
      </c>
      <c r="R27" s="38">
        <f>Dochód!Q69</f>
        <v>0</v>
      </c>
      <c r="S27" s="38">
        <f>Dochód!R69</f>
        <v>0</v>
      </c>
      <c r="T27" s="38">
        <f>Dochód!S69</f>
        <v>0</v>
      </c>
      <c r="U27" s="38">
        <f>Dochód!T69</f>
        <v>0</v>
      </c>
      <c r="V27" s="38">
        <f>Dochód!U69</f>
        <v>0</v>
      </c>
      <c r="W27" s="38">
        <f>Dochód!V69</f>
        <v>0</v>
      </c>
      <c r="X27" s="38">
        <f>Dochód!W69</f>
        <v>0</v>
      </c>
      <c r="Y27" s="38">
        <f>Dochód!X69</f>
        <v>0</v>
      </c>
      <c r="Z27" s="38">
        <f>Dochód!Y69</f>
        <v>0</v>
      </c>
      <c r="AA27" s="38">
        <f>Dochód!Z69</f>
        <v>0</v>
      </c>
      <c r="AB27" s="38">
        <f>Dochód!AA69</f>
        <v>0</v>
      </c>
      <c r="AC27" s="38">
        <f>Dochód!AB69</f>
        <v>0</v>
      </c>
      <c r="AD27" s="38">
        <f>Dochód!AC69</f>
        <v>0</v>
      </c>
      <c r="AE27" s="38">
        <f>Dochód!AD69</f>
        <v>0</v>
      </c>
      <c r="AF27" s="38">
        <f>Dochód!AE69</f>
        <v>0</v>
      </c>
      <c r="AG27" s="38">
        <f>Dochód!AF69</f>
        <v>0</v>
      </c>
      <c r="AH27" s="38">
        <f>Dochód!AG69</f>
        <v>0</v>
      </c>
      <c r="AI27" s="38">
        <f>Dochód!AH69</f>
        <v>0</v>
      </c>
      <c r="AJ27" s="38">
        <f>Dochód!AI69</f>
        <v>0</v>
      </c>
      <c r="AK27" s="38">
        <f>Dochód!AJ69</f>
        <v>0</v>
      </c>
      <c r="AL27" s="38">
        <f>Dochód!AK69</f>
        <v>0</v>
      </c>
      <c r="AM27" s="38">
        <f>Dochód!AL69</f>
        <v>0</v>
      </c>
      <c r="AN27" s="38">
        <f>Dochód!AM69</f>
        <v>0</v>
      </c>
      <c r="AO27" s="38">
        <f>Dochód!AN69</f>
        <v>0</v>
      </c>
    </row>
    <row r="28" spans="2:41" s="77" customFormat="1" ht="12.75">
      <c r="B28" s="47" t="s">
        <v>266</v>
      </c>
      <c r="C28" s="38">
        <f>'Trwałość fin.'!C6</f>
        <v>0</v>
      </c>
      <c r="D28" s="38">
        <f>'Trwałość fin.'!D6</f>
        <v>0</v>
      </c>
      <c r="E28" s="38">
        <f>'Trwałość fin.'!E6</f>
        <v>0</v>
      </c>
      <c r="F28" s="38">
        <f>'Trwałość fin.'!F6</f>
        <v>0</v>
      </c>
      <c r="G28" s="38">
        <f>'Trwałość fin.'!G6</f>
        <v>0</v>
      </c>
      <c r="H28" s="38">
        <f>'Trwałość fin.'!H6</f>
        <v>0</v>
      </c>
      <c r="I28" s="38">
        <f>'Trwałość fin.'!I6</f>
        <v>0</v>
      </c>
      <c r="J28" s="38">
        <f>'Trwałość fin.'!J6</f>
        <v>0</v>
      </c>
      <c r="K28" s="38">
        <f>'Trwałość fin.'!K6</f>
        <v>0</v>
      </c>
      <c r="L28" s="38">
        <f>'Trwałość fin.'!L6</f>
        <v>0</v>
      </c>
      <c r="M28" s="38">
        <f>'Trwałość fin.'!M6</f>
        <v>0</v>
      </c>
      <c r="N28" s="38">
        <f>'Trwałość fin.'!N6</f>
        <v>0</v>
      </c>
      <c r="O28" s="38">
        <f>'Trwałość fin.'!O6</f>
        <v>0</v>
      </c>
      <c r="P28" s="38">
        <f>'Trwałość fin.'!P6</f>
        <v>0</v>
      </c>
      <c r="Q28" s="38">
        <f>'Trwałość fin.'!Q6</f>
        <v>0</v>
      </c>
      <c r="R28" s="38">
        <f>'Trwałość fin.'!R6</f>
        <v>0</v>
      </c>
      <c r="S28" s="38">
        <f>'Trwałość fin.'!S6</f>
        <v>0</v>
      </c>
      <c r="T28" s="38">
        <f>'Trwałość fin.'!T6</f>
        <v>0</v>
      </c>
      <c r="U28" s="38">
        <f>'Trwałość fin.'!U6</f>
        <v>0</v>
      </c>
      <c r="V28" s="38">
        <f>'Trwałość fin.'!V6</f>
        <v>0</v>
      </c>
      <c r="W28" s="38">
        <f>'Trwałość fin.'!W6</f>
        <v>0</v>
      </c>
      <c r="X28" s="38">
        <f>'Trwałość fin.'!X6</f>
        <v>0</v>
      </c>
      <c r="Y28" s="38">
        <f>'Trwałość fin.'!Y6</f>
        <v>0</v>
      </c>
      <c r="Z28" s="38">
        <f>'Trwałość fin.'!Z6</f>
        <v>0</v>
      </c>
      <c r="AA28" s="38">
        <f>'Trwałość fin.'!AA6</f>
        <v>0</v>
      </c>
      <c r="AB28" s="38">
        <f>'Trwałość fin.'!AB6</f>
        <v>0</v>
      </c>
      <c r="AC28" s="38">
        <f>'Trwałość fin.'!AC6</f>
        <v>0</v>
      </c>
      <c r="AD28" s="38">
        <f>'Trwałość fin.'!AD6</f>
        <v>0</v>
      </c>
      <c r="AE28" s="38">
        <f>'Trwałość fin.'!AE6</f>
        <v>0</v>
      </c>
      <c r="AF28" s="38">
        <f>'Trwałość fin.'!AF6</f>
        <v>0</v>
      </c>
      <c r="AG28" s="38">
        <f>'Trwałość fin.'!AG6</f>
        <v>0</v>
      </c>
      <c r="AH28" s="38">
        <f>'Trwałość fin.'!AH6</f>
        <v>0</v>
      </c>
      <c r="AI28" s="38">
        <f>'Trwałość fin.'!AI6</f>
        <v>0</v>
      </c>
      <c r="AJ28" s="38">
        <f>'Trwałość fin.'!AJ6</f>
        <v>0</v>
      </c>
      <c r="AK28" s="38">
        <f>'Trwałość fin.'!AK6</f>
        <v>0</v>
      </c>
      <c r="AL28" s="38">
        <f>'Trwałość fin.'!AL6</f>
        <v>0</v>
      </c>
      <c r="AM28" s="38">
        <f>'Trwałość fin.'!AM6</f>
        <v>0</v>
      </c>
      <c r="AN28" s="38">
        <f>'Trwałość fin.'!AN6</f>
        <v>0</v>
      </c>
      <c r="AO28" s="38">
        <f>'Trwałość fin.'!AO6</f>
        <v>0</v>
      </c>
    </row>
    <row r="29" spans="2:41" s="77" customFormat="1" ht="12.75">
      <c r="B29" s="47" t="s">
        <v>267</v>
      </c>
      <c r="C29" s="38">
        <f>'Trwałość fin.'!C11</f>
        <v>0</v>
      </c>
      <c r="D29" s="38">
        <f>'Trwałość fin.'!D11</f>
        <v>0</v>
      </c>
      <c r="E29" s="38">
        <f>'Trwałość fin.'!E11</f>
        <v>0</v>
      </c>
      <c r="F29" s="38">
        <f>'Trwałość fin.'!F11</f>
        <v>0</v>
      </c>
      <c r="G29" s="38">
        <f>'Trwałość fin.'!G11</f>
        <v>0</v>
      </c>
      <c r="H29" s="38">
        <f>'Trwałość fin.'!H11</f>
        <v>0</v>
      </c>
      <c r="I29" s="38">
        <f>'Trwałość fin.'!I11</f>
        <v>0</v>
      </c>
      <c r="J29" s="38">
        <f>'Trwałość fin.'!J11</f>
        <v>0</v>
      </c>
      <c r="K29" s="38">
        <f>'Trwałość fin.'!K11</f>
        <v>0</v>
      </c>
      <c r="L29" s="38">
        <f>'Trwałość fin.'!L11</f>
        <v>0</v>
      </c>
      <c r="M29" s="38">
        <f>'Trwałość fin.'!M11</f>
        <v>0</v>
      </c>
      <c r="N29" s="38">
        <f>'Trwałość fin.'!N11</f>
        <v>0</v>
      </c>
      <c r="O29" s="38">
        <f>'Trwałość fin.'!O11</f>
        <v>0</v>
      </c>
      <c r="P29" s="38">
        <f>'Trwałość fin.'!P11</f>
        <v>0</v>
      </c>
      <c r="Q29" s="38">
        <f>'Trwałość fin.'!Q11</f>
        <v>0</v>
      </c>
      <c r="R29" s="38">
        <f>'Trwałość fin.'!R11</f>
        <v>0</v>
      </c>
      <c r="S29" s="38">
        <f>'Trwałość fin.'!S11</f>
        <v>0</v>
      </c>
      <c r="T29" s="38">
        <f>'Trwałość fin.'!T11</f>
        <v>0</v>
      </c>
      <c r="U29" s="38">
        <f>'Trwałość fin.'!U11</f>
        <v>0</v>
      </c>
      <c r="V29" s="38">
        <f>'Trwałość fin.'!V11</f>
        <v>0</v>
      </c>
      <c r="W29" s="38">
        <f>'Trwałość fin.'!W11</f>
        <v>0</v>
      </c>
      <c r="X29" s="38">
        <f>'Trwałość fin.'!X11</f>
        <v>0</v>
      </c>
      <c r="Y29" s="38">
        <f>'Trwałość fin.'!Y11</f>
        <v>0</v>
      </c>
      <c r="Z29" s="38">
        <f>'Trwałość fin.'!Z11</f>
        <v>0</v>
      </c>
      <c r="AA29" s="38">
        <f>'Trwałość fin.'!AA11</f>
        <v>0</v>
      </c>
      <c r="AB29" s="38">
        <f>'Trwałość fin.'!AB11</f>
        <v>0</v>
      </c>
      <c r="AC29" s="38">
        <f>'Trwałość fin.'!AC11</f>
        <v>0</v>
      </c>
      <c r="AD29" s="38">
        <f>'Trwałość fin.'!AD11</f>
        <v>0</v>
      </c>
      <c r="AE29" s="38">
        <f>'Trwałość fin.'!AE11</f>
        <v>0</v>
      </c>
      <c r="AF29" s="38">
        <f>'Trwałość fin.'!AF11</f>
        <v>0</v>
      </c>
      <c r="AG29" s="38">
        <f>'Trwałość fin.'!AG11</f>
        <v>0</v>
      </c>
      <c r="AH29" s="38">
        <f>'Trwałość fin.'!AH11</f>
        <v>0</v>
      </c>
      <c r="AI29" s="38">
        <f>'Trwałość fin.'!AI11</f>
        <v>0</v>
      </c>
      <c r="AJ29" s="38">
        <f>'Trwałość fin.'!AJ11</f>
        <v>0</v>
      </c>
      <c r="AK29" s="38">
        <f>'Trwałość fin.'!AK11</f>
        <v>0</v>
      </c>
      <c r="AL29" s="38">
        <f>'Trwałość fin.'!AL11</f>
        <v>0</v>
      </c>
      <c r="AM29" s="38">
        <f>'Trwałość fin.'!AM11</f>
        <v>0</v>
      </c>
      <c r="AN29" s="38">
        <f>'Trwałość fin.'!AN11</f>
        <v>0</v>
      </c>
      <c r="AO29" s="38">
        <f>'Trwałość fin.'!AO11</f>
        <v>0</v>
      </c>
    </row>
    <row r="30" spans="2:41" s="77" customFormat="1" ht="12.75">
      <c r="B30" s="47" t="s">
        <v>268</v>
      </c>
      <c r="C30" s="38">
        <f>Nakłady!C6+Nakłady!C11</f>
        <v>0</v>
      </c>
      <c r="D30" s="38">
        <f>Nakłady!D6+Nakłady!D11</f>
        <v>0</v>
      </c>
      <c r="E30" s="38">
        <f>Nakłady!E6+Nakłady!E11</f>
        <v>0</v>
      </c>
      <c r="F30" s="38">
        <f>Nakłady!F6+Nakłady!F11</f>
        <v>0</v>
      </c>
      <c r="G30" s="38">
        <f>Nakłady!G6+Nakłady!G11</f>
        <v>0</v>
      </c>
      <c r="H30" s="38">
        <f>Nakłady!H6+Nakłady!H11</f>
        <v>0</v>
      </c>
      <c r="I30" s="38">
        <f>Nakłady!I6+Nakłady!I11</f>
        <v>0</v>
      </c>
      <c r="J30" s="38">
        <f>Nakłady!J6+Nakłady!J11</f>
        <v>0</v>
      </c>
      <c r="K30" s="38">
        <f>Nakłady!K6+Nakłady!K11</f>
        <v>0</v>
      </c>
      <c r="L30" s="38">
        <f>Nakłady!L6+Nakłady!L11</f>
        <v>0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2:41" s="77" customFormat="1" ht="12.75">
      <c r="B31" s="47" t="s">
        <v>50</v>
      </c>
      <c r="C31" s="38">
        <f>Dochód!B77</f>
        <v>0</v>
      </c>
      <c r="D31" s="38">
        <f>Dochód!C77</f>
        <v>0</v>
      </c>
      <c r="E31" s="38">
        <f>Dochód!D77</f>
        <v>0</v>
      </c>
      <c r="F31" s="38">
        <f>Dochód!E77</f>
        <v>0</v>
      </c>
      <c r="G31" s="38">
        <f>Dochód!F77</f>
        <v>0</v>
      </c>
      <c r="H31" s="38">
        <f>Dochód!G77</f>
        <v>0</v>
      </c>
      <c r="I31" s="38">
        <f>Dochód!H77</f>
        <v>0</v>
      </c>
      <c r="J31" s="38">
        <f>Dochód!I77</f>
        <v>0</v>
      </c>
      <c r="K31" s="38">
        <f>Dochód!J77</f>
        <v>0</v>
      </c>
      <c r="L31" s="38">
        <f>Dochód!K77</f>
        <v>0</v>
      </c>
      <c r="M31" s="38">
        <f>Dochód!L77</f>
        <v>0</v>
      </c>
      <c r="N31" s="38">
        <f>Dochód!M77</f>
        <v>0</v>
      </c>
      <c r="O31" s="38">
        <f>Dochód!N77</f>
        <v>0</v>
      </c>
      <c r="P31" s="38">
        <f>Dochód!O77</f>
        <v>0</v>
      </c>
      <c r="Q31" s="38">
        <f>Dochód!P77</f>
        <v>0</v>
      </c>
      <c r="R31" s="38">
        <f>Dochód!Q77</f>
        <v>0</v>
      </c>
      <c r="S31" s="38">
        <f>Dochód!R77</f>
        <v>0</v>
      </c>
      <c r="T31" s="38">
        <f>Dochód!S77</f>
        <v>0</v>
      </c>
      <c r="U31" s="38">
        <f>Dochód!T77</f>
        <v>0</v>
      </c>
      <c r="V31" s="38">
        <f>Dochód!U77</f>
        <v>0</v>
      </c>
      <c r="W31" s="38">
        <f>Dochód!V77</f>
        <v>0</v>
      </c>
      <c r="X31" s="38">
        <f>Dochód!W77</f>
        <v>0</v>
      </c>
      <c r="Y31" s="38">
        <f>Dochód!X77</f>
        <v>0</v>
      </c>
      <c r="Z31" s="38">
        <f>Dochód!Y77</f>
        <v>0</v>
      </c>
      <c r="AA31" s="38">
        <f>Dochód!Z77</f>
        <v>0</v>
      </c>
      <c r="AB31" s="38">
        <f>Dochód!AA77</f>
        <v>0</v>
      </c>
      <c r="AC31" s="38">
        <f>Dochód!AB77</f>
        <v>0</v>
      </c>
      <c r="AD31" s="38">
        <f>Dochód!AC77</f>
        <v>0</v>
      </c>
      <c r="AE31" s="38">
        <f>Dochód!AD77</f>
        <v>0</v>
      </c>
      <c r="AF31" s="38">
        <f>Dochód!AE77</f>
        <v>0</v>
      </c>
      <c r="AG31" s="38">
        <f>Dochód!AF77</f>
        <v>0</v>
      </c>
      <c r="AH31" s="38">
        <f>Dochód!AG77</f>
        <v>0</v>
      </c>
      <c r="AI31" s="38">
        <f>Dochód!AH77</f>
        <v>0</v>
      </c>
      <c r="AJ31" s="38">
        <f>Dochód!AI77</f>
        <v>0</v>
      </c>
      <c r="AK31" s="38">
        <f>Dochód!AJ77</f>
        <v>0</v>
      </c>
      <c r="AL31" s="38">
        <f>Dochód!AK77</f>
        <v>0</v>
      </c>
      <c r="AM31" s="38">
        <f>Dochód!AL77</f>
        <v>0</v>
      </c>
      <c r="AN31" s="38">
        <f>Dochód!AM77</f>
        <v>0</v>
      </c>
      <c r="AO31" s="38">
        <f>Dochód!AN77</f>
        <v>0</v>
      </c>
    </row>
    <row r="32" spans="2:41" s="77" customFormat="1" ht="12.75">
      <c r="B32" s="48" t="s">
        <v>182</v>
      </c>
      <c r="C32" s="39">
        <f>C27+C30+C31</f>
        <v>0</v>
      </c>
      <c r="D32" s="39">
        <f t="shared" ref="D32:AF32" si="11">D27+D30+D31</f>
        <v>0</v>
      </c>
      <c r="E32" s="39">
        <f t="shared" si="11"/>
        <v>0</v>
      </c>
      <c r="F32" s="39">
        <f t="shared" si="11"/>
        <v>0</v>
      </c>
      <c r="G32" s="39">
        <f t="shared" si="11"/>
        <v>0</v>
      </c>
      <c r="H32" s="39">
        <f t="shared" si="11"/>
        <v>0</v>
      </c>
      <c r="I32" s="39">
        <f t="shared" si="11"/>
        <v>0</v>
      </c>
      <c r="J32" s="39">
        <f t="shared" si="11"/>
        <v>0</v>
      </c>
      <c r="K32" s="39">
        <f t="shared" si="11"/>
        <v>0</v>
      </c>
      <c r="L32" s="39">
        <f t="shared" si="11"/>
        <v>0</v>
      </c>
      <c r="M32" s="39">
        <f t="shared" si="11"/>
        <v>0</v>
      </c>
      <c r="N32" s="39">
        <f t="shared" si="11"/>
        <v>0</v>
      </c>
      <c r="O32" s="39">
        <f t="shared" si="11"/>
        <v>0</v>
      </c>
      <c r="P32" s="39">
        <f t="shared" si="11"/>
        <v>0</v>
      </c>
      <c r="Q32" s="39">
        <f t="shared" si="11"/>
        <v>0</v>
      </c>
      <c r="R32" s="39">
        <f t="shared" si="11"/>
        <v>0</v>
      </c>
      <c r="S32" s="39">
        <f t="shared" si="11"/>
        <v>0</v>
      </c>
      <c r="T32" s="39">
        <f t="shared" si="11"/>
        <v>0</v>
      </c>
      <c r="U32" s="39">
        <f t="shared" si="11"/>
        <v>0</v>
      </c>
      <c r="V32" s="39">
        <f t="shared" si="11"/>
        <v>0</v>
      </c>
      <c r="W32" s="39">
        <f t="shared" si="11"/>
        <v>0</v>
      </c>
      <c r="X32" s="39">
        <f t="shared" si="11"/>
        <v>0</v>
      </c>
      <c r="Y32" s="39">
        <f t="shared" si="11"/>
        <v>0</v>
      </c>
      <c r="Z32" s="39">
        <f t="shared" si="11"/>
        <v>0</v>
      </c>
      <c r="AA32" s="39">
        <f t="shared" si="11"/>
        <v>0</v>
      </c>
      <c r="AB32" s="39">
        <f t="shared" si="11"/>
        <v>0</v>
      </c>
      <c r="AC32" s="39">
        <f t="shared" si="11"/>
        <v>0</v>
      </c>
      <c r="AD32" s="39">
        <f t="shared" si="11"/>
        <v>0</v>
      </c>
      <c r="AE32" s="39">
        <f t="shared" si="11"/>
        <v>0</v>
      </c>
      <c r="AF32" s="39">
        <f t="shared" si="11"/>
        <v>0</v>
      </c>
      <c r="AG32" s="39">
        <f t="shared" ref="AG32:AO32" si="12">AG27+AG30+AG31</f>
        <v>0</v>
      </c>
      <c r="AH32" s="39">
        <f t="shared" si="12"/>
        <v>0</v>
      </c>
      <c r="AI32" s="39">
        <f t="shared" si="12"/>
        <v>0</v>
      </c>
      <c r="AJ32" s="39">
        <f t="shared" si="12"/>
        <v>0</v>
      </c>
      <c r="AK32" s="39">
        <f t="shared" si="12"/>
        <v>0</v>
      </c>
      <c r="AL32" s="39">
        <f t="shared" si="12"/>
        <v>0</v>
      </c>
      <c r="AM32" s="39">
        <f t="shared" si="12"/>
        <v>0</v>
      </c>
      <c r="AN32" s="39">
        <f t="shared" si="12"/>
        <v>0</v>
      </c>
      <c r="AO32" s="39">
        <f t="shared" si="12"/>
        <v>0</v>
      </c>
    </row>
    <row r="33" spans="2:41" s="77" customFormat="1" ht="12.75">
      <c r="B33" s="48" t="s">
        <v>183</v>
      </c>
      <c r="C33" s="39">
        <f>C26-C32</f>
        <v>0</v>
      </c>
      <c r="D33" s="39">
        <f t="shared" ref="D33:AF33" si="13">D26-D32</f>
        <v>0</v>
      </c>
      <c r="E33" s="39">
        <f t="shared" si="13"/>
        <v>0</v>
      </c>
      <c r="F33" s="39">
        <f t="shared" si="13"/>
        <v>0</v>
      </c>
      <c r="G33" s="39">
        <f t="shared" si="13"/>
        <v>0</v>
      </c>
      <c r="H33" s="39">
        <f t="shared" si="13"/>
        <v>0</v>
      </c>
      <c r="I33" s="39">
        <f t="shared" si="13"/>
        <v>0</v>
      </c>
      <c r="J33" s="39">
        <f t="shared" si="13"/>
        <v>0</v>
      </c>
      <c r="K33" s="39">
        <f t="shared" si="13"/>
        <v>0</v>
      </c>
      <c r="L33" s="39">
        <f t="shared" si="13"/>
        <v>0</v>
      </c>
      <c r="M33" s="39">
        <f t="shared" si="13"/>
        <v>0</v>
      </c>
      <c r="N33" s="39">
        <f t="shared" si="13"/>
        <v>0</v>
      </c>
      <c r="O33" s="39">
        <f t="shared" si="13"/>
        <v>0</v>
      </c>
      <c r="P33" s="39">
        <f t="shared" si="13"/>
        <v>0</v>
      </c>
      <c r="Q33" s="39">
        <f t="shared" si="13"/>
        <v>0</v>
      </c>
      <c r="R33" s="39">
        <f t="shared" si="13"/>
        <v>0</v>
      </c>
      <c r="S33" s="39">
        <f t="shared" si="13"/>
        <v>0</v>
      </c>
      <c r="T33" s="39">
        <f t="shared" si="13"/>
        <v>0</v>
      </c>
      <c r="U33" s="39">
        <f t="shared" si="13"/>
        <v>0</v>
      </c>
      <c r="V33" s="39">
        <f t="shared" si="13"/>
        <v>0</v>
      </c>
      <c r="W33" s="39">
        <f t="shared" si="13"/>
        <v>0</v>
      </c>
      <c r="X33" s="39">
        <f t="shared" si="13"/>
        <v>0</v>
      </c>
      <c r="Y33" s="39">
        <f t="shared" si="13"/>
        <v>0</v>
      </c>
      <c r="Z33" s="39">
        <f t="shared" si="13"/>
        <v>0</v>
      </c>
      <c r="AA33" s="39">
        <f t="shared" si="13"/>
        <v>0</v>
      </c>
      <c r="AB33" s="39">
        <f t="shared" si="13"/>
        <v>0</v>
      </c>
      <c r="AC33" s="39">
        <f t="shared" si="13"/>
        <v>0</v>
      </c>
      <c r="AD33" s="39">
        <f t="shared" si="13"/>
        <v>0</v>
      </c>
      <c r="AE33" s="39">
        <f t="shared" si="13"/>
        <v>0</v>
      </c>
      <c r="AF33" s="39">
        <f t="shared" si="13"/>
        <v>0</v>
      </c>
      <c r="AG33" s="39">
        <f t="shared" ref="AG33:AO33" si="14">AG26-AG32</f>
        <v>0</v>
      </c>
      <c r="AH33" s="39">
        <f t="shared" si="14"/>
        <v>0</v>
      </c>
      <c r="AI33" s="39">
        <f t="shared" si="14"/>
        <v>0</v>
      </c>
      <c r="AJ33" s="39">
        <f t="shared" si="14"/>
        <v>0</v>
      </c>
      <c r="AK33" s="39">
        <f t="shared" si="14"/>
        <v>0</v>
      </c>
      <c r="AL33" s="39">
        <f t="shared" si="14"/>
        <v>0</v>
      </c>
      <c r="AM33" s="39">
        <f t="shared" si="14"/>
        <v>0</v>
      </c>
      <c r="AN33" s="39">
        <f t="shared" si="14"/>
        <v>0</v>
      </c>
      <c r="AO33" s="39">
        <f t="shared" si="14"/>
        <v>0</v>
      </c>
    </row>
    <row r="34" spans="2:41" s="77" customFormat="1" ht="12.75">
      <c r="B34" s="47" t="s">
        <v>166</v>
      </c>
      <c r="C34" s="38">
        <f>Założenia!C25</f>
        <v>1</v>
      </c>
      <c r="D34" s="38">
        <f>Założenia!D25</f>
        <v>1</v>
      </c>
      <c r="E34" s="38">
        <f>Założenia!E25</f>
        <v>1</v>
      </c>
      <c r="F34" s="38">
        <f>Założenia!F25</f>
        <v>1</v>
      </c>
      <c r="G34" s="38">
        <f>Założenia!G25</f>
        <v>1</v>
      </c>
      <c r="H34" s="38">
        <f>Założenia!H25</f>
        <v>1</v>
      </c>
      <c r="I34" s="38">
        <f>Założenia!I25</f>
        <v>1</v>
      </c>
      <c r="J34" s="38">
        <f>Założenia!J25</f>
        <v>1</v>
      </c>
      <c r="K34" s="38">
        <f>Założenia!K25</f>
        <v>1</v>
      </c>
      <c r="L34" s="38">
        <f>Założenia!L25</f>
        <v>1</v>
      </c>
      <c r="M34" s="38">
        <f>Założenia!M25</f>
        <v>1</v>
      </c>
      <c r="N34" s="38">
        <f>Założenia!N25</f>
        <v>1</v>
      </c>
      <c r="O34" s="38">
        <f>Założenia!O25</f>
        <v>1</v>
      </c>
      <c r="P34" s="38">
        <f>Założenia!P25</f>
        <v>1</v>
      </c>
      <c r="Q34" s="38">
        <f>Założenia!Q25</f>
        <v>1</v>
      </c>
      <c r="R34" s="38">
        <f>Założenia!R25</f>
        <v>1</v>
      </c>
      <c r="S34" s="38">
        <f>Założenia!S25</f>
        <v>1</v>
      </c>
      <c r="T34" s="38">
        <f>Założenia!T25</f>
        <v>1</v>
      </c>
      <c r="U34" s="38">
        <f>Założenia!U25</f>
        <v>1</v>
      </c>
      <c r="V34" s="38">
        <f>Założenia!V25</f>
        <v>1</v>
      </c>
      <c r="W34" s="38">
        <f>Założenia!W25</f>
        <v>1</v>
      </c>
      <c r="X34" s="38">
        <f>Założenia!X25</f>
        <v>1</v>
      </c>
      <c r="Y34" s="38">
        <f>Założenia!Y25</f>
        <v>1</v>
      </c>
      <c r="Z34" s="38">
        <f>Założenia!Z25</f>
        <v>1</v>
      </c>
      <c r="AA34" s="38">
        <f>Założenia!AA25</f>
        <v>1</v>
      </c>
      <c r="AB34" s="38">
        <f>Założenia!AB25</f>
        <v>1</v>
      </c>
      <c r="AC34" s="38">
        <f>Założenia!AC25</f>
        <v>1</v>
      </c>
      <c r="AD34" s="38">
        <f>Założenia!AD25</f>
        <v>1</v>
      </c>
      <c r="AE34" s="38">
        <f>Założenia!AE25</f>
        <v>1</v>
      </c>
      <c r="AF34" s="38">
        <f>Założenia!AF25</f>
        <v>1</v>
      </c>
      <c r="AG34" s="38">
        <f>Założenia!AG25</f>
        <v>1</v>
      </c>
      <c r="AH34" s="38">
        <f>Założenia!AH25</f>
        <v>1</v>
      </c>
      <c r="AI34" s="38">
        <f>Założenia!AI25</f>
        <v>1</v>
      </c>
      <c r="AJ34" s="38">
        <f>Założenia!AJ25</f>
        <v>1</v>
      </c>
      <c r="AK34" s="38">
        <f>Założenia!AK25</f>
        <v>1</v>
      </c>
      <c r="AL34" s="38">
        <f>Założenia!AL25</f>
        <v>1</v>
      </c>
      <c r="AM34" s="38">
        <f>Założenia!AM25</f>
        <v>1</v>
      </c>
      <c r="AN34" s="38">
        <f>Założenia!AN25</f>
        <v>1</v>
      </c>
      <c r="AO34" s="38">
        <f>Założenia!AO25</f>
        <v>1</v>
      </c>
    </row>
    <row r="35" spans="2:41" s="77" customFormat="1" ht="12.75">
      <c r="B35" s="48" t="s">
        <v>184</v>
      </c>
      <c r="C35" s="39">
        <f>C34*C33</f>
        <v>0</v>
      </c>
      <c r="D35" s="39">
        <f t="shared" ref="D35:AF35" si="15">D34*D33</f>
        <v>0</v>
      </c>
      <c r="E35" s="39">
        <f t="shared" si="15"/>
        <v>0</v>
      </c>
      <c r="F35" s="39">
        <f t="shared" si="15"/>
        <v>0</v>
      </c>
      <c r="G35" s="39">
        <f t="shared" si="15"/>
        <v>0</v>
      </c>
      <c r="H35" s="39">
        <f t="shared" si="15"/>
        <v>0</v>
      </c>
      <c r="I35" s="39">
        <f t="shared" si="15"/>
        <v>0</v>
      </c>
      <c r="J35" s="39">
        <f t="shared" si="15"/>
        <v>0</v>
      </c>
      <c r="K35" s="39">
        <f t="shared" si="15"/>
        <v>0</v>
      </c>
      <c r="L35" s="39">
        <f t="shared" si="15"/>
        <v>0</v>
      </c>
      <c r="M35" s="39">
        <f t="shared" si="15"/>
        <v>0</v>
      </c>
      <c r="N35" s="39">
        <f t="shared" si="15"/>
        <v>0</v>
      </c>
      <c r="O35" s="39">
        <f t="shared" si="15"/>
        <v>0</v>
      </c>
      <c r="P35" s="39">
        <f t="shared" si="15"/>
        <v>0</v>
      </c>
      <c r="Q35" s="39">
        <f t="shared" si="15"/>
        <v>0</v>
      </c>
      <c r="R35" s="39">
        <f t="shared" si="15"/>
        <v>0</v>
      </c>
      <c r="S35" s="39">
        <f t="shared" si="15"/>
        <v>0</v>
      </c>
      <c r="T35" s="39">
        <f t="shared" si="15"/>
        <v>0</v>
      </c>
      <c r="U35" s="39">
        <f t="shared" si="15"/>
        <v>0</v>
      </c>
      <c r="V35" s="39">
        <f t="shared" si="15"/>
        <v>0</v>
      </c>
      <c r="W35" s="39">
        <f t="shared" si="15"/>
        <v>0</v>
      </c>
      <c r="X35" s="39">
        <f t="shared" si="15"/>
        <v>0</v>
      </c>
      <c r="Y35" s="39">
        <f t="shared" si="15"/>
        <v>0</v>
      </c>
      <c r="Z35" s="39">
        <f t="shared" si="15"/>
        <v>0</v>
      </c>
      <c r="AA35" s="39">
        <f t="shared" si="15"/>
        <v>0</v>
      </c>
      <c r="AB35" s="39">
        <f t="shared" si="15"/>
        <v>0</v>
      </c>
      <c r="AC35" s="39">
        <f t="shared" si="15"/>
        <v>0</v>
      </c>
      <c r="AD35" s="39">
        <f t="shared" si="15"/>
        <v>0</v>
      </c>
      <c r="AE35" s="39">
        <f t="shared" si="15"/>
        <v>0</v>
      </c>
      <c r="AF35" s="39">
        <f t="shared" si="15"/>
        <v>0</v>
      </c>
      <c r="AG35" s="39">
        <f t="shared" ref="AG35:AO35" si="16">AG34*AG33</f>
        <v>0</v>
      </c>
      <c r="AH35" s="39">
        <f t="shared" si="16"/>
        <v>0</v>
      </c>
      <c r="AI35" s="39">
        <f t="shared" si="16"/>
        <v>0</v>
      </c>
      <c r="AJ35" s="39">
        <f t="shared" si="16"/>
        <v>0</v>
      </c>
      <c r="AK35" s="39">
        <f t="shared" si="16"/>
        <v>0</v>
      </c>
      <c r="AL35" s="39">
        <f t="shared" si="16"/>
        <v>0</v>
      </c>
      <c r="AM35" s="39">
        <f t="shared" si="16"/>
        <v>0</v>
      </c>
      <c r="AN35" s="39">
        <f t="shared" si="16"/>
        <v>0</v>
      </c>
      <c r="AO35" s="39">
        <f t="shared" si="16"/>
        <v>0</v>
      </c>
    </row>
    <row r="36" spans="2:41" s="77" customFormat="1" ht="12.75">
      <c r="B36" s="66" t="s">
        <v>348</v>
      </c>
      <c r="C36" s="68">
        <f>SUM(C35:AF35)</f>
        <v>0</v>
      </c>
    </row>
    <row r="37" spans="2:41" s="77" customFormat="1" ht="12.75">
      <c r="B37" s="66" t="s">
        <v>349</v>
      </c>
      <c r="C37" s="78" t="e">
        <f>IRR(C33:AF33)</f>
        <v>#NUM!</v>
      </c>
    </row>
    <row r="39" spans="2:41">
      <c r="B39" s="281" t="s">
        <v>265</v>
      </c>
      <c r="C39" s="281" t="str">
        <f>IF(C36&gt;0,"TAK","NIE")</f>
        <v>NIE</v>
      </c>
    </row>
    <row r="40" spans="2:41">
      <c r="B40" s="281"/>
      <c r="C40" s="281"/>
    </row>
  </sheetData>
  <mergeCells count="4">
    <mergeCell ref="B18:B19"/>
    <mergeCell ref="C18:C19"/>
    <mergeCell ref="B39:B40"/>
    <mergeCell ref="C39:C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2"/>
  <sheetViews>
    <sheetView showGridLines="0" workbookViewId="0"/>
  </sheetViews>
  <sheetFormatPr defaultRowHeight="14.25"/>
  <cols>
    <col min="2" max="2" width="35.125" customWidth="1"/>
  </cols>
  <sheetData>
    <row r="2" spans="2:41" s="9" customFormat="1" ht="18.75">
      <c r="B2" s="2" t="s">
        <v>262</v>
      </c>
      <c r="C2" s="11"/>
      <c r="D2" s="11"/>
      <c r="E2" s="12"/>
    </row>
    <row r="3" spans="2:41" s="9" customFormat="1" ht="12.75"/>
    <row r="4" spans="2:41" s="9" customFormat="1" ht="12.75">
      <c r="B4" s="79"/>
      <c r="C4" s="64">
        <f>Założenia!C23</f>
        <v>2014</v>
      </c>
      <c r="D4" s="64">
        <f>Założenia!D23</f>
        <v>2015</v>
      </c>
      <c r="E4" s="64">
        <f>Założenia!E23</f>
        <v>2016</v>
      </c>
      <c r="F4" s="64">
        <f>Założenia!F23</f>
        <v>2017</v>
      </c>
      <c r="G4" s="64">
        <f>Założenia!G23</f>
        <v>2018</v>
      </c>
      <c r="H4" s="64">
        <f>Założenia!H23</f>
        <v>2019</v>
      </c>
      <c r="I4" s="64">
        <f>Założenia!I23</f>
        <v>2020</v>
      </c>
      <c r="J4" s="64">
        <f>Założenia!J23</f>
        <v>2021</v>
      </c>
      <c r="K4" s="64">
        <f>Założenia!K23</f>
        <v>2022</v>
      </c>
      <c r="L4" s="64">
        <f>Założenia!L23</f>
        <v>2023</v>
      </c>
      <c r="M4" s="64">
        <f>Założenia!M23</f>
        <v>2024</v>
      </c>
      <c r="N4" s="64">
        <f>Założenia!N23</f>
        <v>2025</v>
      </c>
      <c r="O4" s="64">
        <f>Założenia!O23</f>
        <v>2026</v>
      </c>
      <c r="P4" s="64">
        <f>Założenia!P23</f>
        <v>2027</v>
      </c>
      <c r="Q4" s="64">
        <f>Założenia!Q23</f>
        <v>2028</v>
      </c>
      <c r="R4" s="64">
        <f>Założenia!R23</f>
        <v>2029</v>
      </c>
      <c r="S4" s="64">
        <f>Założenia!S23</f>
        <v>2030</v>
      </c>
      <c r="T4" s="64">
        <f>Założenia!T23</f>
        <v>2031</v>
      </c>
      <c r="U4" s="64">
        <f>Założenia!U23</f>
        <v>2032</v>
      </c>
      <c r="V4" s="64">
        <f>Założenia!V23</f>
        <v>2033</v>
      </c>
      <c r="W4" s="64">
        <f>Założenia!W23</f>
        <v>2034</v>
      </c>
      <c r="X4" s="64">
        <f>Założenia!X23</f>
        <v>2035</v>
      </c>
      <c r="Y4" s="64">
        <f>Założenia!Y23</f>
        <v>2036</v>
      </c>
      <c r="Z4" s="64">
        <f>Założenia!Z23</f>
        <v>2037</v>
      </c>
      <c r="AA4" s="64">
        <f>Założenia!AA23</f>
        <v>2038</v>
      </c>
      <c r="AB4" s="64">
        <f>Założenia!AB23</f>
        <v>2039</v>
      </c>
      <c r="AC4" s="64">
        <f>Założenia!AC23</f>
        <v>2040</v>
      </c>
      <c r="AD4" s="64">
        <f>Założenia!AD23</f>
        <v>2041</v>
      </c>
      <c r="AE4" s="64">
        <f>Założenia!AE23</f>
        <v>2042</v>
      </c>
      <c r="AF4" s="64">
        <f>Założenia!AF23</f>
        <v>2043</v>
      </c>
      <c r="AG4" s="64">
        <f>Założenia!AG23</f>
        <v>2044</v>
      </c>
      <c r="AH4" s="64">
        <f>Założenia!AH23</f>
        <v>2045</v>
      </c>
      <c r="AI4" s="64">
        <f>Założenia!AI23</f>
        <v>2046</v>
      </c>
      <c r="AJ4" s="64">
        <f>Założenia!AJ23</f>
        <v>2047</v>
      </c>
      <c r="AK4" s="64">
        <f>Założenia!AK23</f>
        <v>2048</v>
      </c>
      <c r="AL4" s="64">
        <f>Założenia!AL23</f>
        <v>2049</v>
      </c>
      <c r="AM4" s="64">
        <f>Założenia!AM23</f>
        <v>2050</v>
      </c>
      <c r="AN4" s="64">
        <f>Założenia!AN23</f>
        <v>2051</v>
      </c>
      <c r="AO4" s="64">
        <f>Założenia!AO23</f>
        <v>2052</v>
      </c>
    </row>
    <row r="5" spans="2:41" s="9" customFormat="1" ht="12.75">
      <c r="B5" s="13" t="s">
        <v>166</v>
      </c>
      <c r="C5" s="157">
        <f>Założenia!C25</f>
        <v>1</v>
      </c>
      <c r="D5" s="157">
        <f>Założenia!D25</f>
        <v>1</v>
      </c>
      <c r="E5" s="157">
        <f>Założenia!E25</f>
        <v>1</v>
      </c>
      <c r="F5" s="157">
        <f>Założenia!F25</f>
        <v>1</v>
      </c>
      <c r="G5" s="157">
        <f>Założenia!G25</f>
        <v>1</v>
      </c>
      <c r="H5" s="157">
        <f>Założenia!H25</f>
        <v>1</v>
      </c>
      <c r="I5" s="157">
        <f>Założenia!I25</f>
        <v>1</v>
      </c>
      <c r="J5" s="157">
        <f>Założenia!J25</f>
        <v>1</v>
      </c>
      <c r="K5" s="157">
        <f>Założenia!K25</f>
        <v>1</v>
      </c>
      <c r="L5" s="157">
        <f>Założenia!L25</f>
        <v>1</v>
      </c>
      <c r="M5" s="157">
        <f>Założenia!M25</f>
        <v>1</v>
      </c>
      <c r="N5" s="157">
        <f>Założenia!N25</f>
        <v>1</v>
      </c>
      <c r="O5" s="157">
        <f>Założenia!O25</f>
        <v>1</v>
      </c>
      <c r="P5" s="157">
        <f>Założenia!P25</f>
        <v>1</v>
      </c>
      <c r="Q5" s="157">
        <f>Założenia!Q25</f>
        <v>1</v>
      </c>
      <c r="R5" s="157">
        <f>Założenia!R25</f>
        <v>1</v>
      </c>
      <c r="S5" s="157">
        <f>Założenia!S25</f>
        <v>1</v>
      </c>
      <c r="T5" s="157">
        <f>Założenia!T25</f>
        <v>1</v>
      </c>
      <c r="U5" s="157">
        <f>Założenia!U25</f>
        <v>1</v>
      </c>
      <c r="V5" s="157">
        <f>Założenia!V25</f>
        <v>1</v>
      </c>
      <c r="W5" s="157">
        <f>Założenia!W25</f>
        <v>1</v>
      </c>
      <c r="X5" s="157">
        <f>Założenia!X25</f>
        <v>1</v>
      </c>
      <c r="Y5" s="157">
        <f>Założenia!Y25</f>
        <v>1</v>
      </c>
      <c r="Z5" s="157">
        <f>Założenia!Z25</f>
        <v>1</v>
      </c>
      <c r="AA5" s="157">
        <f>Założenia!AA25</f>
        <v>1</v>
      </c>
      <c r="AB5" s="157">
        <f>Założenia!AB25</f>
        <v>1</v>
      </c>
      <c r="AC5" s="157">
        <f>Założenia!AC25</f>
        <v>1</v>
      </c>
      <c r="AD5" s="157">
        <f>Założenia!AD25</f>
        <v>1</v>
      </c>
      <c r="AE5" s="157">
        <f>Założenia!AE25</f>
        <v>1</v>
      </c>
      <c r="AF5" s="157">
        <f>Założenia!AF25</f>
        <v>1</v>
      </c>
      <c r="AG5" s="157">
        <f>Założenia!AG25</f>
        <v>1</v>
      </c>
      <c r="AH5" s="157">
        <f>Założenia!AH25</f>
        <v>1</v>
      </c>
      <c r="AI5" s="157">
        <f>Założenia!AI25</f>
        <v>1</v>
      </c>
      <c r="AJ5" s="157">
        <f>Założenia!AJ25</f>
        <v>1</v>
      </c>
      <c r="AK5" s="157">
        <f>Założenia!AK25</f>
        <v>1</v>
      </c>
      <c r="AL5" s="157">
        <f>Założenia!AL25</f>
        <v>1</v>
      </c>
      <c r="AM5" s="157">
        <f>Założenia!AM25</f>
        <v>1</v>
      </c>
      <c r="AN5" s="157">
        <f>Założenia!AN25</f>
        <v>1</v>
      </c>
      <c r="AO5" s="157">
        <f>Założenia!AO25</f>
        <v>1</v>
      </c>
    </row>
    <row r="6" spans="2:41" s="9" customFormat="1" ht="12.75">
      <c r="B6" s="13" t="s">
        <v>49</v>
      </c>
      <c r="C6" s="14">
        <f>Nakłady!C19</f>
        <v>0</v>
      </c>
      <c r="D6" s="14">
        <f>Nakłady!D19</f>
        <v>0</v>
      </c>
      <c r="E6" s="14">
        <f>Nakłady!E19</f>
        <v>0</v>
      </c>
      <c r="F6" s="14">
        <f>Nakłady!F19</f>
        <v>0</v>
      </c>
      <c r="G6" s="14">
        <f>Nakłady!G19</f>
        <v>0</v>
      </c>
      <c r="H6" s="14">
        <f>Nakłady!H19</f>
        <v>0</v>
      </c>
      <c r="I6" s="14">
        <f>Nakłady!I19</f>
        <v>0</v>
      </c>
      <c r="J6" s="14">
        <f>Nakłady!J19</f>
        <v>0</v>
      </c>
      <c r="K6" s="14">
        <f>Nakłady!K19</f>
        <v>0</v>
      </c>
      <c r="L6" s="14">
        <f>Nakłady!L19</f>
        <v>0</v>
      </c>
      <c r="M6" s="14">
        <f>Nakłady!M19</f>
        <v>0</v>
      </c>
      <c r="N6" s="14">
        <f>Nakłady!N19</f>
        <v>0</v>
      </c>
      <c r="O6" s="14">
        <f>Nakłady!O19</f>
        <v>0</v>
      </c>
      <c r="P6" s="14">
        <f>Nakłady!P19</f>
        <v>0</v>
      </c>
      <c r="Q6" s="14">
        <f>Nakłady!Q19</f>
        <v>0</v>
      </c>
      <c r="R6" s="14">
        <f>Nakłady!R19</f>
        <v>0</v>
      </c>
      <c r="S6" s="14">
        <f>Nakłady!S19</f>
        <v>0</v>
      </c>
      <c r="T6" s="14">
        <f>Nakłady!T19</f>
        <v>0</v>
      </c>
      <c r="U6" s="14">
        <f>Nakłady!U19</f>
        <v>0</v>
      </c>
      <c r="V6" s="14">
        <f>Nakłady!V19</f>
        <v>0</v>
      </c>
      <c r="W6" s="14">
        <f>Nakłady!W19</f>
        <v>0</v>
      </c>
      <c r="X6" s="14">
        <f>Nakłady!X19</f>
        <v>0</v>
      </c>
      <c r="Y6" s="14">
        <f>Nakłady!Y19</f>
        <v>0</v>
      </c>
      <c r="Z6" s="14">
        <f>Nakłady!Z19</f>
        <v>0</v>
      </c>
      <c r="AA6" s="14">
        <f>Nakłady!AA19</f>
        <v>0</v>
      </c>
      <c r="AB6" s="14">
        <f>Nakłady!AB19</f>
        <v>0</v>
      </c>
      <c r="AC6" s="14">
        <f>Nakłady!AC19</f>
        <v>0</v>
      </c>
      <c r="AD6" s="14">
        <f>Nakłady!AD19</f>
        <v>0</v>
      </c>
      <c r="AE6" s="14">
        <f>Nakłady!AE19</f>
        <v>0</v>
      </c>
      <c r="AF6" s="14">
        <f>Nakłady!AF19</f>
        <v>0</v>
      </c>
      <c r="AG6" s="14">
        <f>Nakłady!AG19</f>
        <v>0</v>
      </c>
      <c r="AH6" s="14">
        <f>Nakłady!AH19</f>
        <v>0</v>
      </c>
      <c r="AI6" s="14">
        <f>Nakłady!AI19</f>
        <v>0</v>
      </c>
      <c r="AJ6" s="14">
        <f>Nakłady!AJ19</f>
        <v>0</v>
      </c>
      <c r="AK6" s="14">
        <f>Nakłady!AK19</f>
        <v>0</v>
      </c>
      <c r="AL6" s="14">
        <f>Nakłady!AL19</f>
        <v>0</v>
      </c>
      <c r="AM6" s="14">
        <f>Nakłady!AM19</f>
        <v>0</v>
      </c>
      <c r="AN6" s="14">
        <f>Nakłady!AN19</f>
        <v>0</v>
      </c>
      <c r="AO6" s="14">
        <f>Nakłady!AO19</f>
        <v>0</v>
      </c>
    </row>
    <row r="7" spans="2:41" s="159" customFormat="1" ht="12.75">
      <c r="B7" s="158" t="s">
        <v>167</v>
      </c>
      <c r="C7" s="39">
        <f>C6*C5</f>
        <v>0</v>
      </c>
      <c r="D7" s="39">
        <f t="shared" ref="D7:AF7" si="0">D6*D5</f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  <c r="T7" s="39">
        <f t="shared" si="0"/>
        <v>0</v>
      </c>
      <c r="U7" s="39">
        <f t="shared" si="0"/>
        <v>0</v>
      </c>
      <c r="V7" s="39">
        <f t="shared" si="0"/>
        <v>0</v>
      </c>
      <c r="W7" s="39">
        <f t="shared" si="0"/>
        <v>0</v>
      </c>
      <c r="X7" s="39">
        <f t="shared" si="0"/>
        <v>0</v>
      </c>
      <c r="Y7" s="39">
        <f t="shared" si="0"/>
        <v>0</v>
      </c>
      <c r="Z7" s="39">
        <f t="shared" si="0"/>
        <v>0</v>
      </c>
      <c r="AA7" s="39">
        <f t="shared" si="0"/>
        <v>0</v>
      </c>
      <c r="AB7" s="39">
        <f t="shared" si="0"/>
        <v>0</v>
      </c>
      <c r="AC7" s="39">
        <f t="shared" si="0"/>
        <v>0</v>
      </c>
      <c r="AD7" s="39">
        <f t="shared" si="0"/>
        <v>0</v>
      </c>
      <c r="AE7" s="39">
        <f t="shared" si="0"/>
        <v>0</v>
      </c>
      <c r="AF7" s="39">
        <f t="shared" si="0"/>
        <v>0</v>
      </c>
      <c r="AG7" s="39">
        <f t="shared" ref="AG7:AO7" si="1">AG6*AG5</f>
        <v>0</v>
      </c>
      <c r="AH7" s="39">
        <f t="shared" si="1"/>
        <v>0</v>
      </c>
      <c r="AI7" s="39">
        <f t="shared" si="1"/>
        <v>0</v>
      </c>
      <c r="AJ7" s="39">
        <f t="shared" si="1"/>
        <v>0</v>
      </c>
      <c r="AK7" s="39">
        <f t="shared" si="1"/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</row>
    <row r="8" spans="2:41" s="9" customFormat="1" ht="12.75">
      <c r="B8" s="13" t="s">
        <v>168</v>
      </c>
      <c r="C8" s="14">
        <f>Dochód!B42</f>
        <v>0</v>
      </c>
      <c r="D8" s="14">
        <f>Dochód!C42</f>
        <v>0</v>
      </c>
      <c r="E8" s="14">
        <f>Dochód!D42</f>
        <v>0</v>
      </c>
      <c r="F8" s="14">
        <f>Dochód!E42</f>
        <v>0</v>
      </c>
      <c r="G8" s="14">
        <f>Dochód!F42</f>
        <v>0</v>
      </c>
      <c r="H8" s="14">
        <f>Dochód!G42</f>
        <v>0</v>
      </c>
      <c r="I8" s="14">
        <f>Dochód!H42</f>
        <v>0</v>
      </c>
      <c r="J8" s="14">
        <f>Dochód!I42</f>
        <v>0</v>
      </c>
      <c r="K8" s="14">
        <f>Dochód!J42</f>
        <v>0</v>
      </c>
      <c r="L8" s="14">
        <f>Dochód!K42</f>
        <v>0</v>
      </c>
      <c r="M8" s="14">
        <f>Dochód!L42</f>
        <v>0</v>
      </c>
      <c r="N8" s="14">
        <f>Dochód!M42</f>
        <v>0</v>
      </c>
      <c r="O8" s="14">
        <f>Dochód!N42</f>
        <v>0</v>
      </c>
      <c r="P8" s="14">
        <f>Dochód!O42</f>
        <v>0</v>
      </c>
      <c r="Q8" s="14">
        <f>Dochód!P42</f>
        <v>0</v>
      </c>
      <c r="R8" s="14">
        <f>Dochód!Q42</f>
        <v>0</v>
      </c>
      <c r="S8" s="14">
        <f>Dochód!R42</f>
        <v>0</v>
      </c>
      <c r="T8" s="14">
        <f>Dochód!S42</f>
        <v>0</v>
      </c>
      <c r="U8" s="14">
        <f>Dochód!T42</f>
        <v>0</v>
      </c>
      <c r="V8" s="14">
        <f>Dochód!U42</f>
        <v>0</v>
      </c>
      <c r="W8" s="14">
        <f>Dochód!V42</f>
        <v>0</v>
      </c>
      <c r="X8" s="14">
        <f>Dochód!W42</f>
        <v>0</v>
      </c>
      <c r="Y8" s="14">
        <f>Dochód!X42</f>
        <v>0</v>
      </c>
      <c r="Z8" s="14">
        <f>Dochód!Y42</f>
        <v>0</v>
      </c>
      <c r="AA8" s="14">
        <f>Dochód!Z42</f>
        <v>0</v>
      </c>
      <c r="AB8" s="14">
        <f>Dochód!AA42</f>
        <v>0</v>
      </c>
      <c r="AC8" s="14">
        <f>Dochód!AB42</f>
        <v>0</v>
      </c>
      <c r="AD8" s="14">
        <f>Dochód!AC42</f>
        <v>0</v>
      </c>
      <c r="AE8" s="14">
        <f>Dochód!AD42</f>
        <v>0</v>
      </c>
      <c r="AF8" s="14">
        <f>Dochód!AE42</f>
        <v>0</v>
      </c>
      <c r="AG8" s="14">
        <f>Dochód!AF42</f>
        <v>0</v>
      </c>
      <c r="AH8" s="14">
        <f>Dochód!AG42</f>
        <v>0</v>
      </c>
      <c r="AI8" s="14">
        <f>Dochód!AH42</f>
        <v>0</v>
      </c>
      <c r="AJ8" s="14">
        <f>Dochód!AI42</f>
        <v>0</v>
      </c>
      <c r="AK8" s="14">
        <f>Dochód!AJ42</f>
        <v>0</v>
      </c>
      <c r="AL8" s="14">
        <f>Dochód!AK42</f>
        <v>0</v>
      </c>
      <c r="AM8" s="14">
        <f>Dochód!AL42</f>
        <v>0</v>
      </c>
      <c r="AN8" s="14">
        <f>Dochód!AM42</f>
        <v>0</v>
      </c>
      <c r="AO8" s="14">
        <f>Dochód!AN42</f>
        <v>0</v>
      </c>
    </row>
    <row r="9" spans="2:41" s="159" customFormat="1" ht="12.75">
      <c r="B9" s="45" t="s">
        <v>169</v>
      </c>
      <c r="C9" s="39">
        <f>C8*C5</f>
        <v>0</v>
      </c>
      <c r="D9" s="39">
        <f t="shared" ref="D9:AF9" si="2">D8*D5</f>
        <v>0</v>
      </c>
      <c r="E9" s="39">
        <f t="shared" si="2"/>
        <v>0</v>
      </c>
      <c r="F9" s="39">
        <f t="shared" si="2"/>
        <v>0</v>
      </c>
      <c r="G9" s="39">
        <f t="shared" si="2"/>
        <v>0</v>
      </c>
      <c r="H9" s="39">
        <f t="shared" si="2"/>
        <v>0</v>
      </c>
      <c r="I9" s="39">
        <f t="shared" si="2"/>
        <v>0</v>
      </c>
      <c r="J9" s="39">
        <f t="shared" si="2"/>
        <v>0</v>
      </c>
      <c r="K9" s="39">
        <f t="shared" si="2"/>
        <v>0</v>
      </c>
      <c r="L9" s="39">
        <f t="shared" si="2"/>
        <v>0</v>
      </c>
      <c r="M9" s="39">
        <f t="shared" si="2"/>
        <v>0</v>
      </c>
      <c r="N9" s="39">
        <f t="shared" si="2"/>
        <v>0</v>
      </c>
      <c r="O9" s="39">
        <f t="shared" si="2"/>
        <v>0</v>
      </c>
      <c r="P9" s="39">
        <f t="shared" si="2"/>
        <v>0</v>
      </c>
      <c r="Q9" s="39">
        <f t="shared" si="2"/>
        <v>0</v>
      </c>
      <c r="R9" s="39">
        <f t="shared" si="2"/>
        <v>0</v>
      </c>
      <c r="S9" s="39">
        <f t="shared" si="2"/>
        <v>0</v>
      </c>
      <c r="T9" s="39">
        <f t="shared" si="2"/>
        <v>0</v>
      </c>
      <c r="U9" s="39">
        <f t="shared" si="2"/>
        <v>0</v>
      </c>
      <c r="V9" s="39">
        <f t="shared" si="2"/>
        <v>0</v>
      </c>
      <c r="W9" s="39">
        <f t="shared" si="2"/>
        <v>0</v>
      </c>
      <c r="X9" s="39">
        <f t="shared" si="2"/>
        <v>0</v>
      </c>
      <c r="Y9" s="39">
        <f t="shared" si="2"/>
        <v>0</v>
      </c>
      <c r="Z9" s="39">
        <f t="shared" si="2"/>
        <v>0</v>
      </c>
      <c r="AA9" s="39">
        <f t="shared" si="2"/>
        <v>0</v>
      </c>
      <c r="AB9" s="39">
        <f t="shared" si="2"/>
        <v>0</v>
      </c>
      <c r="AC9" s="39">
        <f t="shared" si="2"/>
        <v>0</v>
      </c>
      <c r="AD9" s="39">
        <f t="shared" si="2"/>
        <v>0</v>
      </c>
      <c r="AE9" s="39">
        <f t="shared" si="2"/>
        <v>0</v>
      </c>
      <c r="AF9" s="39">
        <f t="shared" si="2"/>
        <v>0</v>
      </c>
      <c r="AG9" s="39">
        <f t="shared" ref="AG9:AO9" si="3">AG8*AG5</f>
        <v>0</v>
      </c>
      <c r="AH9" s="39">
        <f t="shared" si="3"/>
        <v>0</v>
      </c>
      <c r="AI9" s="39">
        <f t="shared" si="3"/>
        <v>0</v>
      </c>
      <c r="AJ9" s="39">
        <f t="shared" si="3"/>
        <v>0</v>
      </c>
      <c r="AK9" s="39">
        <f t="shared" si="3"/>
        <v>0</v>
      </c>
      <c r="AL9" s="39">
        <f t="shared" si="3"/>
        <v>0</v>
      </c>
      <c r="AM9" s="39">
        <f t="shared" si="3"/>
        <v>0</v>
      </c>
      <c r="AN9" s="39">
        <f t="shared" si="3"/>
        <v>0</v>
      </c>
      <c r="AO9" s="39">
        <f t="shared" si="3"/>
        <v>0</v>
      </c>
    </row>
    <row r="10" spans="2:41" s="9" customFormat="1" ht="12.75">
      <c r="B10" s="13" t="s">
        <v>170</v>
      </c>
      <c r="C10" s="14">
        <f>Dochód!B69</f>
        <v>0</v>
      </c>
      <c r="D10" s="14">
        <f>Dochód!C69</f>
        <v>0</v>
      </c>
      <c r="E10" s="14">
        <f>Dochód!D69</f>
        <v>0</v>
      </c>
      <c r="F10" s="14">
        <f>Dochód!E69</f>
        <v>0</v>
      </c>
      <c r="G10" s="14">
        <f>Dochód!F69</f>
        <v>0</v>
      </c>
      <c r="H10" s="14">
        <f>Dochód!G69</f>
        <v>0</v>
      </c>
      <c r="I10" s="14">
        <f>Dochód!H69</f>
        <v>0</v>
      </c>
      <c r="J10" s="14">
        <f>Dochód!I69</f>
        <v>0</v>
      </c>
      <c r="K10" s="14">
        <f>Dochód!J69</f>
        <v>0</v>
      </c>
      <c r="L10" s="14">
        <f>Dochód!K69</f>
        <v>0</v>
      </c>
      <c r="M10" s="14">
        <f>Dochód!L69</f>
        <v>0</v>
      </c>
      <c r="N10" s="14">
        <f>Dochód!M69</f>
        <v>0</v>
      </c>
      <c r="O10" s="14">
        <f>Dochód!N69</f>
        <v>0</v>
      </c>
      <c r="P10" s="14">
        <f>Dochód!O69</f>
        <v>0</v>
      </c>
      <c r="Q10" s="14">
        <f>Dochód!P69</f>
        <v>0</v>
      </c>
      <c r="R10" s="14">
        <f>Dochód!Q69</f>
        <v>0</v>
      </c>
      <c r="S10" s="14">
        <f>Dochód!R69</f>
        <v>0</v>
      </c>
      <c r="T10" s="14">
        <f>Dochód!S69</f>
        <v>0</v>
      </c>
      <c r="U10" s="14">
        <f>Dochód!T69</f>
        <v>0</v>
      </c>
      <c r="V10" s="14">
        <f>Dochód!U69</f>
        <v>0</v>
      </c>
      <c r="W10" s="14">
        <f>Dochód!V69</f>
        <v>0</v>
      </c>
      <c r="X10" s="14">
        <f>Dochód!W69</f>
        <v>0</v>
      </c>
      <c r="Y10" s="14">
        <f>Dochód!X69</f>
        <v>0</v>
      </c>
      <c r="Z10" s="14">
        <f>Dochód!Y69</f>
        <v>0</v>
      </c>
      <c r="AA10" s="14">
        <f>Dochód!Z69</f>
        <v>0</v>
      </c>
      <c r="AB10" s="14">
        <f>Dochód!AA69</f>
        <v>0</v>
      </c>
      <c r="AC10" s="14">
        <f>Dochód!AB69</f>
        <v>0</v>
      </c>
      <c r="AD10" s="14">
        <f>Dochód!AC69</f>
        <v>0</v>
      </c>
      <c r="AE10" s="14">
        <f>Dochód!AD69</f>
        <v>0</v>
      </c>
      <c r="AF10" s="14">
        <f>Dochód!AE69</f>
        <v>0</v>
      </c>
      <c r="AG10" s="14">
        <f>Dochód!AF69</f>
        <v>0</v>
      </c>
      <c r="AH10" s="14">
        <f>Dochód!AG69</f>
        <v>0</v>
      </c>
      <c r="AI10" s="14">
        <f>Dochód!AH69</f>
        <v>0</v>
      </c>
      <c r="AJ10" s="14">
        <f>Dochód!AI69</f>
        <v>0</v>
      </c>
      <c r="AK10" s="14">
        <f>Dochód!AJ69</f>
        <v>0</v>
      </c>
      <c r="AL10" s="14">
        <f>Dochód!AK69</f>
        <v>0</v>
      </c>
      <c r="AM10" s="14">
        <f>Dochód!AL69</f>
        <v>0</v>
      </c>
      <c r="AN10" s="14">
        <f>Dochód!AM69</f>
        <v>0</v>
      </c>
      <c r="AO10" s="14">
        <f>Dochód!AN69</f>
        <v>0</v>
      </c>
    </row>
    <row r="11" spans="2:41" s="159" customFormat="1" ht="12.75">
      <c r="B11" s="45" t="s">
        <v>171</v>
      </c>
      <c r="C11" s="39">
        <f>C10*C5</f>
        <v>0</v>
      </c>
      <c r="D11" s="39">
        <f t="shared" ref="D11:AF11" si="4">D10*D5</f>
        <v>0</v>
      </c>
      <c r="E11" s="39">
        <f t="shared" si="4"/>
        <v>0</v>
      </c>
      <c r="F11" s="39">
        <f t="shared" si="4"/>
        <v>0</v>
      </c>
      <c r="G11" s="39">
        <f t="shared" si="4"/>
        <v>0</v>
      </c>
      <c r="H11" s="39">
        <f t="shared" si="4"/>
        <v>0</v>
      </c>
      <c r="I11" s="39">
        <f t="shared" si="4"/>
        <v>0</v>
      </c>
      <c r="J11" s="39">
        <f t="shared" si="4"/>
        <v>0</v>
      </c>
      <c r="K11" s="39">
        <f t="shared" si="4"/>
        <v>0</v>
      </c>
      <c r="L11" s="39">
        <f t="shared" si="4"/>
        <v>0</v>
      </c>
      <c r="M11" s="39">
        <f t="shared" si="4"/>
        <v>0</v>
      </c>
      <c r="N11" s="39">
        <f t="shared" si="4"/>
        <v>0</v>
      </c>
      <c r="O11" s="39">
        <f t="shared" si="4"/>
        <v>0</v>
      </c>
      <c r="P11" s="39">
        <f t="shared" si="4"/>
        <v>0</v>
      </c>
      <c r="Q11" s="39">
        <f t="shared" si="4"/>
        <v>0</v>
      </c>
      <c r="R11" s="39">
        <f t="shared" si="4"/>
        <v>0</v>
      </c>
      <c r="S11" s="39">
        <f t="shared" si="4"/>
        <v>0</v>
      </c>
      <c r="T11" s="39">
        <f t="shared" si="4"/>
        <v>0</v>
      </c>
      <c r="U11" s="39">
        <f t="shared" si="4"/>
        <v>0</v>
      </c>
      <c r="V11" s="39">
        <f t="shared" si="4"/>
        <v>0</v>
      </c>
      <c r="W11" s="39">
        <f t="shared" si="4"/>
        <v>0</v>
      </c>
      <c r="X11" s="39">
        <f t="shared" si="4"/>
        <v>0</v>
      </c>
      <c r="Y11" s="39">
        <f t="shared" si="4"/>
        <v>0</v>
      </c>
      <c r="Z11" s="39">
        <f t="shared" si="4"/>
        <v>0</v>
      </c>
      <c r="AA11" s="39">
        <f t="shared" si="4"/>
        <v>0</v>
      </c>
      <c r="AB11" s="39">
        <f t="shared" si="4"/>
        <v>0</v>
      </c>
      <c r="AC11" s="39">
        <f t="shared" si="4"/>
        <v>0</v>
      </c>
      <c r="AD11" s="39">
        <f t="shared" si="4"/>
        <v>0</v>
      </c>
      <c r="AE11" s="39">
        <f t="shared" si="4"/>
        <v>0</v>
      </c>
      <c r="AF11" s="39">
        <f t="shared" si="4"/>
        <v>0</v>
      </c>
      <c r="AG11" s="39">
        <f t="shared" ref="AG11:AO11" si="5">AG10*AG5</f>
        <v>0</v>
      </c>
      <c r="AH11" s="39">
        <f t="shared" si="5"/>
        <v>0</v>
      </c>
      <c r="AI11" s="39">
        <f t="shared" si="5"/>
        <v>0</v>
      </c>
      <c r="AJ11" s="39">
        <f t="shared" si="5"/>
        <v>0</v>
      </c>
      <c r="AK11" s="39">
        <f t="shared" si="5"/>
        <v>0</v>
      </c>
      <c r="AL11" s="39">
        <f t="shared" si="5"/>
        <v>0</v>
      </c>
      <c r="AM11" s="39">
        <f t="shared" si="5"/>
        <v>0</v>
      </c>
      <c r="AN11" s="39">
        <f t="shared" si="5"/>
        <v>0</v>
      </c>
      <c r="AO11" s="39">
        <f t="shared" si="5"/>
        <v>0</v>
      </c>
    </row>
    <row r="12" spans="2:41" s="9" customFormat="1" ht="12.75">
      <c r="B12" s="13" t="s">
        <v>54</v>
      </c>
      <c r="C12" s="14">
        <f>Dochód!B81</f>
        <v>0</v>
      </c>
      <c r="D12" s="14">
        <f>Dochód!C81</f>
        <v>0</v>
      </c>
      <c r="E12" s="14">
        <f>Dochód!D81</f>
        <v>0</v>
      </c>
      <c r="F12" s="14">
        <f>Dochód!E81</f>
        <v>0</v>
      </c>
      <c r="G12" s="14">
        <f>Dochód!F81</f>
        <v>0</v>
      </c>
      <c r="H12" s="14">
        <f>Dochód!G81</f>
        <v>0</v>
      </c>
      <c r="I12" s="14">
        <f>Dochód!H81</f>
        <v>0</v>
      </c>
      <c r="J12" s="14">
        <f>Dochód!I81</f>
        <v>0</v>
      </c>
      <c r="K12" s="14">
        <f>Dochód!J81</f>
        <v>0</v>
      </c>
      <c r="L12" s="14">
        <f>Dochód!K81</f>
        <v>0</v>
      </c>
      <c r="M12" s="14">
        <f>Dochód!L81</f>
        <v>0</v>
      </c>
      <c r="N12" s="14">
        <f>Dochód!M81</f>
        <v>0</v>
      </c>
      <c r="O12" s="14">
        <f>Dochód!N81</f>
        <v>0</v>
      </c>
      <c r="P12" s="14">
        <f>Dochód!O81</f>
        <v>0</v>
      </c>
      <c r="Q12" s="14">
        <f>Dochód!P81</f>
        <v>0</v>
      </c>
      <c r="R12" s="14">
        <f>Dochód!Q81</f>
        <v>0</v>
      </c>
      <c r="S12" s="14">
        <f>Dochód!R81</f>
        <v>0</v>
      </c>
      <c r="T12" s="14">
        <f>Dochód!S81</f>
        <v>0</v>
      </c>
      <c r="U12" s="14">
        <f>Dochód!T81</f>
        <v>0</v>
      </c>
      <c r="V12" s="14">
        <f>Dochód!U81</f>
        <v>0</v>
      </c>
      <c r="W12" s="14">
        <f>Dochód!V81</f>
        <v>0</v>
      </c>
      <c r="X12" s="14">
        <f>Dochód!W81</f>
        <v>0</v>
      </c>
      <c r="Y12" s="14">
        <f>Dochód!X81</f>
        <v>0</v>
      </c>
      <c r="Z12" s="14">
        <f>Dochód!Y81</f>
        <v>0</v>
      </c>
      <c r="AA12" s="14">
        <f>Dochód!Z81</f>
        <v>0</v>
      </c>
      <c r="AB12" s="14">
        <f>Dochód!AA81</f>
        <v>0</v>
      </c>
      <c r="AC12" s="14">
        <f>Dochód!AB81</f>
        <v>0</v>
      </c>
      <c r="AD12" s="14">
        <f>Dochód!AC81</f>
        <v>0</v>
      </c>
      <c r="AE12" s="14">
        <f>Dochód!AD81</f>
        <v>0</v>
      </c>
      <c r="AF12" s="14">
        <f>Dochód!AE81</f>
        <v>0</v>
      </c>
      <c r="AG12" s="14">
        <f>Dochód!AF81</f>
        <v>0</v>
      </c>
      <c r="AH12" s="14">
        <f>Dochód!AG81</f>
        <v>0</v>
      </c>
      <c r="AI12" s="14">
        <f>Dochód!AH81</f>
        <v>0</v>
      </c>
      <c r="AJ12" s="14">
        <f>Dochód!AI81</f>
        <v>0</v>
      </c>
      <c r="AK12" s="14">
        <f>Dochód!AJ81</f>
        <v>0</v>
      </c>
      <c r="AL12" s="14">
        <f>Dochód!AK81</f>
        <v>0</v>
      </c>
      <c r="AM12" s="14">
        <f>Dochód!AL81</f>
        <v>0</v>
      </c>
      <c r="AN12" s="14">
        <f>Dochód!AM81</f>
        <v>0</v>
      </c>
      <c r="AO12" s="14">
        <f>Dochód!AN81</f>
        <v>0</v>
      </c>
    </row>
    <row r="13" spans="2:41" s="159" customFormat="1" ht="12.75">
      <c r="B13" s="45" t="s">
        <v>172</v>
      </c>
      <c r="C13" s="39">
        <f>C12*C5</f>
        <v>0</v>
      </c>
      <c r="D13" s="39">
        <f t="shared" ref="D13:AF13" si="6">D12*D5</f>
        <v>0</v>
      </c>
      <c r="E13" s="39">
        <f t="shared" si="6"/>
        <v>0</v>
      </c>
      <c r="F13" s="39">
        <f t="shared" si="6"/>
        <v>0</v>
      </c>
      <c r="G13" s="39">
        <f t="shared" si="6"/>
        <v>0</v>
      </c>
      <c r="H13" s="39">
        <f t="shared" si="6"/>
        <v>0</v>
      </c>
      <c r="I13" s="39">
        <f t="shared" si="6"/>
        <v>0</v>
      </c>
      <c r="J13" s="39">
        <f t="shared" si="6"/>
        <v>0</v>
      </c>
      <c r="K13" s="39">
        <f t="shared" si="6"/>
        <v>0</v>
      </c>
      <c r="L13" s="39">
        <f t="shared" si="6"/>
        <v>0</v>
      </c>
      <c r="M13" s="39">
        <f t="shared" si="6"/>
        <v>0</v>
      </c>
      <c r="N13" s="39">
        <f t="shared" si="6"/>
        <v>0</v>
      </c>
      <c r="O13" s="39">
        <f t="shared" si="6"/>
        <v>0</v>
      </c>
      <c r="P13" s="39">
        <f t="shared" si="6"/>
        <v>0</v>
      </c>
      <c r="Q13" s="39">
        <f t="shared" si="6"/>
        <v>0</v>
      </c>
      <c r="R13" s="39">
        <f t="shared" si="6"/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39">
        <f t="shared" si="6"/>
        <v>0</v>
      </c>
      <c r="W13" s="39">
        <f t="shared" si="6"/>
        <v>0</v>
      </c>
      <c r="X13" s="39">
        <f t="shared" si="6"/>
        <v>0</v>
      </c>
      <c r="Y13" s="39">
        <f t="shared" si="6"/>
        <v>0</v>
      </c>
      <c r="Z13" s="39">
        <f t="shared" si="6"/>
        <v>0</v>
      </c>
      <c r="AA13" s="39">
        <f t="shared" si="6"/>
        <v>0</v>
      </c>
      <c r="AB13" s="39">
        <f t="shared" si="6"/>
        <v>0</v>
      </c>
      <c r="AC13" s="39">
        <f t="shared" si="6"/>
        <v>0</v>
      </c>
      <c r="AD13" s="39">
        <f t="shared" si="6"/>
        <v>0</v>
      </c>
      <c r="AE13" s="39">
        <f t="shared" si="6"/>
        <v>0</v>
      </c>
      <c r="AF13" s="39">
        <f t="shared" si="6"/>
        <v>0</v>
      </c>
      <c r="AG13" s="39">
        <f t="shared" ref="AG13:AO13" si="7">AG12*AG5</f>
        <v>0</v>
      </c>
      <c r="AH13" s="39">
        <f t="shared" si="7"/>
        <v>0</v>
      </c>
      <c r="AI13" s="39">
        <f t="shared" si="7"/>
        <v>0</v>
      </c>
      <c r="AJ13" s="39">
        <f t="shared" si="7"/>
        <v>0</v>
      </c>
      <c r="AK13" s="39">
        <f t="shared" si="7"/>
        <v>0</v>
      </c>
      <c r="AL13" s="39">
        <f t="shared" si="7"/>
        <v>0</v>
      </c>
      <c r="AM13" s="39">
        <f t="shared" si="7"/>
        <v>0</v>
      </c>
      <c r="AN13" s="39">
        <f t="shared" si="7"/>
        <v>0</v>
      </c>
      <c r="AO13" s="39">
        <f t="shared" si="7"/>
        <v>0</v>
      </c>
    </row>
    <row r="14" spans="2:41" s="9" customFormat="1" ht="12.75"/>
    <row r="15" spans="2:41" s="9" customFormat="1" ht="30">
      <c r="B15" s="75" t="s">
        <v>259</v>
      </c>
      <c r="C15" s="62">
        <f>Założenia!H5</f>
        <v>0.85</v>
      </c>
    </row>
    <row r="16" spans="2:41" s="9" customFormat="1" ht="30">
      <c r="B16" s="75" t="s">
        <v>173</v>
      </c>
      <c r="C16" s="63">
        <f>SUM(C7:AF7)</f>
        <v>0</v>
      </c>
    </row>
    <row r="17" spans="2:6" s="9" customFormat="1" ht="30">
      <c r="B17" s="75" t="s">
        <v>174</v>
      </c>
      <c r="C17" s="63">
        <f>SUM(C9:AF9)-SUM(C11:AF11)</f>
        <v>0</v>
      </c>
    </row>
    <row r="18" spans="2:6" s="9" customFormat="1" ht="30">
      <c r="B18" s="75" t="s">
        <v>175</v>
      </c>
      <c r="C18" s="63">
        <f>SUM(C9:AF9)+SUM(C13:AF13)-SUM(C11:AF11)</f>
        <v>0</v>
      </c>
      <c r="F18" s="10"/>
    </row>
    <row r="19" spans="2:6" s="9" customFormat="1" ht="15">
      <c r="B19" s="75" t="s">
        <v>176</v>
      </c>
      <c r="C19" s="62" t="e">
        <f>ROUND((C16-C18)/C16,4)</f>
        <v>#DIV/0!</v>
      </c>
    </row>
    <row r="20" spans="2:6" s="9" customFormat="1" ht="30">
      <c r="B20" s="75" t="s">
        <v>366</v>
      </c>
      <c r="C20" s="63">
        <f>ROUND(Nakłady!M9,2)</f>
        <v>0</v>
      </c>
    </row>
    <row r="21" spans="2:6" s="9" customFormat="1" ht="15">
      <c r="B21" s="75" t="s">
        <v>177</v>
      </c>
      <c r="C21" s="63">
        <f>ROUNDDOWN(C20*C15,2)</f>
        <v>0</v>
      </c>
    </row>
    <row r="22" spans="2:6" s="9" customFormat="1" ht="15">
      <c r="B22" s="75" t="s">
        <v>178</v>
      </c>
      <c r="C22" s="62">
        <f>C21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47"/>
  <sheetViews>
    <sheetView showGridLines="0" workbookViewId="0"/>
  </sheetViews>
  <sheetFormatPr defaultRowHeight="14.25"/>
  <cols>
    <col min="2" max="2" width="33.25" customWidth="1"/>
  </cols>
  <sheetData>
    <row r="2" spans="2:41" s="1" customFormat="1" ht="15">
      <c r="B2" s="2" t="s">
        <v>263</v>
      </c>
    </row>
    <row r="3" spans="2:41" s="1" customFormat="1"/>
    <row r="4" spans="2:41" s="77" customFormat="1" ht="12.75">
      <c r="B4" s="66"/>
      <c r="C4" s="43">
        <f>Założenia!C23</f>
        <v>2014</v>
      </c>
      <c r="D4" s="43">
        <f>Założenia!D23</f>
        <v>2015</v>
      </c>
      <c r="E4" s="43">
        <f>Założenia!E23</f>
        <v>2016</v>
      </c>
      <c r="F4" s="43">
        <f>Założenia!F23</f>
        <v>2017</v>
      </c>
      <c r="G4" s="43">
        <f>Założenia!G23</f>
        <v>2018</v>
      </c>
      <c r="H4" s="43">
        <f>Założenia!H23</f>
        <v>2019</v>
      </c>
      <c r="I4" s="43">
        <f>Założenia!I23</f>
        <v>2020</v>
      </c>
      <c r="J4" s="43">
        <f>Założenia!J23</f>
        <v>2021</v>
      </c>
      <c r="K4" s="43">
        <f>Założenia!K23</f>
        <v>2022</v>
      </c>
      <c r="L4" s="43">
        <f>Założenia!L23</f>
        <v>2023</v>
      </c>
      <c r="M4" s="43">
        <f>Założenia!M23</f>
        <v>2024</v>
      </c>
      <c r="N4" s="43">
        <f>Założenia!N23</f>
        <v>2025</v>
      </c>
      <c r="O4" s="43">
        <f>Założenia!O23</f>
        <v>2026</v>
      </c>
      <c r="P4" s="43">
        <f>Założenia!P23</f>
        <v>2027</v>
      </c>
      <c r="Q4" s="43">
        <f>Założenia!Q23</f>
        <v>2028</v>
      </c>
      <c r="R4" s="43">
        <f>Założenia!R23</f>
        <v>2029</v>
      </c>
      <c r="S4" s="43">
        <f>Założenia!S23</f>
        <v>2030</v>
      </c>
      <c r="T4" s="43">
        <f>Założenia!T23</f>
        <v>2031</v>
      </c>
      <c r="U4" s="43">
        <f>Założenia!U23</f>
        <v>2032</v>
      </c>
      <c r="V4" s="43">
        <f>Założenia!V23</f>
        <v>2033</v>
      </c>
      <c r="W4" s="43">
        <f>Założenia!W23</f>
        <v>2034</v>
      </c>
      <c r="X4" s="43">
        <f>Założenia!X23</f>
        <v>2035</v>
      </c>
      <c r="Y4" s="43">
        <f>Założenia!Y23</f>
        <v>2036</v>
      </c>
      <c r="Z4" s="43">
        <f>Założenia!Z23</f>
        <v>2037</v>
      </c>
      <c r="AA4" s="43">
        <f>Założenia!AA23</f>
        <v>2038</v>
      </c>
      <c r="AB4" s="43">
        <f>Założenia!AB23</f>
        <v>2039</v>
      </c>
      <c r="AC4" s="43">
        <f>Założenia!AC23</f>
        <v>2040</v>
      </c>
      <c r="AD4" s="43">
        <f>Założenia!AD23</f>
        <v>2041</v>
      </c>
      <c r="AE4" s="43">
        <f>Założenia!AE23</f>
        <v>2042</v>
      </c>
      <c r="AF4" s="43">
        <f>Założenia!AF23</f>
        <v>2043</v>
      </c>
      <c r="AG4" s="43">
        <f>Założenia!AG23</f>
        <v>2044</v>
      </c>
      <c r="AH4" s="43">
        <f>Założenia!AH23</f>
        <v>2045</v>
      </c>
      <c r="AI4" s="43">
        <f>Założenia!AI23</f>
        <v>2046</v>
      </c>
      <c r="AJ4" s="43">
        <f>Założenia!AJ23</f>
        <v>2047</v>
      </c>
      <c r="AK4" s="43">
        <f>Założenia!AK23</f>
        <v>2048</v>
      </c>
      <c r="AL4" s="43">
        <f>Założenia!AL23</f>
        <v>2049</v>
      </c>
      <c r="AM4" s="43">
        <f>Założenia!AM23</f>
        <v>2050</v>
      </c>
      <c r="AN4" s="43">
        <f>Założenia!AN23</f>
        <v>2051</v>
      </c>
      <c r="AO4" s="43">
        <f>Założenia!AO23</f>
        <v>2052</v>
      </c>
    </row>
    <row r="5" spans="2:41" s="77" customFormat="1" ht="12.75">
      <c r="B5" s="47" t="s">
        <v>28</v>
      </c>
      <c r="C5" s="38">
        <f>Nakłady!C5</f>
        <v>0</v>
      </c>
      <c r="D5" s="38">
        <f>Nakłady!D5</f>
        <v>0</v>
      </c>
      <c r="E5" s="38">
        <f>Nakłady!E5</f>
        <v>0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2:41" s="77" customFormat="1" ht="12.75">
      <c r="B6" s="47" t="s">
        <v>187</v>
      </c>
      <c r="C6" s="38">
        <f>Nakłady!C6</f>
        <v>0</v>
      </c>
      <c r="D6" s="38">
        <f>Nakłady!D6</f>
        <v>0</v>
      </c>
      <c r="E6" s="38">
        <f>Nakłady!E6</f>
        <v>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2:41" s="77" customFormat="1" ht="12.75">
      <c r="B7" s="47" t="s">
        <v>179</v>
      </c>
      <c r="C7" s="38">
        <f>Dochód!B42</f>
        <v>0</v>
      </c>
      <c r="D7" s="38">
        <f>Dochód!C42</f>
        <v>0</v>
      </c>
      <c r="E7" s="38">
        <f>Dochód!D42</f>
        <v>0</v>
      </c>
      <c r="F7" s="38">
        <f>Dochód!E42</f>
        <v>0</v>
      </c>
      <c r="G7" s="38">
        <f>Dochód!F42</f>
        <v>0</v>
      </c>
      <c r="H7" s="38">
        <f>Dochód!G42</f>
        <v>0</v>
      </c>
      <c r="I7" s="38">
        <f>Dochód!H42</f>
        <v>0</v>
      </c>
      <c r="J7" s="38">
        <f>Dochód!I42</f>
        <v>0</v>
      </c>
      <c r="K7" s="38">
        <f>Dochód!J42</f>
        <v>0</v>
      </c>
      <c r="L7" s="38">
        <f>Dochód!K42</f>
        <v>0</v>
      </c>
      <c r="M7" s="38">
        <f>Dochód!L42</f>
        <v>0</v>
      </c>
      <c r="N7" s="38">
        <f>Dochód!M42</f>
        <v>0</v>
      </c>
      <c r="O7" s="38">
        <f>Dochód!N42</f>
        <v>0</v>
      </c>
      <c r="P7" s="38">
        <f>Dochód!O42</f>
        <v>0</v>
      </c>
      <c r="Q7" s="38">
        <f>Dochód!P42</f>
        <v>0</v>
      </c>
      <c r="R7" s="38">
        <f>Dochód!Q42</f>
        <v>0</v>
      </c>
      <c r="S7" s="38">
        <f>Dochód!R42</f>
        <v>0</v>
      </c>
      <c r="T7" s="38">
        <f>Dochód!S42</f>
        <v>0</v>
      </c>
      <c r="U7" s="38">
        <f>Dochód!T42</f>
        <v>0</v>
      </c>
      <c r="V7" s="38">
        <f>Dochód!U42</f>
        <v>0</v>
      </c>
      <c r="W7" s="38">
        <f>Dochód!V42</f>
        <v>0</v>
      </c>
      <c r="X7" s="38">
        <f>Dochód!W42</f>
        <v>0</v>
      </c>
      <c r="Y7" s="38">
        <f>Dochód!X42</f>
        <v>0</v>
      </c>
      <c r="Z7" s="38">
        <f>Dochód!Y42</f>
        <v>0</v>
      </c>
      <c r="AA7" s="38">
        <f>Dochód!Z42</f>
        <v>0</v>
      </c>
      <c r="AB7" s="38">
        <f>Dochód!AA42</f>
        <v>0</v>
      </c>
      <c r="AC7" s="38">
        <f>Dochód!AB42</f>
        <v>0</v>
      </c>
      <c r="AD7" s="38">
        <f>Dochód!AC42</f>
        <v>0</v>
      </c>
      <c r="AE7" s="38">
        <f>Dochód!AD42</f>
        <v>0</v>
      </c>
      <c r="AF7" s="38">
        <f>Dochód!AE42</f>
        <v>0</v>
      </c>
      <c r="AG7" s="38">
        <f>Dochód!AF42</f>
        <v>0</v>
      </c>
      <c r="AH7" s="38">
        <f>Dochód!AG42</f>
        <v>0</v>
      </c>
      <c r="AI7" s="38">
        <f>Dochód!AH42</f>
        <v>0</v>
      </c>
      <c r="AJ7" s="38">
        <f>Dochód!AI42</f>
        <v>0</v>
      </c>
      <c r="AK7" s="38">
        <f>Dochód!AJ42</f>
        <v>0</v>
      </c>
      <c r="AL7" s="38">
        <f>Dochód!AK42</f>
        <v>0</v>
      </c>
      <c r="AM7" s="38">
        <f>Dochód!AL42</f>
        <v>0</v>
      </c>
      <c r="AN7" s="38">
        <f>Dochód!AM42</f>
        <v>0</v>
      </c>
      <c r="AO7" s="38">
        <f>Dochód!AN42</f>
        <v>0</v>
      </c>
    </row>
    <row r="8" spans="2:41" s="77" customFormat="1" ht="12.75">
      <c r="B8" s="48" t="s">
        <v>180</v>
      </c>
      <c r="C8" s="39">
        <f>SUM(C5:C7)</f>
        <v>0</v>
      </c>
      <c r="D8" s="39">
        <f t="shared" ref="D8:AF8" si="0">SUM(D5:D7)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 t="shared" si="0"/>
        <v>0</v>
      </c>
      <c r="P8" s="39">
        <f t="shared" si="0"/>
        <v>0</v>
      </c>
      <c r="Q8" s="39">
        <f t="shared" si="0"/>
        <v>0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0</v>
      </c>
      <c r="V8" s="39">
        <f t="shared" si="0"/>
        <v>0</v>
      </c>
      <c r="W8" s="39">
        <f t="shared" si="0"/>
        <v>0</v>
      </c>
      <c r="X8" s="39">
        <f t="shared" si="0"/>
        <v>0</v>
      </c>
      <c r="Y8" s="39">
        <f t="shared" si="0"/>
        <v>0</v>
      </c>
      <c r="Z8" s="39">
        <f t="shared" si="0"/>
        <v>0</v>
      </c>
      <c r="AA8" s="39">
        <f t="shared" si="0"/>
        <v>0</v>
      </c>
      <c r="AB8" s="39">
        <f t="shared" si="0"/>
        <v>0</v>
      </c>
      <c r="AC8" s="39">
        <f t="shared" si="0"/>
        <v>0</v>
      </c>
      <c r="AD8" s="39">
        <f t="shared" si="0"/>
        <v>0</v>
      </c>
      <c r="AE8" s="39">
        <f t="shared" si="0"/>
        <v>0</v>
      </c>
      <c r="AF8" s="39">
        <f t="shared" si="0"/>
        <v>0</v>
      </c>
      <c r="AG8" s="39">
        <f t="shared" ref="AG8:AO8" si="1">SUM(AG5:AG7)</f>
        <v>0</v>
      </c>
      <c r="AH8" s="39">
        <f t="shared" si="1"/>
        <v>0</v>
      </c>
      <c r="AI8" s="39">
        <f t="shared" si="1"/>
        <v>0</v>
      </c>
      <c r="AJ8" s="39">
        <f t="shared" si="1"/>
        <v>0</v>
      </c>
      <c r="AK8" s="39">
        <f t="shared" si="1"/>
        <v>0</v>
      </c>
      <c r="AL8" s="39">
        <f t="shared" si="1"/>
        <v>0</v>
      </c>
      <c r="AM8" s="39">
        <f t="shared" si="1"/>
        <v>0</v>
      </c>
      <c r="AN8" s="39">
        <f t="shared" si="1"/>
        <v>0</v>
      </c>
      <c r="AO8" s="39">
        <f t="shared" si="1"/>
        <v>0</v>
      </c>
    </row>
    <row r="9" spans="2:41" s="77" customFormat="1" ht="12.75">
      <c r="B9" s="47" t="s">
        <v>49</v>
      </c>
      <c r="C9" s="38">
        <f>Nakłady!C19</f>
        <v>0</v>
      </c>
      <c r="D9" s="38">
        <f>Nakłady!D19</f>
        <v>0</v>
      </c>
      <c r="E9" s="38">
        <f>Nakłady!E19</f>
        <v>0</v>
      </c>
      <c r="F9" s="38">
        <f>Nakłady!F19</f>
        <v>0</v>
      </c>
      <c r="G9" s="38">
        <f>Nakłady!G19</f>
        <v>0</v>
      </c>
      <c r="H9" s="38">
        <f>Nakłady!H19</f>
        <v>0</v>
      </c>
      <c r="I9" s="38">
        <f>Nakłady!I19</f>
        <v>0</v>
      </c>
      <c r="J9" s="38">
        <f>Nakłady!J19</f>
        <v>0</v>
      </c>
      <c r="K9" s="38">
        <f>Nakłady!K19</f>
        <v>0</v>
      </c>
      <c r="L9" s="38">
        <f>Nakłady!L19</f>
        <v>0</v>
      </c>
      <c r="M9" s="38">
        <f>Nakłady!M19</f>
        <v>0</v>
      </c>
      <c r="N9" s="38">
        <f>Nakłady!N19</f>
        <v>0</v>
      </c>
      <c r="O9" s="38">
        <f>Nakłady!O19</f>
        <v>0</v>
      </c>
      <c r="P9" s="38">
        <f>Nakłady!P19</f>
        <v>0</v>
      </c>
      <c r="Q9" s="38">
        <f>Nakłady!Q19</f>
        <v>0</v>
      </c>
      <c r="R9" s="38">
        <f>Nakłady!R19</f>
        <v>0</v>
      </c>
      <c r="S9" s="38">
        <f>Nakłady!S19</f>
        <v>0</v>
      </c>
      <c r="T9" s="38">
        <f>Nakłady!T19</f>
        <v>0</v>
      </c>
      <c r="U9" s="38">
        <f>Nakłady!U19</f>
        <v>0</v>
      </c>
      <c r="V9" s="38">
        <f>Nakłady!V19</f>
        <v>0</v>
      </c>
      <c r="W9" s="38">
        <f>Nakłady!W19</f>
        <v>0</v>
      </c>
      <c r="X9" s="38">
        <f>Nakłady!X19</f>
        <v>0</v>
      </c>
      <c r="Y9" s="38">
        <f>Nakłady!Y19</f>
        <v>0</v>
      </c>
      <c r="Z9" s="38">
        <f>Nakłady!Z19</f>
        <v>0</v>
      </c>
      <c r="AA9" s="38">
        <f>Nakłady!AA19</f>
        <v>0</v>
      </c>
      <c r="AB9" s="38">
        <f>Nakłady!AB19</f>
        <v>0</v>
      </c>
      <c r="AC9" s="38">
        <f>Nakłady!AC19</f>
        <v>0</v>
      </c>
      <c r="AD9" s="38">
        <f>Nakłady!AD19</f>
        <v>0</v>
      </c>
      <c r="AE9" s="38">
        <f>Nakłady!AE19</f>
        <v>0</v>
      </c>
      <c r="AF9" s="38">
        <f>Nakłady!AF19</f>
        <v>0</v>
      </c>
      <c r="AG9" s="38">
        <f>Nakłady!AG19</f>
        <v>0</v>
      </c>
      <c r="AH9" s="38">
        <f>Nakłady!AH19</f>
        <v>0</v>
      </c>
      <c r="AI9" s="38">
        <f>Nakłady!AI19</f>
        <v>0</v>
      </c>
      <c r="AJ9" s="38">
        <f>Nakłady!AJ19</f>
        <v>0</v>
      </c>
      <c r="AK9" s="38">
        <f>Nakłady!AK19</f>
        <v>0</v>
      </c>
      <c r="AL9" s="38">
        <f>Nakłady!AL19</f>
        <v>0</v>
      </c>
      <c r="AM9" s="38">
        <f>Nakłady!AM19</f>
        <v>0</v>
      </c>
      <c r="AN9" s="38">
        <f>Nakłady!AN19</f>
        <v>0</v>
      </c>
      <c r="AO9" s="38">
        <f>Nakłady!AO19</f>
        <v>0</v>
      </c>
    </row>
    <row r="10" spans="2:41" s="77" customFormat="1" ht="12.75">
      <c r="B10" s="47" t="s">
        <v>50</v>
      </c>
      <c r="C10" s="38">
        <f>Dochód!B77</f>
        <v>0</v>
      </c>
      <c r="D10" s="38">
        <f>Dochód!C77</f>
        <v>0</v>
      </c>
      <c r="E10" s="38">
        <f>Dochód!D77</f>
        <v>0</v>
      </c>
      <c r="F10" s="38">
        <f>Dochód!E77</f>
        <v>0</v>
      </c>
      <c r="G10" s="38">
        <f>Dochód!F77</f>
        <v>0</v>
      </c>
      <c r="H10" s="38">
        <f>Dochód!G77</f>
        <v>0</v>
      </c>
      <c r="I10" s="38">
        <f>Dochód!H77</f>
        <v>0</v>
      </c>
      <c r="J10" s="38">
        <f>Dochód!I77</f>
        <v>0</v>
      </c>
      <c r="K10" s="38">
        <f>Dochód!J77</f>
        <v>0</v>
      </c>
      <c r="L10" s="38">
        <f>Dochód!K77</f>
        <v>0</v>
      </c>
      <c r="M10" s="38">
        <f>Dochód!L77</f>
        <v>0</v>
      </c>
      <c r="N10" s="38">
        <f>Dochód!M77</f>
        <v>0</v>
      </c>
      <c r="O10" s="38">
        <f>Dochód!N77</f>
        <v>0</v>
      </c>
      <c r="P10" s="38">
        <f>Dochód!O77</f>
        <v>0</v>
      </c>
      <c r="Q10" s="38">
        <f>Dochód!P77</f>
        <v>0</v>
      </c>
      <c r="R10" s="38">
        <f>Dochód!Q77</f>
        <v>0</v>
      </c>
      <c r="S10" s="38">
        <f>Dochód!R77</f>
        <v>0</v>
      </c>
      <c r="T10" s="38">
        <f>Dochód!S77</f>
        <v>0</v>
      </c>
      <c r="U10" s="38">
        <f>Dochód!T77</f>
        <v>0</v>
      </c>
      <c r="V10" s="38">
        <f>Dochód!U77</f>
        <v>0</v>
      </c>
      <c r="W10" s="38">
        <f>Dochód!V77</f>
        <v>0</v>
      </c>
      <c r="X10" s="38">
        <f>Dochód!W77</f>
        <v>0</v>
      </c>
      <c r="Y10" s="38">
        <f>Dochód!X77</f>
        <v>0</v>
      </c>
      <c r="Z10" s="38">
        <f>Dochód!Y77</f>
        <v>0</v>
      </c>
      <c r="AA10" s="38">
        <f>Dochód!Z77</f>
        <v>0</v>
      </c>
      <c r="AB10" s="38">
        <f>Dochód!AA77</f>
        <v>0</v>
      </c>
      <c r="AC10" s="38">
        <f>Dochód!AB77</f>
        <v>0</v>
      </c>
      <c r="AD10" s="38">
        <f>Dochód!AC77</f>
        <v>0</v>
      </c>
      <c r="AE10" s="38">
        <f>Dochód!AD77</f>
        <v>0</v>
      </c>
      <c r="AF10" s="38">
        <f>Dochód!AE77</f>
        <v>0</v>
      </c>
      <c r="AG10" s="38">
        <f>Dochód!AF77</f>
        <v>0</v>
      </c>
      <c r="AH10" s="38">
        <f>Dochód!AG77</f>
        <v>0</v>
      </c>
      <c r="AI10" s="38">
        <f>Dochód!AH77</f>
        <v>0</v>
      </c>
      <c r="AJ10" s="38">
        <f>Dochód!AI77</f>
        <v>0</v>
      </c>
      <c r="AK10" s="38">
        <f>Dochód!AJ77</f>
        <v>0</v>
      </c>
      <c r="AL10" s="38">
        <f>Dochód!AK77</f>
        <v>0</v>
      </c>
      <c r="AM10" s="38">
        <f>Dochód!AL77</f>
        <v>0</v>
      </c>
      <c r="AN10" s="38">
        <f>Dochód!AM77</f>
        <v>0</v>
      </c>
      <c r="AO10" s="38">
        <f>Dochód!AN77</f>
        <v>0</v>
      </c>
    </row>
    <row r="11" spans="2:41" s="77" customFormat="1" ht="12.75">
      <c r="B11" s="47" t="s">
        <v>188</v>
      </c>
      <c r="C11" s="38">
        <f>Sprawozdania!C282</f>
        <v>0</v>
      </c>
      <c r="D11" s="38">
        <f>Sprawozdania!D282</f>
        <v>0</v>
      </c>
      <c r="E11" s="38">
        <f>Sprawozdania!E282</f>
        <v>0</v>
      </c>
      <c r="F11" s="38">
        <f>Sprawozdania!F282</f>
        <v>0</v>
      </c>
      <c r="G11" s="38">
        <f>Sprawozdania!G282</f>
        <v>0</v>
      </c>
      <c r="H11" s="38">
        <f>Sprawozdania!H282</f>
        <v>0</v>
      </c>
      <c r="I11" s="38">
        <f>Sprawozdania!I282</f>
        <v>0</v>
      </c>
      <c r="J11" s="38">
        <f>Sprawozdania!J282</f>
        <v>0</v>
      </c>
      <c r="K11" s="38">
        <f>Sprawozdania!K282</f>
        <v>0</v>
      </c>
      <c r="L11" s="38">
        <f>Sprawozdania!L282</f>
        <v>0</v>
      </c>
      <c r="M11" s="38">
        <f>Sprawozdania!M282</f>
        <v>0</v>
      </c>
      <c r="N11" s="38">
        <f>Sprawozdania!N282</f>
        <v>0</v>
      </c>
      <c r="O11" s="38">
        <f>Sprawozdania!O282</f>
        <v>0</v>
      </c>
      <c r="P11" s="38">
        <f>Sprawozdania!P282</f>
        <v>0</v>
      </c>
      <c r="Q11" s="38">
        <f>Sprawozdania!Q282</f>
        <v>0</v>
      </c>
      <c r="R11" s="38">
        <f>Sprawozdania!R282</f>
        <v>0</v>
      </c>
      <c r="S11" s="38">
        <f>Sprawozdania!S282</f>
        <v>0</v>
      </c>
      <c r="T11" s="38">
        <f>Sprawozdania!T282</f>
        <v>0</v>
      </c>
      <c r="U11" s="38">
        <f>Sprawozdania!U282</f>
        <v>0</v>
      </c>
      <c r="V11" s="38">
        <f>Sprawozdania!V282</f>
        <v>0</v>
      </c>
      <c r="W11" s="38">
        <f>Sprawozdania!W282</f>
        <v>0</v>
      </c>
      <c r="X11" s="38">
        <f>Sprawozdania!X282</f>
        <v>0</v>
      </c>
      <c r="Y11" s="38">
        <f>Sprawozdania!Y282</f>
        <v>0</v>
      </c>
      <c r="Z11" s="38">
        <f>Sprawozdania!Z282</f>
        <v>0</v>
      </c>
      <c r="AA11" s="38">
        <f>Sprawozdania!AA282</f>
        <v>0</v>
      </c>
      <c r="AB11" s="38">
        <f>Sprawozdania!AB282</f>
        <v>0</v>
      </c>
      <c r="AC11" s="38">
        <f>Sprawozdania!AC282</f>
        <v>0</v>
      </c>
      <c r="AD11" s="38">
        <f>Sprawozdania!AD282</f>
        <v>0</v>
      </c>
      <c r="AE11" s="38">
        <f>Sprawozdania!AE282</f>
        <v>0</v>
      </c>
      <c r="AF11" s="38">
        <f>Sprawozdania!AF282</f>
        <v>0</v>
      </c>
      <c r="AG11" s="38">
        <f>Sprawozdania!AG282</f>
        <v>0</v>
      </c>
      <c r="AH11" s="38">
        <f>Sprawozdania!AH282</f>
        <v>0</v>
      </c>
      <c r="AI11" s="38">
        <f>Sprawozdania!AI282</f>
        <v>0</v>
      </c>
      <c r="AJ11" s="38">
        <f>Sprawozdania!AJ282</f>
        <v>0</v>
      </c>
      <c r="AK11" s="38">
        <f>Sprawozdania!AK282</f>
        <v>0</v>
      </c>
      <c r="AL11" s="38">
        <f>Sprawozdania!AL282</f>
        <v>0</v>
      </c>
      <c r="AM11" s="38">
        <f>Sprawozdania!AM282</f>
        <v>0</v>
      </c>
      <c r="AN11" s="38">
        <f>Sprawozdania!AN282</f>
        <v>0</v>
      </c>
      <c r="AO11" s="38">
        <f>Sprawozdania!AO282</f>
        <v>0</v>
      </c>
    </row>
    <row r="12" spans="2:41" s="77" customFormat="1" ht="12.75">
      <c r="B12" s="47" t="s">
        <v>181</v>
      </c>
      <c r="C12" s="38">
        <f>Dochód!B69</f>
        <v>0</v>
      </c>
      <c r="D12" s="38">
        <f>Dochód!C69</f>
        <v>0</v>
      </c>
      <c r="E12" s="38">
        <f>Dochód!D69</f>
        <v>0</v>
      </c>
      <c r="F12" s="38">
        <f>Dochód!E69</f>
        <v>0</v>
      </c>
      <c r="G12" s="38">
        <f>Dochód!F69</f>
        <v>0</v>
      </c>
      <c r="H12" s="38">
        <f>Dochód!G69</f>
        <v>0</v>
      </c>
      <c r="I12" s="38">
        <f>Dochód!H69</f>
        <v>0</v>
      </c>
      <c r="J12" s="38">
        <f>Dochód!I69</f>
        <v>0</v>
      </c>
      <c r="K12" s="38">
        <f>Dochód!J69</f>
        <v>0</v>
      </c>
      <c r="L12" s="38">
        <f>Dochód!K69</f>
        <v>0</v>
      </c>
      <c r="M12" s="38">
        <f>Dochód!L69</f>
        <v>0</v>
      </c>
      <c r="N12" s="38">
        <f>Dochód!M69</f>
        <v>0</v>
      </c>
      <c r="O12" s="38">
        <f>Dochód!N69</f>
        <v>0</v>
      </c>
      <c r="P12" s="38">
        <f>Dochód!O69</f>
        <v>0</v>
      </c>
      <c r="Q12" s="38">
        <f>Dochód!P69</f>
        <v>0</v>
      </c>
      <c r="R12" s="38">
        <f>Dochód!Q69</f>
        <v>0</v>
      </c>
      <c r="S12" s="38">
        <f>Dochód!R69</f>
        <v>0</v>
      </c>
      <c r="T12" s="38">
        <f>Dochód!S69</f>
        <v>0</v>
      </c>
      <c r="U12" s="38">
        <f>Dochód!T69</f>
        <v>0</v>
      </c>
      <c r="V12" s="38">
        <f>Dochód!U69</f>
        <v>0</v>
      </c>
      <c r="W12" s="38">
        <f>Dochód!V69</f>
        <v>0</v>
      </c>
      <c r="X12" s="38">
        <f>Dochód!W69</f>
        <v>0</v>
      </c>
      <c r="Y12" s="38">
        <f>Dochód!X69</f>
        <v>0</v>
      </c>
      <c r="Z12" s="38">
        <f>Dochód!Y69</f>
        <v>0</v>
      </c>
      <c r="AA12" s="38">
        <f>Dochód!Z69</f>
        <v>0</v>
      </c>
      <c r="AB12" s="38">
        <f>Dochód!AA69</f>
        <v>0</v>
      </c>
      <c r="AC12" s="38">
        <f>Dochód!AB69</f>
        <v>0</v>
      </c>
      <c r="AD12" s="38">
        <f>Dochód!AC69</f>
        <v>0</v>
      </c>
      <c r="AE12" s="38">
        <f>Dochód!AD69</f>
        <v>0</v>
      </c>
      <c r="AF12" s="38">
        <f>Dochód!AE69</f>
        <v>0</v>
      </c>
      <c r="AG12" s="38">
        <f>Dochód!AF69</f>
        <v>0</v>
      </c>
      <c r="AH12" s="38">
        <f>Dochód!AG69</f>
        <v>0</v>
      </c>
      <c r="AI12" s="38">
        <f>Dochód!AH69</f>
        <v>0</v>
      </c>
      <c r="AJ12" s="38">
        <f>Dochód!AI69</f>
        <v>0</v>
      </c>
      <c r="AK12" s="38">
        <f>Dochód!AJ69</f>
        <v>0</v>
      </c>
      <c r="AL12" s="38">
        <f>Dochód!AK69</f>
        <v>0</v>
      </c>
      <c r="AM12" s="38">
        <f>Dochód!AL69</f>
        <v>0</v>
      </c>
      <c r="AN12" s="38">
        <f>Dochód!AM69</f>
        <v>0</v>
      </c>
      <c r="AO12" s="38">
        <f>Dochód!AN69</f>
        <v>0</v>
      </c>
    </row>
    <row r="13" spans="2:41" s="77" customFormat="1" ht="12.75">
      <c r="B13" s="47" t="s">
        <v>189</v>
      </c>
      <c r="C13" s="38">
        <f>Sprawozdania!C85</f>
        <v>0</v>
      </c>
      <c r="D13" s="38">
        <f>Sprawozdania!D85</f>
        <v>0</v>
      </c>
      <c r="E13" s="38">
        <f>Sprawozdania!E85</f>
        <v>0</v>
      </c>
      <c r="F13" s="38">
        <f>Sprawozdania!F85</f>
        <v>0</v>
      </c>
      <c r="G13" s="38">
        <f>Sprawozdania!G85</f>
        <v>0</v>
      </c>
      <c r="H13" s="38">
        <f>Sprawozdania!H85</f>
        <v>0</v>
      </c>
      <c r="I13" s="38">
        <f>Sprawozdania!I85</f>
        <v>0</v>
      </c>
      <c r="J13" s="38">
        <f>Sprawozdania!J85</f>
        <v>0</v>
      </c>
      <c r="K13" s="38">
        <f>Sprawozdania!K85</f>
        <v>0</v>
      </c>
      <c r="L13" s="38">
        <f>Sprawozdania!L85</f>
        <v>0</v>
      </c>
      <c r="M13" s="38">
        <f>Sprawozdania!M85</f>
        <v>0</v>
      </c>
      <c r="N13" s="38">
        <f>Sprawozdania!N85</f>
        <v>0</v>
      </c>
      <c r="O13" s="38">
        <f>Sprawozdania!O85</f>
        <v>0</v>
      </c>
      <c r="P13" s="38">
        <f>Sprawozdania!P85</f>
        <v>0</v>
      </c>
      <c r="Q13" s="38">
        <f>Sprawozdania!Q85</f>
        <v>0</v>
      </c>
      <c r="R13" s="38">
        <f>Sprawozdania!R85</f>
        <v>0</v>
      </c>
      <c r="S13" s="38">
        <f>Sprawozdania!S85</f>
        <v>0</v>
      </c>
      <c r="T13" s="38">
        <f>Sprawozdania!T85</f>
        <v>0</v>
      </c>
      <c r="U13" s="38">
        <f>Sprawozdania!U85</f>
        <v>0</v>
      </c>
      <c r="V13" s="38">
        <f>Sprawozdania!V85</f>
        <v>0</v>
      </c>
      <c r="W13" s="38">
        <f>Sprawozdania!W85</f>
        <v>0</v>
      </c>
      <c r="X13" s="38">
        <f>Sprawozdania!X85</f>
        <v>0</v>
      </c>
      <c r="Y13" s="38">
        <f>Sprawozdania!Y85</f>
        <v>0</v>
      </c>
      <c r="Z13" s="38">
        <f>Sprawozdania!Z85</f>
        <v>0</v>
      </c>
      <c r="AA13" s="38">
        <f>Sprawozdania!AA85</f>
        <v>0</v>
      </c>
      <c r="AB13" s="38">
        <f>Sprawozdania!AB85</f>
        <v>0</v>
      </c>
      <c r="AC13" s="38">
        <f>Sprawozdania!AC85</f>
        <v>0</v>
      </c>
      <c r="AD13" s="38">
        <f>Sprawozdania!AD85</f>
        <v>0</v>
      </c>
      <c r="AE13" s="38">
        <f>Sprawozdania!AE85</f>
        <v>0</v>
      </c>
      <c r="AF13" s="38">
        <f>Sprawozdania!AF85</f>
        <v>0</v>
      </c>
      <c r="AG13" s="38">
        <f>Sprawozdania!AG85</f>
        <v>0</v>
      </c>
      <c r="AH13" s="38">
        <f>Sprawozdania!AH85</f>
        <v>0</v>
      </c>
      <c r="AI13" s="38">
        <f>Sprawozdania!AI85</f>
        <v>0</v>
      </c>
      <c r="AJ13" s="38">
        <f>Sprawozdania!AJ85</f>
        <v>0</v>
      </c>
      <c r="AK13" s="38">
        <f>Sprawozdania!AK85</f>
        <v>0</v>
      </c>
      <c r="AL13" s="38">
        <f>Sprawozdania!AL85</f>
        <v>0</v>
      </c>
      <c r="AM13" s="38">
        <f>Sprawozdania!AM85</f>
        <v>0</v>
      </c>
      <c r="AN13" s="38">
        <f>Sprawozdania!AN85</f>
        <v>0</v>
      </c>
      <c r="AO13" s="38">
        <f>Sprawozdania!AO85</f>
        <v>0</v>
      </c>
    </row>
    <row r="14" spans="2:41" s="77" customFormat="1" ht="12.75">
      <c r="B14" s="48" t="s">
        <v>182</v>
      </c>
      <c r="C14" s="39">
        <f>SUM(C9:C13)</f>
        <v>0</v>
      </c>
      <c r="D14" s="39">
        <f t="shared" ref="D14:AF14" si="2">SUM(D9:D13)</f>
        <v>0</v>
      </c>
      <c r="E14" s="39">
        <f t="shared" si="2"/>
        <v>0</v>
      </c>
      <c r="F14" s="39">
        <f t="shared" si="2"/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39">
        <f t="shared" si="2"/>
        <v>0</v>
      </c>
      <c r="O14" s="39">
        <f t="shared" si="2"/>
        <v>0</v>
      </c>
      <c r="P14" s="39">
        <f t="shared" si="2"/>
        <v>0</v>
      </c>
      <c r="Q14" s="39">
        <f t="shared" si="2"/>
        <v>0</v>
      </c>
      <c r="R14" s="39">
        <f t="shared" si="2"/>
        <v>0</v>
      </c>
      <c r="S14" s="39">
        <f t="shared" si="2"/>
        <v>0</v>
      </c>
      <c r="T14" s="39">
        <f t="shared" si="2"/>
        <v>0</v>
      </c>
      <c r="U14" s="39">
        <f t="shared" si="2"/>
        <v>0</v>
      </c>
      <c r="V14" s="39">
        <f t="shared" si="2"/>
        <v>0</v>
      </c>
      <c r="W14" s="39">
        <f t="shared" si="2"/>
        <v>0</v>
      </c>
      <c r="X14" s="39">
        <f t="shared" si="2"/>
        <v>0</v>
      </c>
      <c r="Y14" s="39">
        <f t="shared" si="2"/>
        <v>0</v>
      </c>
      <c r="Z14" s="39">
        <f t="shared" si="2"/>
        <v>0</v>
      </c>
      <c r="AA14" s="39">
        <f t="shared" si="2"/>
        <v>0</v>
      </c>
      <c r="AB14" s="39">
        <f t="shared" si="2"/>
        <v>0</v>
      </c>
      <c r="AC14" s="39">
        <f t="shared" si="2"/>
        <v>0</v>
      </c>
      <c r="AD14" s="39">
        <f t="shared" si="2"/>
        <v>0</v>
      </c>
      <c r="AE14" s="39">
        <f t="shared" si="2"/>
        <v>0</v>
      </c>
      <c r="AF14" s="39">
        <f t="shared" si="2"/>
        <v>0</v>
      </c>
      <c r="AG14" s="39">
        <f t="shared" ref="AG14:AO14" si="3">SUM(AG9:AG13)</f>
        <v>0</v>
      </c>
      <c r="AH14" s="39">
        <f t="shared" si="3"/>
        <v>0</v>
      </c>
      <c r="AI14" s="39">
        <f t="shared" si="3"/>
        <v>0</v>
      </c>
      <c r="AJ14" s="39">
        <f t="shared" si="3"/>
        <v>0</v>
      </c>
      <c r="AK14" s="39">
        <f t="shared" si="3"/>
        <v>0</v>
      </c>
      <c r="AL14" s="39">
        <f t="shared" si="3"/>
        <v>0</v>
      </c>
      <c r="AM14" s="39">
        <f t="shared" si="3"/>
        <v>0</v>
      </c>
      <c r="AN14" s="39">
        <f t="shared" si="3"/>
        <v>0</v>
      </c>
      <c r="AO14" s="39">
        <f t="shared" si="3"/>
        <v>0</v>
      </c>
    </row>
    <row r="15" spans="2:41" s="77" customFormat="1" ht="12.75">
      <c r="B15" s="48" t="s">
        <v>190</v>
      </c>
      <c r="C15" s="39">
        <f>C8-C14</f>
        <v>0</v>
      </c>
      <c r="D15" s="39">
        <f t="shared" ref="D15:AF15" si="4">D8-D14</f>
        <v>0</v>
      </c>
      <c r="E15" s="39">
        <f t="shared" si="4"/>
        <v>0</v>
      </c>
      <c r="F15" s="39">
        <f t="shared" si="4"/>
        <v>0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0</v>
      </c>
      <c r="L15" s="39">
        <f t="shared" si="4"/>
        <v>0</v>
      </c>
      <c r="M15" s="39">
        <f t="shared" si="4"/>
        <v>0</v>
      </c>
      <c r="N15" s="39">
        <f t="shared" si="4"/>
        <v>0</v>
      </c>
      <c r="O15" s="39">
        <f t="shared" si="4"/>
        <v>0</v>
      </c>
      <c r="P15" s="39">
        <f t="shared" si="4"/>
        <v>0</v>
      </c>
      <c r="Q15" s="39">
        <f t="shared" si="4"/>
        <v>0</v>
      </c>
      <c r="R15" s="39">
        <f t="shared" si="4"/>
        <v>0</v>
      </c>
      <c r="S15" s="39">
        <f t="shared" si="4"/>
        <v>0</v>
      </c>
      <c r="T15" s="39">
        <f t="shared" si="4"/>
        <v>0</v>
      </c>
      <c r="U15" s="39">
        <f t="shared" si="4"/>
        <v>0</v>
      </c>
      <c r="V15" s="39">
        <f t="shared" si="4"/>
        <v>0</v>
      </c>
      <c r="W15" s="39">
        <f t="shared" si="4"/>
        <v>0</v>
      </c>
      <c r="X15" s="39">
        <f t="shared" si="4"/>
        <v>0</v>
      </c>
      <c r="Y15" s="39">
        <f t="shared" si="4"/>
        <v>0</v>
      </c>
      <c r="Z15" s="39">
        <f t="shared" si="4"/>
        <v>0</v>
      </c>
      <c r="AA15" s="39">
        <f t="shared" si="4"/>
        <v>0</v>
      </c>
      <c r="AB15" s="39">
        <f t="shared" si="4"/>
        <v>0</v>
      </c>
      <c r="AC15" s="39">
        <f t="shared" si="4"/>
        <v>0</v>
      </c>
      <c r="AD15" s="39">
        <f t="shared" si="4"/>
        <v>0</v>
      </c>
      <c r="AE15" s="39">
        <f t="shared" si="4"/>
        <v>0</v>
      </c>
      <c r="AF15" s="39">
        <f t="shared" si="4"/>
        <v>0</v>
      </c>
      <c r="AG15" s="39">
        <f t="shared" ref="AG15:AO15" si="5">AG8-AG14</f>
        <v>0</v>
      </c>
      <c r="AH15" s="39">
        <f t="shared" si="5"/>
        <v>0</v>
      </c>
      <c r="AI15" s="39">
        <f t="shared" si="5"/>
        <v>0</v>
      </c>
      <c r="AJ15" s="39">
        <f t="shared" si="5"/>
        <v>0</v>
      </c>
      <c r="AK15" s="39">
        <f t="shared" si="5"/>
        <v>0</v>
      </c>
      <c r="AL15" s="39">
        <f t="shared" si="5"/>
        <v>0</v>
      </c>
      <c r="AM15" s="39">
        <f t="shared" si="5"/>
        <v>0</v>
      </c>
      <c r="AN15" s="39">
        <f t="shared" si="5"/>
        <v>0</v>
      </c>
      <c r="AO15" s="39">
        <f t="shared" si="5"/>
        <v>0</v>
      </c>
    </row>
    <row r="16" spans="2:41" s="77" customFormat="1" ht="12.75">
      <c r="B16" s="67" t="s">
        <v>191</v>
      </c>
      <c r="C16" s="68">
        <f>C15</f>
        <v>0</v>
      </c>
      <c r="D16" s="68">
        <f>C16+D15</f>
        <v>0</v>
      </c>
      <c r="E16" s="68">
        <f t="shared" ref="E16:AF16" si="6">D16+E15</f>
        <v>0</v>
      </c>
      <c r="F16" s="68">
        <f t="shared" si="6"/>
        <v>0</v>
      </c>
      <c r="G16" s="68">
        <f t="shared" si="6"/>
        <v>0</v>
      </c>
      <c r="H16" s="68">
        <f t="shared" si="6"/>
        <v>0</v>
      </c>
      <c r="I16" s="68">
        <f t="shared" si="6"/>
        <v>0</v>
      </c>
      <c r="J16" s="68">
        <f t="shared" si="6"/>
        <v>0</v>
      </c>
      <c r="K16" s="68">
        <f t="shared" si="6"/>
        <v>0</v>
      </c>
      <c r="L16" s="68">
        <f t="shared" si="6"/>
        <v>0</v>
      </c>
      <c r="M16" s="68">
        <f t="shared" si="6"/>
        <v>0</v>
      </c>
      <c r="N16" s="68">
        <f t="shared" si="6"/>
        <v>0</v>
      </c>
      <c r="O16" s="68">
        <f t="shared" si="6"/>
        <v>0</v>
      </c>
      <c r="P16" s="68">
        <f t="shared" si="6"/>
        <v>0</v>
      </c>
      <c r="Q16" s="68">
        <f t="shared" si="6"/>
        <v>0</v>
      </c>
      <c r="R16" s="68">
        <f t="shared" si="6"/>
        <v>0</v>
      </c>
      <c r="S16" s="68">
        <f t="shared" si="6"/>
        <v>0</v>
      </c>
      <c r="T16" s="68">
        <f t="shared" si="6"/>
        <v>0</v>
      </c>
      <c r="U16" s="68">
        <f t="shared" si="6"/>
        <v>0</v>
      </c>
      <c r="V16" s="68">
        <f t="shared" si="6"/>
        <v>0</v>
      </c>
      <c r="W16" s="68">
        <f t="shared" si="6"/>
        <v>0</v>
      </c>
      <c r="X16" s="68">
        <f t="shared" si="6"/>
        <v>0</v>
      </c>
      <c r="Y16" s="68">
        <f t="shared" si="6"/>
        <v>0</v>
      </c>
      <c r="Z16" s="68">
        <f t="shared" si="6"/>
        <v>0</v>
      </c>
      <c r="AA16" s="68">
        <f t="shared" si="6"/>
        <v>0</v>
      </c>
      <c r="AB16" s="68">
        <f t="shared" si="6"/>
        <v>0</v>
      </c>
      <c r="AC16" s="68">
        <f t="shared" si="6"/>
        <v>0</v>
      </c>
      <c r="AD16" s="68">
        <f t="shared" si="6"/>
        <v>0</v>
      </c>
      <c r="AE16" s="68">
        <f t="shared" si="6"/>
        <v>0</v>
      </c>
      <c r="AF16" s="68">
        <f t="shared" si="6"/>
        <v>0</v>
      </c>
      <c r="AG16" s="68">
        <f t="shared" ref="AG16" si="7">AF16+AG15</f>
        <v>0</v>
      </c>
      <c r="AH16" s="68">
        <f t="shared" ref="AH16" si="8">AG16+AH15</f>
        <v>0</v>
      </c>
      <c r="AI16" s="68">
        <f t="shared" ref="AI16" si="9">AH16+AI15</f>
        <v>0</v>
      </c>
      <c r="AJ16" s="68">
        <f t="shared" ref="AJ16" si="10">AI16+AJ15</f>
        <v>0</v>
      </c>
      <c r="AK16" s="68">
        <f t="shared" ref="AK16" si="11">AJ16+AK15</f>
        <v>0</v>
      </c>
      <c r="AL16" s="68">
        <f t="shared" ref="AL16" si="12">AK16+AL15</f>
        <v>0</v>
      </c>
      <c r="AM16" s="68">
        <f t="shared" ref="AM16" si="13">AL16+AM15</f>
        <v>0</v>
      </c>
      <c r="AN16" s="68">
        <f t="shared" ref="AN16" si="14">AM16+AN15</f>
        <v>0</v>
      </c>
      <c r="AO16" s="68">
        <f t="shared" ref="AO16" si="15">AN16+AO15</f>
        <v>0</v>
      </c>
    </row>
    <row r="18" spans="2:41" s="1" customFormat="1" ht="15">
      <c r="B18" s="2" t="s">
        <v>264</v>
      </c>
    </row>
    <row r="19" spans="2:41" s="1" customFormat="1"/>
    <row r="20" spans="2:41" s="77" customFormat="1" ht="12.75">
      <c r="B20" s="69" t="s">
        <v>41</v>
      </c>
      <c r="C20" s="70">
        <f>C4</f>
        <v>2014</v>
      </c>
      <c r="D20" s="70">
        <f t="shared" ref="D20:AO20" si="16">D4</f>
        <v>2015</v>
      </c>
      <c r="E20" s="70">
        <f t="shared" si="16"/>
        <v>2016</v>
      </c>
      <c r="F20" s="70">
        <f t="shared" si="16"/>
        <v>2017</v>
      </c>
      <c r="G20" s="70">
        <f t="shared" si="16"/>
        <v>2018</v>
      </c>
      <c r="H20" s="70">
        <f t="shared" si="16"/>
        <v>2019</v>
      </c>
      <c r="I20" s="70">
        <f t="shared" si="16"/>
        <v>2020</v>
      </c>
      <c r="J20" s="70">
        <f t="shared" si="16"/>
        <v>2021</v>
      </c>
      <c r="K20" s="70">
        <f t="shared" si="16"/>
        <v>2022</v>
      </c>
      <c r="L20" s="70">
        <f t="shared" si="16"/>
        <v>2023</v>
      </c>
      <c r="M20" s="70">
        <f t="shared" si="16"/>
        <v>2024</v>
      </c>
      <c r="N20" s="70">
        <f t="shared" si="16"/>
        <v>2025</v>
      </c>
      <c r="O20" s="70">
        <f t="shared" si="16"/>
        <v>2026</v>
      </c>
      <c r="P20" s="70">
        <f t="shared" si="16"/>
        <v>2027</v>
      </c>
      <c r="Q20" s="70">
        <f t="shared" si="16"/>
        <v>2028</v>
      </c>
      <c r="R20" s="70">
        <f t="shared" si="16"/>
        <v>2029</v>
      </c>
      <c r="S20" s="70">
        <f t="shared" si="16"/>
        <v>2030</v>
      </c>
      <c r="T20" s="70">
        <f t="shared" si="16"/>
        <v>2031</v>
      </c>
      <c r="U20" s="70">
        <f t="shared" si="16"/>
        <v>2032</v>
      </c>
      <c r="V20" s="70">
        <f t="shared" si="16"/>
        <v>2033</v>
      </c>
      <c r="W20" s="70">
        <f t="shared" si="16"/>
        <v>2034</v>
      </c>
      <c r="X20" s="70">
        <f t="shared" si="16"/>
        <v>2035</v>
      </c>
      <c r="Y20" s="70">
        <f t="shared" si="16"/>
        <v>2036</v>
      </c>
      <c r="Z20" s="70">
        <f t="shared" si="16"/>
        <v>2037</v>
      </c>
      <c r="AA20" s="70">
        <f t="shared" si="16"/>
        <v>2038</v>
      </c>
      <c r="AB20" s="70">
        <f t="shared" si="16"/>
        <v>2039</v>
      </c>
      <c r="AC20" s="70">
        <f t="shared" si="16"/>
        <v>2040</v>
      </c>
      <c r="AD20" s="70">
        <f t="shared" si="16"/>
        <v>2041</v>
      </c>
      <c r="AE20" s="70">
        <f t="shared" si="16"/>
        <v>2042</v>
      </c>
      <c r="AF20" s="70">
        <f t="shared" si="16"/>
        <v>2043</v>
      </c>
      <c r="AG20" s="70">
        <f t="shared" si="16"/>
        <v>2044</v>
      </c>
      <c r="AH20" s="70">
        <f t="shared" si="16"/>
        <v>2045</v>
      </c>
      <c r="AI20" s="70">
        <f t="shared" si="16"/>
        <v>2046</v>
      </c>
      <c r="AJ20" s="70">
        <f t="shared" si="16"/>
        <v>2047</v>
      </c>
      <c r="AK20" s="70">
        <f t="shared" si="16"/>
        <v>2048</v>
      </c>
      <c r="AL20" s="70">
        <f t="shared" si="16"/>
        <v>2049</v>
      </c>
      <c r="AM20" s="70">
        <f t="shared" si="16"/>
        <v>2050</v>
      </c>
      <c r="AN20" s="70">
        <f t="shared" si="16"/>
        <v>2051</v>
      </c>
      <c r="AO20" s="70">
        <f t="shared" si="16"/>
        <v>2052</v>
      </c>
    </row>
    <row r="21" spans="2:41" s="106" customFormat="1" ht="12.75">
      <c r="B21" s="162" t="s">
        <v>192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</row>
    <row r="22" spans="2:41" s="77" customFormat="1" ht="12.75">
      <c r="B22" s="45" t="s">
        <v>193</v>
      </c>
      <c r="C22" s="39">
        <f>Sprawozdania!C258</f>
        <v>0</v>
      </c>
      <c r="D22" s="39">
        <f>Sprawozdania!D258</f>
        <v>0</v>
      </c>
      <c r="E22" s="39">
        <f>Sprawozdania!E258</f>
        <v>0</v>
      </c>
      <c r="F22" s="39">
        <f>Sprawozdania!F258</f>
        <v>0</v>
      </c>
      <c r="G22" s="39">
        <f>Sprawozdania!G258</f>
        <v>0</v>
      </c>
      <c r="H22" s="39">
        <f>Sprawozdania!H258</f>
        <v>0</v>
      </c>
      <c r="I22" s="39">
        <f>Sprawozdania!I258</f>
        <v>0</v>
      </c>
      <c r="J22" s="39">
        <f>Sprawozdania!J258</f>
        <v>0</v>
      </c>
      <c r="K22" s="39">
        <f>Sprawozdania!K258</f>
        <v>0</v>
      </c>
      <c r="L22" s="39">
        <f>Sprawozdania!L258</f>
        <v>0</v>
      </c>
      <c r="M22" s="39">
        <f>Sprawozdania!M258</f>
        <v>0</v>
      </c>
      <c r="N22" s="39">
        <f>Sprawozdania!N258</f>
        <v>0</v>
      </c>
      <c r="O22" s="39">
        <f>Sprawozdania!O258</f>
        <v>0</v>
      </c>
      <c r="P22" s="39">
        <f>Sprawozdania!P258</f>
        <v>0</v>
      </c>
      <c r="Q22" s="39">
        <f>Sprawozdania!Q258</f>
        <v>0</v>
      </c>
      <c r="R22" s="39">
        <f>Sprawozdania!R258</f>
        <v>0</v>
      </c>
      <c r="S22" s="39">
        <f>Sprawozdania!S258</f>
        <v>0</v>
      </c>
      <c r="T22" s="39">
        <f>Sprawozdania!T258</f>
        <v>0</v>
      </c>
      <c r="U22" s="39">
        <f>Sprawozdania!U258</f>
        <v>0</v>
      </c>
      <c r="V22" s="39">
        <f>Sprawozdania!V258</f>
        <v>0</v>
      </c>
      <c r="W22" s="39">
        <f>Sprawozdania!W258</f>
        <v>0</v>
      </c>
      <c r="X22" s="39">
        <f>Sprawozdania!X258</f>
        <v>0</v>
      </c>
      <c r="Y22" s="39">
        <f>Sprawozdania!Y258</f>
        <v>0</v>
      </c>
      <c r="Z22" s="39">
        <f>Sprawozdania!Z258</f>
        <v>0</v>
      </c>
      <c r="AA22" s="39">
        <f>Sprawozdania!AA258</f>
        <v>0</v>
      </c>
      <c r="AB22" s="39">
        <f>Sprawozdania!AB258</f>
        <v>0</v>
      </c>
      <c r="AC22" s="39">
        <f>Sprawozdania!AC258</f>
        <v>0</v>
      </c>
      <c r="AD22" s="39">
        <f>Sprawozdania!AD258</f>
        <v>0</v>
      </c>
      <c r="AE22" s="39">
        <f>Sprawozdania!AE258</f>
        <v>0</v>
      </c>
      <c r="AF22" s="39">
        <f>Sprawozdania!AF258</f>
        <v>0</v>
      </c>
      <c r="AG22" s="39">
        <f>Sprawozdania!AG258</f>
        <v>0</v>
      </c>
      <c r="AH22" s="39">
        <f>Sprawozdania!AH258</f>
        <v>0</v>
      </c>
      <c r="AI22" s="39">
        <f>Sprawozdania!AI258</f>
        <v>0</v>
      </c>
      <c r="AJ22" s="39">
        <f>Sprawozdania!AJ258</f>
        <v>0</v>
      </c>
      <c r="AK22" s="39">
        <f>Sprawozdania!AK258</f>
        <v>0</v>
      </c>
      <c r="AL22" s="39">
        <f>Sprawozdania!AL258</f>
        <v>0</v>
      </c>
      <c r="AM22" s="39">
        <f>Sprawozdania!AM258</f>
        <v>0</v>
      </c>
      <c r="AN22" s="39">
        <f>Sprawozdania!AN258</f>
        <v>0</v>
      </c>
      <c r="AO22" s="39">
        <f>Sprawozdania!AO258</f>
        <v>0</v>
      </c>
    </row>
    <row r="23" spans="2:41" s="77" customFormat="1" ht="12.75">
      <c r="B23" s="45" t="s">
        <v>194</v>
      </c>
      <c r="C23" s="39">
        <f>SUM(C24:C28)</f>
        <v>0</v>
      </c>
      <c r="D23" s="39">
        <f t="shared" ref="D23:AF23" si="17">SUM(D24:D28)</f>
        <v>0</v>
      </c>
      <c r="E23" s="39">
        <f t="shared" si="17"/>
        <v>0</v>
      </c>
      <c r="F23" s="39">
        <f t="shared" si="17"/>
        <v>0</v>
      </c>
      <c r="G23" s="39">
        <f t="shared" si="17"/>
        <v>0</v>
      </c>
      <c r="H23" s="39">
        <f t="shared" si="17"/>
        <v>0</v>
      </c>
      <c r="I23" s="39">
        <f t="shared" si="17"/>
        <v>0</v>
      </c>
      <c r="J23" s="39">
        <f t="shared" si="17"/>
        <v>0</v>
      </c>
      <c r="K23" s="39">
        <f t="shared" si="17"/>
        <v>0</v>
      </c>
      <c r="L23" s="39">
        <f t="shared" si="17"/>
        <v>0</v>
      </c>
      <c r="M23" s="39">
        <f t="shared" si="17"/>
        <v>0</v>
      </c>
      <c r="N23" s="39">
        <f t="shared" si="17"/>
        <v>0</v>
      </c>
      <c r="O23" s="39">
        <f t="shared" si="17"/>
        <v>0</v>
      </c>
      <c r="P23" s="39">
        <f t="shared" si="17"/>
        <v>0</v>
      </c>
      <c r="Q23" s="39">
        <f t="shared" si="17"/>
        <v>0</v>
      </c>
      <c r="R23" s="39">
        <f t="shared" si="17"/>
        <v>0</v>
      </c>
      <c r="S23" s="39">
        <f t="shared" si="17"/>
        <v>0</v>
      </c>
      <c r="T23" s="39">
        <f t="shared" si="17"/>
        <v>0</v>
      </c>
      <c r="U23" s="39">
        <f t="shared" si="17"/>
        <v>0</v>
      </c>
      <c r="V23" s="39">
        <f t="shared" si="17"/>
        <v>0</v>
      </c>
      <c r="W23" s="39">
        <f t="shared" si="17"/>
        <v>0</v>
      </c>
      <c r="X23" s="39">
        <f t="shared" si="17"/>
        <v>0</v>
      </c>
      <c r="Y23" s="39">
        <f t="shared" si="17"/>
        <v>0</v>
      </c>
      <c r="Z23" s="39">
        <f t="shared" si="17"/>
        <v>0</v>
      </c>
      <c r="AA23" s="39">
        <f t="shared" si="17"/>
        <v>0</v>
      </c>
      <c r="AB23" s="39">
        <f t="shared" si="17"/>
        <v>0</v>
      </c>
      <c r="AC23" s="39">
        <f t="shared" si="17"/>
        <v>0</v>
      </c>
      <c r="AD23" s="39">
        <f t="shared" si="17"/>
        <v>0</v>
      </c>
      <c r="AE23" s="39">
        <f t="shared" si="17"/>
        <v>0</v>
      </c>
      <c r="AF23" s="39">
        <f t="shared" si="17"/>
        <v>0</v>
      </c>
      <c r="AG23" s="39">
        <f t="shared" ref="AG23:AO23" si="18">SUM(AG24:AG28)</f>
        <v>0</v>
      </c>
      <c r="AH23" s="39">
        <f t="shared" si="18"/>
        <v>0</v>
      </c>
      <c r="AI23" s="39">
        <f t="shared" si="18"/>
        <v>0</v>
      </c>
      <c r="AJ23" s="39">
        <f t="shared" si="18"/>
        <v>0</v>
      </c>
      <c r="AK23" s="39">
        <f t="shared" si="18"/>
        <v>0</v>
      </c>
      <c r="AL23" s="39">
        <f t="shared" si="18"/>
        <v>0</v>
      </c>
      <c r="AM23" s="39">
        <f t="shared" si="18"/>
        <v>0</v>
      </c>
      <c r="AN23" s="39">
        <f t="shared" si="18"/>
        <v>0</v>
      </c>
      <c r="AO23" s="39">
        <f t="shared" si="18"/>
        <v>0</v>
      </c>
    </row>
    <row r="24" spans="2:41" s="77" customFormat="1" ht="12.75">
      <c r="B24" s="44" t="s">
        <v>195</v>
      </c>
      <c r="C24" s="109">
        <f>Sprawozdania!C226</f>
        <v>0</v>
      </c>
      <c r="D24" s="109">
        <f>Sprawozdania!D226</f>
        <v>0</v>
      </c>
      <c r="E24" s="109">
        <f>Sprawozdania!E226</f>
        <v>0</v>
      </c>
      <c r="F24" s="109">
        <f>Sprawozdania!F226</f>
        <v>0</v>
      </c>
      <c r="G24" s="109">
        <f>Sprawozdania!G226</f>
        <v>0</v>
      </c>
      <c r="H24" s="109">
        <f>Sprawozdania!H226</f>
        <v>0</v>
      </c>
      <c r="I24" s="109">
        <f>Sprawozdania!I226</f>
        <v>0</v>
      </c>
      <c r="J24" s="109">
        <f>Sprawozdania!J226</f>
        <v>0</v>
      </c>
      <c r="K24" s="109">
        <f>Sprawozdania!K226</f>
        <v>0</v>
      </c>
      <c r="L24" s="109">
        <f>Sprawozdania!L226</f>
        <v>0</v>
      </c>
      <c r="M24" s="109">
        <f>Sprawozdania!M226</f>
        <v>0</v>
      </c>
      <c r="N24" s="109">
        <f>Sprawozdania!N226</f>
        <v>0</v>
      </c>
      <c r="O24" s="109">
        <f>Sprawozdania!O226</f>
        <v>0</v>
      </c>
      <c r="P24" s="109">
        <f>Sprawozdania!P226</f>
        <v>0</v>
      </c>
      <c r="Q24" s="109">
        <f>Sprawozdania!Q226</f>
        <v>0</v>
      </c>
      <c r="R24" s="109">
        <f>Sprawozdania!R226</f>
        <v>0</v>
      </c>
      <c r="S24" s="109">
        <f>Sprawozdania!S226</f>
        <v>0</v>
      </c>
      <c r="T24" s="109">
        <f>Sprawozdania!T226</f>
        <v>0</v>
      </c>
      <c r="U24" s="109">
        <f>Sprawozdania!U226</f>
        <v>0</v>
      </c>
      <c r="V24" s="109">
        <f>Sprawozdania!V226</f>
        <v>0</v>
      </c>
      <c r="W24" s="109">
        <f>Sprawozdania!W226</f>
        <v>0</v>
      </c>
      <c r="X24" s="109">
        <f>Sprawozdania!X226</f>
        <v>0</v>
      </c>
      <c r="Y24" s="109">
        <f>Sprawozdania!Y226</f>
        <v>0</v>
      </c>
      <c r="Z24" s="109">
        <f>Sprawozdania!Z226</f>
        <v>0</v>
      </c>
      <c r="AA24" s="109">
        <f>Sprawozdania!AA226</f>
        <v>0</v>
      </c>
      <c r="AB24" s="109">
        <f>Sprawozdania!AB226</f>
        <v>0</v>
      </c>
      <c r="AC24" s="109">
        <f>Sprawozdania!AC226</f>
        <v>0</v>
      </c>
      <c r="AD24" s="109">
        <f>Sprawozdania!AD226</f>
        <v>0</v>
      </c>
      <c r="AE24" s="109">
        <f>Sprawozdania!AE226</f>
        <v>0</v>
      </c>
      <c r="AF24" s="109">
        <f>Sprawozdania!AF226</f>
        <v>0</v>
      </c>
      <c r="AG24" s="109">
        <f>Sprawozdania!AG226</f>
        <v>0</v>
      </c>
      <c r="AH24" s="109">
        <f>Sprawozdania!AH226</f>
        <v>0</v>
      </c>
      <c r="AI24" s="109">
        <f>Sprawozdania!AI226</f>
        <v>0</v>
      </c>
      <c r="AJ24" s="109">
        <f>Sprawozdania!AJ226</f>
        <v>0</v>
      </c>
      <c r="AK24" s="109">
        <f>Sprawozdania!AK226</f>
        <v>0</v>
      </c>
      <c r="AL24" s="109">
        <f>Sprawozdania!AL226</f>
        <v>0</v>
      </c>
      <c r="AM24" s="109">
        <f>Sprawozdania!AM226</f>
        <v>0</v>
      </c>
      <c r="AN24" s="109">
        <f>Sprawozdania!AN226</f>
        <v>0</v>
      </c>
      <c r="AO24" s="109">
        <f>Sprawozdania!AO226</f>
        <v>0</v>
      </c>
    </row>
    <row r="25" spans="2:41" s="77" customFormat="1" ht="12.75">
      <c r="B25" s="44" t="s">
        <v>196</v>
      </c>
      <c r="C25" s="109">
        <f>Sprawozdania!C231</f>
        <v>0</v>
      </c>
      <c r="D25" s="109">
        <f>Sprawozdania!D231</f>
        <v>0</v>
      </c>
      <c r="E25" s="109">
        <f>Sprawozdania!E231</f>
        <v>0</v>
      </c>
      <c r="F25" s="109">
        <f>Sprawozdania!F231</f>
        <v>0</v>
      </c>
      <c r="G25" s="109">
        <f>Sprawozdania!G231</f>
        <v>0</v>
      </c>
      <c r="H25" s="109">
        <f>Sprawozdania!H231</f>
        <v>0</v>
      </c>
      <c r="I25" s="109">
        <f>Sprawozdania!I231</f>
        <v>0</v>
      </c>
      <c r="J25" s="109">
        <f>Sprawozdania!J231</f>
        <v>0</v>
      </c>
      <c r="K25" s="109">
        <f>Sprawozdania!K231</f>
        <v>0</v>
      </c>
      <c r="L25" s="109">
        <f>Sprawozdania!L231</f>
        <v>0</v>
      </c>
      <c r="M25" s="109">
        <f>Sprawozdania!M231</f>
        <v>0</v>
      </c>
      <c r="N25" s="109">
        <f>Sprawozdania!N231</f>
        <v>0</v>
      </c>
      <c r="O25" s="109">
        <f>Sprawozdania!O231</f>
        <v>0</v>
      </c>
      <c r="P25" s="109">
        <f>Sprawozdania!P231</f>
        <v>0</v>
      </c>
      <c r="Q25" s="109">
        <f>Sprawozdania!Q231</f>
        <v>0</v>
      </c>
      <c r="R25" s="109">
        <f>Sprawozdania!R231</f>
        <v>0</v>
      </c>
      <c r="S25" s="109">
        <f>Sprawozdania!S231</f>
        <v>0</v>
      </c>
      <c r="T25" s="109">
        <f>Sprawozdania!T231</f>
        <v>0</v>
      </c>
      <c r="U25" s="109">
        <f>Sprawozdania!U231</f>
        <v>0</v>
      </c>
      <c r="V25" s="109">
        <f>Sprawozdania!V231</f>
        <v>0</v>
      </c>
      <c r="W25" s="109">
        <f>Sprawozdania!W231</f>
        <v>0</v>
      </c>
      <c r="X25" s="109">
        <f>Sprawozdania!X231</f>
        <v>0</v>
      </c>
      <c r="Y25" s="109">
        <f>Sprawozdania!Y231</f>
        <v>0</v>
      </c>
      <c r="Z25" s="109">
        <f>Sprawozdania!Z231</f>
        <v>0</v>
      </c>
      <c r="AA25" s="109">
        <f>Sprawozdania!AA231</f>
        <v>0</v>
      </c>
      <c r="AB25" s="109">
        <f>Sprawozdania!AB231</f>
        <v>0</v>
      </c>
      <c r="AC25" s="109">
        <f>Sprawozdania!AC231</f>
        <v>0</v>
      </c>
      <c r="AD25" s="109">
        <f>Sprawozdania!AD231</f>
        <v>0</v>
      </c>
      <c r="AE25" s="109">
        <f>Sprawozdania!AE231</f>
        <v>0</v>
      </c>
      <c r="AF25" s="109">
        <f>Sprawozdania!AF231</f>
        <v>0</v>
      </c>
      <c r="AG25" s="109">
        <f>Sprawozdania!AG231</f>
        <v>0</v>
      </c>
      <c r="AH25" s="109">
        <f>Sprawozdania!AH231</f>
        <v>0</v>
      </c>
      <c r="AI25" s="109">
        <f>Sprawozdania!AI231</f>
        <v>0</v>
      </c>
      <c r="AJ25" s="109">
        <f>Sprawozdania!AJ231</f>
        <v>0</v>
      </c>
      <c r="AK25" s="109">
        <f>Sprawozdania!AK231</f>
        <v>0</v>
      </c>
      <c r="AL25" s="109">
        <f>Sprawozdania!AL231</f>
        <v>0</v>
      </c>
      <c r="AM25" s="109">
        <f>Sprawozdania!AM231</f>
        <v>0</v>
      </c>
      <c r="AN25" s="109">
        <f>Sprawozdania!AN231</f>
        <v>0</v>
      </c>
      <c r="AO25" s="109">
        <f>Sprawozdania!AO231</f>
        <v>0</v>
      </c>
    </row>
    <row r="26" spans="2:41" s="77" customFormat="1" ht="12.75">
      <c r="B26" s="44" t="s">
        <v>197</v>
      </c>
      <c r="C26" s="109">
        <f>Sprawozdania!C232</f>
        <v>0</v>
      </c>
      <c r="D26" s="109">
        <f>Sprawozdania!D232</f>
        <v>0</v>
      </c>
      <c r="E26" s="109">
        <f>Sprawozdania!E232</f>
        <v>0</v>
      </c>
      <c r="F26" s="109">
        <f>Sprawozdania!F232</f>
        <v>0</v>
      </c>
      <c r="G26" s="109">
        <f>Sprawozdania!G232</f>
        <v>0</v>
      </c>
      <c r="H26" s="109">
        <f>Sprawozdania!H232</f>
        <v>0</v>
      </c>
      <c r="I26" s="109">
        <f>Sprawozdania!I232</f>
        <v>0</v>
      </c>
      <c r="J26" s="109">
        <f>Sprawozdania!J232</f>
        <v>0</v>
      </c>
      <c r="K26" s="109">
        <f>Sprawozdania!K232</f>
        <v>0</v>
      </c>
      <c r="L26" s="109">
        <f>Sprawozdania!L232</f>
        <v>0</v>
      </c>
      <c r="M26" s="109">
        <f>Sprawozdania!M232</f>
        <v>0</v>
      </c>
      <c r="N26" s="109">
        <f>Sprawozdania!N232</f>
        <v>0</v>
      </c>
      <c r="O26" s="109">
        <f>Sprawozdania!O232</f>
        <v>0</v>
      </c>
      <c r="P26" s="109">
        <f>Sprawozdania!P232</f>
        <v>0</v>
      </c>
      <c r="Q26" s="109">
        <f>Sprawozdania!Q232</f>
        <v>0</v>
      </c>
      <c r="R26" s="109">
        <f>Sprawozdania!R232</f>
        <v>0</v>
      </c>
      <c r="S26" s="109">
        <f>Sprawozdania!S232</f>
        <v>0</v>
      </c>
      <c r="T26" s="109">
        <f>Sprawozdania!T232</f>
        <v>0</v>
      </c>
      <c r="U26" s="109">
        <f>Sprawozdania!U232</f>
        <v>0</v>
      </c>
      <c r="V26" s="109">
        <f>Sprawozdania!V232</f>
        <v>0</v>
      </c>
      <c r="W26" s="109">
        <f>Sprawozdania!W232</f>
        <v>0</v>
      </c>
      <c r="X26" s="109">
        <f>Sprawozdania!X232</f>
        <v>0</v>
      </c>
      <c r="Y26" s="109">
        <f>Sprawozdania!Y232</f>
        <v>0</v>
      </c>
      <c r="Z26" s="109">
        <f>Sprawozdania!Z232</f>
        <v>0</v>
      </c>
      <c r="AA26" s="109">
        <f>Sprawozdania!AA232</f>
        <v>0</v>
      </c>
      <c r="AB26" s="109">
        <f>Sprawozdania!AB232</f>
        <v>0</v>
      </c>
      <c r="AC26" s="109">
        <f>Sprawozdania!AC232</f>
        <v>0</v>
      </c>
      <c r="AD26" s="109">
        <f>Sprawozdania!AD232</f>
        <v>0</v>
      </c>
      <c r="AE26" s="109">
        <f>Sprawozdania!AE232</f>
        <v>0</v>
      </c>
      <c r="AF26" s="109">
        <f>Sprawozdania!AF232</f>
        <v>0</v>
      </c>
      <c r="AG26" s="109">
        <f>Sprawozdania!AG232</f>
        <v>0</v>
      </c>
      <c r="AH26" s="109">
        <f>Sprawozdania!AH232</f>
        <v>0</v>
      </c>
      <c r="AI26" s="109">
        <f>Sprawozdania!AI232</f>
        <v>0</v>
      </c>
      <c r="AJ26" s="109">
        <f>Sprawozdania!AJ232</f>
        <v>0</v>
      </c>
      <c r="AK26" s="109">
        <f>Sprawozdania!AK232</f>
        <v>0</v>
      </c>
      <c r="AL26" s="109">
        <f>Sprawozdania!AL232</f>
        <v>0</v>
      </c>
      <c r="AM26" s="109">
        <f>Sprawozdania!AM232</f>
        <v>0</v>
      </c>
      <c r="AN26" s="109">
        <f>Sprawozdania!AN232</f>
        <v>0</v>
      </c>
      <c r="AO26" s="109">
        <f>Sprawozdania!AO232</f>
        <v>0</v>
      </c>
    </row>
    <row r="27" spans="2:41" s="77" customFormat="1" ht="38.25">
      <c r="B27" s="44" t="s">
        <v>198</v>
      </c>
      <c r="C27" s="109">
        <f>Sprawozdania!C233</f>
        <v>0</v>
      </c>
      <c r="D27" s="109">
        <f>Sprawozdania!D233</f>
        <v>0</v>
      </c>
      <c r="E27" s="109">
        <f>Sprawozdania!E233</f>
        <v>0</v>
      </c>
      <c r="F27" s="109">
        <f>Sprawozdania!F233</f>
        <v>0</v>
      </c>
      <c r="G27" s="109">
        <f>Sprawozdania!G233</f>
        <v>0</v>
      </c>
      <c r="H27" s="109">
        <f>Sprawozdania!H233</f>
        <v>0</v>
      </c>
      <c r="I27" s="109">
        <f>Sprawozdania!I233</f>
        <v>0</v>
      </c>
      <c r="J27" s="109">
        <f>Sprawozdania!J233</f>
        <v>0</v>
      </c>
      <c r="K27" s="109">
        <f>Sprawozdania!K233</f>
        <v>0</v>
      </c>
      <c r="L27" s="109">
        <f>Sprawozdania!L233</f>
        <v>0</v>
      </c>
      <c r="M27" s="109">
        <f>Sprawozdania!M233</f>
        <v>0</v>
      </c>
      <c r="N27" s="109">
        <f>Sprawozdania!N233</f>
        <v>0</v>
      </c>
      <c r="O27" s="109">
        <f>Sprawozdania!O233</f>
        <v>0</v>
      </c>
      <c r="P27" s="109">
        <f>Sprawozdania!P233</f>
        <v>0</v>
      </c>
      <c r="Q27" s="109">
        <f>Sprawozdania!Q233</f>
        <v>0</v>
      </c>
      <c r="R27" s="109">
        <f>Sprawozdania!R233</f>
        <v>0</v>
      </c>
      <c r="S27" s="109">
        <f>Sprawozdania!S233</f>
        <v>0</v>
      </c>
      <c r="T27" s="109">
        <f>Sprawozdania!T233</f>
        <v>0</v>
      </c>
      <c r="U27" s="109">
        <f>Sprawozdania!U233</f>
        <v>0</v>
      </c>
      <c r="V27" s="109">
        <f>Sprawozdania!V233</f>
        <v>0</v>
      </c>
      <c r="W27" s="109">
        <f>Sprawozdania!W233</f>
        <v>0</v>
      </c>
      <c r="X27" s="109">
        <f>Sprawozdania!X233</f>
        <v>0</v>
      </c>
      <c r="Y27" s="109">
        <f>Sprawozdania!Y233</f>
        <v>0</v>
      </c>
      <c r="Z27" s="109">
        <f>Sprawozdania!Z233</f>
        <v>0</v>
      </c>
      <c r="AA27" s="109">
        <f>Sprawozdania!AA233</f>
        <v>0</v>
      </c>
      <c r="AB27" s="109">
        <f>Sprawozdania!AB233</f>
        <v>0</v>
      </c>
      <c r="AC27" s="109">
        <f>Sprawozdania!AC233</f>
        <v>0</v>
      </c>
      <c r="AD27" s="109">
        <f>Sprawozdania!AD233</f>
        <v>0</v>
      </c>
      <c r="AE27" s="109">
        <f>Sprawozdania!AE233</f>
        <v>0</v>
      </c>
      <c r="AF27" s="109">
        <f>Sprawozdania!AF233</f>
        <v>0</v>
      </c>
      <c r="AG27" s="109">
        <f>Sprawozdania!AG233</f>
        <v>0</v>
      </c>
      <c r="AH27" s="109">
        <f>Sprawozdania!AH233</f>
        <v>0</v>
      </c>
      <c r="AI27" s="109">
        <f>Sprawozdania!AI233</f>
        <v>0</v>
      </c>
      <c r="AJ27" s="109">
        <f>Sprawozdania!AJ233</f>
        <v>0</v>
      </c>
      <c r="AK27" s="109">
        <f>Sprawozdania!AK233</f>
        <v>0</v>
      </c>
      <c r="AL27" s="109">
        <f>Sprawozdania!AL233</f>
        <v>0</v>
      </c>
      <c r="AM27" s="109">
        <f>Sprawozdania!AM233</f>
        <v>0</v>
      </c>
      <c r="AN27" s="109">
        <f>Sprawozdania!AN233</f>
        <v>0</v>
      </c>
      <c r="AO27" s="109">
        <f>Sprawozdania!AO233</f>
        <v>0</v>
      </c>
    </row>
    <row r="28" spans="2:41" s="77" customFormat="1" ht="12.75">
      <c r="B28" s="44" t="s">
        <v>199</v>
      </c>
      <c r="C28" s="109">
        <f>Sprawozdania!C235</f>
        <v>0</v>
      </c>
      <c r="D28" s="109">
        <f>Sprawozdania!D235</f>
        <v>0</v>
      </c>
      <c r="E28" s="109">
        <f>Sprawozdania!E235</f>
        <v>0</v>
      </c>
      <c r="F28" s="109">
        <f>Sprawozdania!F235</f>
        <v>0</v>
      </c>
      <c r="G28" s="109">
        <f>Sprawozdania!G235</f>
        <v>0</v>
      </c>
      <c r="H28" s="109">
        <f>Sprawozdania!H235</f>
        <v>0</v>
      </c>
      <c r="I28" s="109">
        <f>Sprawozdania!I235</f>
        <v>0</v>
      </c>
      <c r="J28" s="109">
        <f>Sprawozdania!J235</f>
        <v>0</v>
      </c>
      <c r="K28" s="109">
        <f>Sprawozdania!K235</f>
        <v>0</v>
      </c>
      <c r="L28" s="109">
        <f>Sprawozdania!L235</f>
        <v>0</v>
      </c>
      <c r="M28" s="109">
        <f>Sprawozdania!M235</f>
        <v>0</v>
      </c>
      <c r="N28" s="109">
        <f>Sprawozdania!N235</f>
        <v>0</v>
      </c>
      <c r="O28" s="109">
        <f>Sprawozdania!O235</f>
        <v>0</v>
      </c>
      <c r="P28" s="109">
        <f>Sprawozdania!P235</f>
        <v>0</v>
      </c>
      <c r="Q28" s="109">
        <f>Sprawozdania!Q235</f>
        <v>0</v>
      </c>
      <c r="R28" s="109">
        <f>Sprawozdania!R235</f>
        <v>0</v>
      </c>
      <c r="S28" s="109">
        <f>Sprawozdania!S235</f>
        <v>0</v>
      </c>
      <c r="T28" s="109">
        <f>Sprawozdania!T235</f>
        <v>0</v>
      </c>
      <c r="U28" s="109">
        <f>Sprawozdania!U235</f>
        <v>0</v>
      </c>
      <c r="V28" s="109">
        <f>Sprawozdania!V235</f>
        <v>0</v>
      </c>
      <c r="W28" s="109">
        <f>Sprawozdania!W235</f>
        <v>0</v>
      </c>
      <c r="X28" s="109">
        <f>Sprawozdania!X235</f>
        <v>0</v>
      </c>
      <c r="Y28" s="109">
        <f>Sprawozdania!Y235</f>
        <v>0</v>
      </c>
      <c r="Z28" s="109">
        <f>Sprawozdania!Z235</f>
        <v>0</v>
      </c>
      <c r="AA28" s="109">
        <f>Sprawozdania!AA235</f>
        <v>0</v>
      </c>
      <c r="AB28" s="109">
        <f>Sprawozdania!AB235</f>
        <v>0</v>
      </c>
      <c r="AC28" s="109">
        <f>Sprawozdania!AC235</f>
        <v>0</v>
      </c>
      <c r="AD28" s="109">
        <f>Sprawozdania!AD235</f>
        <v>0</v>
      </c>
      <c r="AE28" s="109">
        <f>Sprawozdania!AE235</f>
        <v>0</v>
      </c>
      <c r="AF28" s="109">
        <f>Sprawozdania!AF235</f>
        <v>0</v>
      </c>
      <c r="AG28" s="109">
        <f>Sprawozdania!AG235</f>
        <v>0</v>
      </c>
      <c r="AH28" s="109">
        <f>Sprawozdania!AH235</f>
        <v>0</v>
      </c>
      <c r="AI28" s="109">
        <f>Sprawozdania!AI235</f>
        <v>0</v>
      </c>
      <c r="AJ28" s="109">
        <f>Sprawozdania!AJ235</f>
        <v>0</v>
      </c>
      <c r="AK28" s="109">
        <f>Sprawozdania!AK235</f>
        <v>0</v>
      </c>
      <c r="AL28" s="109">
        <f>Sprawozdania!AL235</f>
        <v>0</v>
      </c>
      <c r="AM28" s="109">
        <f>Sprawozdania!AM235</f>
        <v>0</v>
      </c>
      <c r="AN28" s="109">
        <f>Sprawozdania!AN235</f>
        <v>0</v>
      </c>
      <c r="AO28" s="109">
        <f>Sprawozdania!AO235</f>
        <v>0</v>
      </c>
    </row>
    <row r="29" spans="2:41" s="77" customFormat="1" ht="25.5">
      <c r="B29" s="45" t="s">
        <v>200</v>
      </c>
      <c r="C29" s="39">
        <f>C22-C23</f>
        <v>0</v>
      </c>
      <c r="D29" s="39">
        <f t="shared" ref="D29:AF29" si="19">D22-D23</f>
        <v>0</v>
      </c>
      <c r="E29" s="39">
        <f t="shared" si="19"/>
        <v>0</v>
      </c>
      <c r="F29" s="39">
        <f t="shared" si="19"/>
        <v>0</v>
      </c>
      <c r="G29" s="39">
        <f t="shared" si="19"/>
        <v>0</v>
      </c>
      <c r="H29" s="39">
        <f t="shared" si="19"/>
        <v>0</v>
      </c>
      <c r="I29" s="39">
        <f t="shared" si="19"/>
        <v>0</v>
      </c>
      <c r="J29" s="39">
        <f t="shared" si="19"/>
        <v>0</v>
      </c>
      <c r="K29" s="39">
        <f t="shared" si="19"/>
        <v>0</v>
      </c>
      <c r="L29" s="39">
        <f t="shared" si="19"/>
        <v>0</v>
      </c>
      <c r="M29" s="39">
        <f t="shared" si="19"/>
        <v>0</v>
      </c>
      <c r="N29" s="39">
        <f t="shared" si="19"/>
        <v>0</v>
      </c>
      <c r="O29" s="39">
        <f t="shared" si="19"/>
        <v>0</v>
      </c>
      <c r="P29" s="39">
        <f t="shared" si="19"/>
        <v>0</v>
      </c>
      <c r="Q29" s="39">
        <f t="shared" si="19"/>
        <v>0</v>
      </c>
      <c r="R29" s="39">
        <f t="shared" si="19"/>
        <v>0</v>
      </c>
      <c r="S29" s="39">
        <f t="shared" si="19"/>
        <v>0</v>
      </c>
      <c r="T29" s="39">
        <f t="shared" si="19"/>
        <v>0</v>
      </c>
      <c r="U29" s="39">
        <f t="shared" si="19"/>
        <v>0</v>
      </c>
      <c r="V29" s="39">
        <f t="shared" si="19"/>
        <v>0</v>
      </c>
      <c r="W29" s="39">
        <f t="shared" si="19"/>
        <v>0</v>
      </c>
      <c r="X29" s="39">
        <f t="shared" si="19"/>
        <v>0</v>
      </c>
      <c r="Y29" s="39">
        <f t="shared" si="19"/>
        <v>0</v>
      </c>
      <c r="Z29" s="39">
        <f t="shared" si="19"/>
        <v>0</v>
      </c>
      <c r="AA29" s="39">
        <f t="shared" si="19"/>
        <v>0</v>
      </c>
      <c r="AB29" s="39">
        <f t="shared" si="19"/>
        <v>0</v>
      </c>
      <c r="AC29" s="39">
        <f t="shared" si="19"/>
        <v>0</v>
      </c>
      <c r="AD29" s="39">
        <f t="shared" si="19"/>
        <v>0</v>
      </c>
      <c r="AE29" s="39">
        <f t="shared" si="19"/>
        <v>0</v>
      </c>
      <c r="AF29" s="39">
        <f t="shared" si="19"/>
        <v>0</v>
      </c>
      <c r="AG29" s="39">
        <f t="shared" ref="AG29:AO29" si="20">AG22-AG23</f>
        <v>0</v>
      </c>
      <c r="AH29" s="39">
        <f t="shared" si="20"/>
        <v>0</v>
      </c>
      <c r="AI29" s="39">
        <f t="shared" si="20"/>
        <v>0</v>
      </c>
      <c r="AJ29" s="39">
        <f t="shared" si="20"/>
        <v>0</v>
      </c>
      <c r="AK29" s="39">
        <f t="shared" si="20"/>
        <v>0</v>
      </c>
      <c r="AL29" s="39">
        <f t="shared" si="20"/>
        <v>0</v>
      </c>
      <c r="AM29" s="39">
        <f t="shared" si="20"/>
        <v>0</v>
      </c>
      <c r="AN29" s="39">
        <f t="shared" si="20"/>
        <v>0</v>
      </c>
      <c r="AO29" s="39">
        <f t="shared" si="20"/>
        <v>0</v>
      </c>
    </row>
    <row r="30" spans="2:41" s="77" customFormat="1" ht="12.75">
      <c r="B30" s="72" t="s">
        <v>201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</row>
    <row r="31" spans="2:41" s="77" customFormat="1" ht="12.75">
      <c r="B31" s="44" t="s">
        <v>202</v>
      </c>
      <c r="C31" s="38">
        <f>Sprawozdania!C238</f>
        <v>0</v>
      </c>
      <c r="D31" s="38">
        <f>Sprawozdania!D238</f>
        <v>0</v>
      </c>
      <c r="E31" s="38">
        <f>Sprawozdania!E238</f>
        <v>0</v>
      </c>
      <c r="F31" s="38">
        <f>Sprawozdania!F238</f>
        <v>0</v>
      </c>
      <c r="G31" s="38">
        <f>Sprawozdania!G238</f>
        <v>0</v>
      </c>
      <c r="H31" s="38">
        <f>Sprawozdania!H238</f>
        <v>0</v>
      </c>
      <c r="I31" s="38">
        <f>Sprawozdania!I238</f>
        <v>0</v>
      </c>
      <c r="J31" s="38">
        <f>Sprawozdania!J238</f>
        <v>0</v>
      </c>
      <c r="K31" s="38">
        <f>Sprawozdania!K238</f>
        <v>0</v>
      </c>
      <c r="L31" s="38">
        <f>Sprawozdania!L238</f>
        <v>0</v>
      </c>
      <c r="M31" s="38">
        <f>Sprawozdania!M238</f>
        <v>0</v>
      </c>
      <c r="N31" s="38">
        <f>Sprawozdania!N238</f>
        <v>0</v>
      </c>
      <c r="O31" s="38">
        <f>Sprawozdania!O238</f>
        <v>0</v>
      </c>
      <c r="P31" s="38">
        <f>Sprawozdania!P238</f>
        <v>0</v>
      </c>
      <c r="Q31" s="38">
        <f>Sprawozdania!Q238</f>
        <v>0</v>
      </c>
      <c r="R31" s="38">
        <f>Sprawozdania!R238</f>
        <v>0</v>
      </c>
      <c r="S31" s="38">
        <f>Sprawozdania!S238</f>
        <v>0</v>
      </c>
      <c r="T31" s="38">
        <f>Sprawozdania!T238</f>
        <v>0</v>
      </c>
      <c r="U31" s="38">
        <f>Sprawozdania!U238</f>
        <v>0</v>
      </c>
      <c r="V31" s="38">
        <f>Sprawozdania!V238</f>
        <v>0</v>
      </c>
      <c r="W31" s="38">
        <f>Sprawozdania!W238</f>
        <v>0</v>
      </c>
      <c r="X31" s="38">
        <f>Sprawozdania!X238</f>
        <v>0</v>
      </c>
      <c r="Y31" s="38">
        <f>Sprawozdania!Y238</f>
        <v>0</v>
      </c>
      <c r="Z31" s="38">
        <f>Sprawozdania!Z238</f>
        <v>0</v>
      </c>
      <c r="AA31" s="38">
        <f>Sprawozdania!AA238</f>
        <v>0</v>
      </c>
      <c r="AB31" s="38">
        <f>Sprawozdania!AB238</f>
        <v>0</v>
      </c>
      <c r="AC31" s="38">
        <f>Sprawozdania!AC238</f>
        <v>0</v>
      </c>
      <c r="AD31" s="38">
        <f>Sprawozdania!AD238</f>
        <v>0</v>
      </c>
      <c r="AE31" s="38">
        <f>Sprawozdania!AE238</f>
        <v>0</v>
      </c>
      <c r="AF31" s="38">
        <f>Sprawozdania!AF238</f>
        <v>0</v>
      </c>
      <c r="AG31" s="38">
        <f>Sprawozdania!AG238</f>
        <v>0</v>
      </c>
      <c r="AH31" s="38">
        <f>Sprawozdania!AH238</f>
        <v>0</v>
      </c>
      <c r="AI31" s="38">
        <f>Sprawozdania!AI238</f>
        <v>0</v>
      </c>
      <c r="AJ31" s="38">
        <f>Sprawozdania!AJ238</f>
        <v>0</v>
      </c>
      <c r="AK31" s="38">
        <f>Sprawozdania!AK238</f>
        <v>0</v>
      </c>
      <c r="AL31" s="38">
        <f>Sprawozdania!AL238</f>
        <v>0</v>
      </c>
      <c r="AM31" s="38">
        <f>Sprawozdania!AM238</f>
        <v>0</v>
      </c>
      <c r="AN31" s="38">
        <f>Sprawozdania!AN238</f>
        <v>0</v>
      </c>
      <c r="AO31" s="38">
        <f>Sprawozdania!AO238</f>
        <v>0</v>
      </c>
    </row>
    <row r="32" spans="2:41" s="77" customFormat="1" ht="12.75">
      <c r="B32" s="44" t="s">
        <v>203</v>
      </c>
      <c r="C32" s="38">
        <f>Sprawozdania!C239</f>
        <v>0</v>
      </c>
      <c r="D32" s="38">
        <f>Sprawozdania!D239</f>
        <v>0</v>
      </c>
      <c r="E32" s="38">
        <f>Sprawozdania!E239</f>
        <v>0</v>
      </c>
      <c r="F32" s="38">
        <f>Sprawozdania!F239</f>
        <v>0</v>
      </c>
      <c r="G32" s="38">
        <f>Sprawozdania!G239</f>
        <v>0</v>
      </c>
      <c r="H32" s="38">
        <f>Sprawozdania!H239</f>
        <v>0</v>
      </c>
      <c r="I32" s="38">
        <f>Sprawozdania!I239</f>
        <v>0</v>
      </c>
      <c r="J32" s="38">
        <f>Sprawozdania!J239</f>
        <v>0</v>
      </c>
      <c r="K32" s="38">
        <f>Sprawozdania!K239</f>
        <v>0</v>
      </c>
      <c r="L32" s="38">
        <f>Sprawozdania!L239</f>
        <v>0</v>
      </c>
      <c r="M32" s="38">
        <f>Sprawozdania!M239</f>
        <v>0</v>
      </c>
      <c r="N32" s="38">
        <f>Sprawozdania!N239</f>
        <v>0</v>
      </c>
      <c r="O32" s="38">
        <f>Sprawozdania!O239</f>
        <v>0</v>
      </c>
      <c r="P32" s="38">
        <f>Sprawozdania!P239</f>
        <v>0</v>
      </c>
      <c r="Q32" s="38">
        <f>Sprawozdania!Q239</f>
        <v>0</v>
      </c>
      <c r="R32" s="38">
        <f>Sprawozdania!R239</f>
        <v>0</v>
      </c>
      <c r="S32" s="38">
        <f>Sprawozdania!S239</f>
        <v>0</v>
      </c>
      <c r="T32" s="38">
        <f>Sprawozdania!T239</f>
        <v>0</v>
      </c>
      <c r="U32" s="38">
        <f>Sprawozdania!U239</f>
        <v>0</v>
      </c>
      <c r="V32" s="38">
        <f>Sprawozdania!V239</f>
        <v>0</v>
      </c>
      <c r="W32" s="38">
        <f>Sprawozdania!W239</f>
        <v>0</v>
      </c>
      <c r="X32" s="38">
        <f>Sprawozdania!X239</f>
        <v>0</v>
      </c>
      <c r="Y32" s="38">
        <f>Sprawozdania!Y239</f>
        <v>0</v>
      </c>
      <c r="Z32" s="38">
        <f>Sprawozdania!Z239</f>
        <v>0</v>
      </c>
      <c r="AA32" s="38">
        <f>Sprawozdania!AA239</f>
        <v>0</v>
      </c>
      <c r="AB32" s="38">
        <f>Sprawozdania!AB239</f>
        <v>0</v>
      </c>
      <c r="AC32" s="38">
        <f>Sprawozdania!AC239</f>
        <v>0</v>
      </c>
      <c r="AD32" s="38">
        <f>Sprawozdania!AD239</f>
        <v>0</v>
      </c>
      <c r="AE32" s="38">
        <f>Sprawozdania!AE239</f>
        <v>0</v>
      </c>
      <c r="AF32" s="38">
        <f>Sprawozdania!AF239</f>
        <v>0</v>
      </c>
      <c r="AG32" s="38">
        <f>Sprawozdania!AG239</f>
        <v>0</v>
      </c>
      <c r="AH32" s="38">
        <f>Sprawozdania!AH239</f>
        <v>0</v>
      </c>
      <c r="AI32" s="38">
        <f>Sprawozdania!AI239</f>
        <v>0</v>
      </c>
      <c r="AJ32" s="38">
        <f>Sprawozdania!AJ239</f>
        <v>0</v>
      </c>
      <c r="AK32" s="38">
        <f>Sprawozdania!AK239</f>
        <v>0</v>
      </c>
      <c r="AL32" s="38">
        <f>Sprawozdania!AL239</f>
        <v>0</v>
      </c>
      <c r="AM32" s="38">
        <f>Sprawozdania!AM239</f>
        <v>0</v>
      </c>
      <c r="AN32" s="38">
        <f>Sprawozdania!AN239</f>
        <v>0</v>
      </c>
      <c r="AO32" s="38">
        <f>Sprawozdania!AO239</f>
        <v>0</v>
      </c>
    </row>
    <row r="33" spans="2:41" s="77" customFormat="1" ht="25.5">
      <c r="B33" s="45" t="s">
        <v>204</v>
      </c>
      <c r="C33" s="39">
        <f t="shared" ref="C33:AO33" si="21">C31-C32</f>
        <v>0</v>
      </c>
      <c r="D33" s="39">
        <f t="shared" si="21"/>
        <v>0</v>
      </c>
      <c r="E33" s="39">
        <f t="shared" si="21"/>
        <v>0</v>
      </c>
      <c r="F33" s="39">
        <f t="shared" si="21"/>
        <v>0</v>
      </c>
      <c r="G33" s="39">
        <f t="shared" si="21"/>
        <v>0</v>
      </c>
      <c r="H33" s="39">
        <f t="shared" si="21"/>
        <v>0</v>
      </c>
      <c r="I33" s="39">
        <f t="shared" si="21"/>
        <v>0</v>
      </c>
      <c r="J33" s="39">
        <f t="shared" si="21"/>
        <v>0</v>
      </c>
      <c r="K33" s="39">
        <f t="shared" si="21"/>
        <v>0</v>
      </c>
      <c r="L33" s="39">
        <f t="shared" si="21"/>
        <v>0</v>
      </c>
      <c r="M33" s="39">
        <f t="shared" si="21"/>
        <v>0</v>
      </c>
      <c r="N33" s="39">
        <f t="shared" si="21"/>
        <v>0</v>
      </c>
      <c r="O33" s="39">
        <f t="shared" si="21"/>
        <v>0</v>
      </c>
      <c r="P33" s="39">
        <f t="shared" si="21"/>
        <v>0</v>
      </c>
      <c r="Q33" s="39">
        <f t="shared" si="21"/>
        <v>0</v>
      </c>
      <c r="R33" s="39">
        <f t="shared" si="21"/>
        <v>0</v>
      </c>
      <c r="S33" s="39">
        <f t="shared" si="21"/>
        <v>0</v>
      </c>
      <c r="T33" s="39">
        <f t="shared" si="21"/>
        <v>0</v>
      </c>
      <c r="U33" s="39">
        <f t="shared" si="21"/>
        <v>0</v>
      </c>
      <c r="V33" s="39">
        <f t="shared" si="21"/>
        <v>0</v>
      </c>
      <c r="W33" s="39">
        <f t="shared" si="21"/>
        <v>0</v>
      </c>
      <c r="X33" s="39">
        <f t="shared" si="21"/>
        <v>0</v>
      </c>
      <c r="Y33" s="39">
        <f t="shared" si="21"/>
        <v>0</v>
      </c>
      <c r="Z33" s="39">
        <f t="shared" si="21"/>
        <v>0</v>
      </c>
      <c r="AA33" s="39">
        <f t="shared" si="21"/>
        <v>0</v>
      </c>
      <c r="AB33" s="39">
        <f t="shared" si="21"/>
        <v>0</v>
      </c>
      <c r="AC33" s="39">
        <f t="shared" si="21"/>
        <v>0</v>
      </c>
      <c r="AD33" s="39">
        <f t="shared" si="21"/>
        <v>0</v>
      </c>
      <c r="AE33" s="39">
        <f t="shared" si="21"/>
        <v>0</v>
      </c>
      <c r="AF33" s="39">
        <f t="shared" si="21"/>
        <v>0</v>
      </c>
      <c r="AG33" s="39">
        <f t="shared" si="21"/>
        <v>0</v>
      </c>
      <c r="AH33" s="39">
        <f t="shared" si="21"/>
        <v>0</v>
      </c>
      <c r="AI33" s="39">
        <f t="shared" si="21"/>
        <v>0</v>
      </c>
      <c r="AJ33" s="39">
        <f t="shared" si="21"/>
        <v>0</v>
      </c>
      <c r="AK33" s="39">
        <f t="shared" si="21"/>
        <v>0</v>
      </c>
      <c r="AL33" s="39">
        <f t="shared" si="21"/>
        <v>0</v>
      </c>
      <c r="AM33" s="39">
        <f t="shared" si="21"/>
        <v>0</v>
      </c>
      <c r="AN33" s="39">
        <f t="shared" si="21"/>
        <v>0</v>
      </c>
      <c r="AO33" s="39">
        <f t="shared" si="21"/>
        <v>0</v>
      </c>
    </row>
    <row r="34" spans="2:41" s="77" customFormat="1" ht="12.75">
      <c r="B34" s="72" t="s">
        <v>205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</row>
    <row r="35" spans="2:41" s="77" customFormat="1" ht="12.75">
      <c r="B35" s="45" t="s">
        <v>202</v>
      </c>
      <c r="C35" s="39">
        <f>SUM(C36:C39)</f>
        <v>0</v>
      </c>
      <c r="D35" s="39">
        <f t="shared" ref="D35:AF35" si="22">SUM(D36:D39)</f>
        <v>0</v>
      </c>
      <c r="E35" s="39">
        <f t="shared" si="22"/>
        <v>0</v>
      </c>
      <c r="F35" s="39">
        <f t="shared" si="22"/>
        <v>0</v>
      </c>
      <c r="G35" s="39">
        <f t="shared" si="22"/>
        <v>0</v>
      </c>
      <c r="H35" s="39">
        <f t="shared" si="22"/>
        <v>0</v>
      </c>
      <c r="I35" s="39">
        <f t="shared" si="22"/>
        <v>0</v>
      </c>
      <c r="J35" s="39">
        <f t="shared" si="22"/>
        <v>0</v>
      </c>
      <c r="K35" s="39">
        <f t="shared" si="22"/>
        <v>0</v>
      </c>
      <c r="L35" s="39">
        <f t="shared" si="22"/>
        <v>0</v>
      </c>
      <c r="M35" s="39">
        <f t="shared" si="22"/>
        <v>0</v>
      </c>
      <c r="N35" s="39">
        <f t="shared" si="22"/>
        <v>0</v>
      </c>
      <c r="O35" s="39">
        <f t="shared" si="22"/>
        <v>0</v>
      </c>
      <c r="P35" s="39">
        <f t="shared" si="22"/>
        <v>0</v>
      </c>
      <c r="Q35" s="39">
        <f t="shared" si="22"/>
        <v>0</v>
      </c>
      <c r="R35" s="39">
        <f t="shared" si="22"/>
        <v>0</v>
      </c>
      <c r="S35" s="39">
        <f t="shared" si="22"/>
        <v>0</v>
      </c>
      <c r="T35" s="39">
        <f t="shared" si="22"/>
        <v>0</v>
      </c>
      <c r="U35" s="39">
        <f t="shared" si="22"/>
        <v>0</v>
      </c>
      <c r="V35" s="39">
        <f t="shared" si="22"/>
        <v>0</v>
      </c>
      <c r="W35" s="39">
        <f t="shared" si="22"/>
        <v>0</v>
      </c>
      <c r="X35" s="39">
        <f t="shared" si="22"/>
        <v>0</v>
      </c>
      <c r="Y35" s="39">
        <f t="shared" si="22"/>
        <v>0</v>
      </c>
      <c r="Z35" s="39">
        <f t="shared" si="22"/>
        <v>0</v>
      </c>
      <c r="AA35" s="39">
        <f t="shared" si="22"/>
        <v>0</v>
      </c>
      <c r="AB35" s="39">
        <f t="shared" si="22"/>
        <v>0</v>
      </c>
      <c r="AC35" s="39">
        <f t="shared" si="22"/>
        <v>0</v>
      </c>
      <c r="AD35" s="39">
        <f t="shared" si="22"/>
        <v>0</v>
      </c>
      <c r="AE35" s="39">
        <f t="shared" si="22"/>
        <v>0</v>
      </c>
      <c r="AF35" s="39">
        <f t="shared" si="22"/>
        <v>0</v>
      </c>
      <c r="AG35" s="39">
        <f t="shared" ref="AG35:AO35" si="23">SUM(AG36:AG39)</f>
        <v>0</v>
      </c>
      <c r="AH35" s="39">
        <f t="shared" si="23"/>
        <v>0</v>
      </c>
      <c r="AI35" s="39">
        <f t="shared" si="23"/>
        <v>0</v>
      </c>
      <c r="AJ35" s="39">
        <f t="shared" si="23"/>
        <v>0</v>
      </c>
      <c r="AK35" s="39">
        <f t="shared" si="23"/>
        <v>0</v>
      </c>
      <c r="AL35" s="39">
        <f t="shared" si="23"/>
        <v>0</v>
      </c>
      <c r="AM35" s="39">
        <f t="shared" si="23"/>
        <v>0</v>
      </c>
      <c r="AN35" s="39">
        <f t="shared" si="23"/>
        <v>0</v>
      </c>
      <c r="AO35" s="39">
        <f t="shared" si="23"/>
        <v>0</v>
      </c>
    </row>
    <row r="36" spans="2:41" s="77" customFormat="1" ht="25.5">
      <c r="B36" s="44" t="s">
        <v>206</v>
      </c>
      <c r="C36" s="109">
        <f>Sprawozdania!C243</f>
        <v>0</v>
      </c>
      <c r="D36" s="109">
        <f>Sprawozdania!D243</f>
        <v>0</v>
      </c>
      <c r="E36" s="109">
        <f>Sprawozdania!E243</f>
        <v>0</v>
      </c>
      <c r="F36" s="109">
        <f>Sprawozdania!F243</f>
        <v>0</v>
      </c>
      <c r="G36" s="109">
        <f>Sprawozdania!G243</f>
        <v>0</v>
      </c>
      <c r="H36" s="109">
        <f>Sprawozdania!H243</f>
        <v>0</v>
      </c>
      <c r="I36" s="109">
        <f>Sprawozdania!I243</f>
        <v>0</v>
      </c>
      <c r="J36" s="109">
        <f>Sprawozdania!J243</f>
        <v>0</v>
      </c>
      <c r="K36" s="109">
        <f>Sprawozdania!K243</f>
        <v>0</v>
      </c>
      <c r="L36" s="109">
        <f>Sprawozdania!L243</f>
        <v>0</v>
      </c>
      <c r="M36" s="109">
        <f>Sprawozdania!M243</f>
        <v>0</v>
      </c>
      <c r="N36" s="109">
        <f>Sprawozdania!N243</f>
        <v>0</v>
      </c>
      <c r="O36" s="109">
        <f>Sprawozdania!O243</f>
        <v>0</v>
      </c>
      <c r="P36" s="109">
        <f>Sprawozdania!P243</f>
        <v>0</v>
      </c>
      <c r="Q36" s="109">
        <f>Sprawozdania!Q243</f>
        <v>0</v>
      </c>
      <c r="R36" s="109">
        <f>Sprawozdania!R243</f>
        <v>0</v>
      </c>
      <c r="S36" s="109">
        <f>Sprawozdania!S243</f>
        <v>0</v>
      </c>
      <c r="T36" s="109">
        <f>Sprawozdania!T243</f>
        <v>0</v>
      </c>
      <c r="U36" s="109">
        <f>Sprawozdania!U243</f>
        <v>0</v>
      </c>
      <c r="V36" s="109">
        <f>Sprawozdania!V243</f>
        <v>0</v>
      </c>
      <c r="W36" s="109">
        <f>Sprawozdania!W243</f>
        <v>0</v>
      </c>
      <c r="X36" s="109">
        <f>Sprawozdania!X243</f>
        <v>0</v>
      </c>
      <c r="Y36" s="109">
        <f>Sprawozdania!Y243</f>
        <v>0</v>
      </c>
      <c r="Z36" s="109">
        <f>Sprawozdania!Z243</f>
        <v>0</v>
      </c>
      <c r="AA36" s="109">
        <f>Sprawozdania!AA243</f>
        <v>0</v>
      </c>
      <c r="AB36" s="109">
        <f>Sprawozdania!AB243</f>
        <v>0</v>
      </c>
      <c r="AC36" s="109">
        <f>Sprawozdania!AC243</f>
        <v>0</v>
      </c>
      <c r="AD36" s="109">
        <f>Sprawozdania!AD243</f>
        <v>0</v>
      </c>
      <c r="AE36" s="109">
        <f>Sprawozdania!AE243</f>
        <v>0</v>
      </c>
      <c r="AF36" s="109">
        <f>Sprawozdania!AF243</f>
        <v>0</v>
      </c>
      <c r="AG36" s="109">
        <f>Sprawozdania!AG243</f>
        <v>0</v>
      </c>
      <c r="AH36" s="109">
        <f>Sprawozdania!AH243</f>
        <v>0</v>
      </c>
      <c r="AI36" s="109">
        <f>Sprawozdania!AI243</f>
        <v>0</v>
      </c>
      <c r="AJ36" s="109">
        <f>Sprawozdania!AJ243</f>
        <v>0</v>
      </c>
      <c r="AK36" s="109">
        <f>Sprawozdania!AK243</f>
        <v>0</v>
      </c>
      <c r="AL36" s="109">
        <f>Sprawozdania!AL243</f>
        <v>0</v>
      </c>
      <c r="AM36" s="109">
        <f>Sprawozdania!AM243</f>
        <v>0</v>
      </c>
      <c r="AN36" s="109">
        <f>Sprawozdania!AN243</f>
        <v>0</v>
      </c>
      <c r="AO36" s="109">
        <f>Sprawozdania!AO243</f>
        <v>0</v>
      </c>
    </row>
    <row r="37" spans="2:41" s="77" customFormat="1" ht="12.75">
      <c r="B37" s="44" t="s">
        <v>207</v>
      </c>
      <c r="C37" s="109">
        <f>Sprawozdania!C244</f>
        <v>0</v>
      </c>
      <c r="D37" s="109">
        <f>Sprawozdania!D244</f>
        <v>0</v>
      </c>
      <c r="E37" s="109">
        <f>Sprawozdania!E244</f>
        <v>0</v>
      </c>
      <c r="F37" s="109">
        <f>Sprawozdania!F244</f>
        <v>0</v>
      </c>
      <c r="G37" s="109">
        <f>Sprawozdania!G244</f>
        <v>0</v>
      </c>
      <c r="H37" s="109">
        <f>Sprawozdania!H244</f>
        <v>0</v>
      </c>
      <c r="I37" s="109">
        <f>Sprawozdania!I244</f>
        <v>0</v>
      </c>
      <c r="J37" s="109">
        <f>Sprawozdania!J244</f>
        <v>0</v>
      </c>
      <c r="K37" s="109">
        <f>Sprawozdania!K244</f>
        <v>0</v>
      </c>
      <c r="L37" s="109">
        <f>Sprawozdania!L244</f>
        <v>0</v>
      </c>
      <c r="M37" s="109">
        <f>Sprawozdania!M244</f>
        <v>0</v>
      </c>
      <c r="N37" s="109">
        <f>Sprawozdania!N244</f>
        <v>0</v>
      </c>
      <c r="O37" s="109">
        <f>Sprawozdania!O244</f>
        <v>0</v>
      </c>
      <c r="P37" s="109">
        <f>Sprawozdania!P244</f>
        <v>0</v>
      </c>
      <c r="Q37" s="109">
        <f>Sprawozdania!Q244</f>
        <v>0</v>
      </c>
      <c r="R37" s="109">
        <f>Sprawozdania!R244</f>
        <v>0</v>
      </c>
      <c r="S37" s="109">
        <f>Sprawozdania!S244</f>
        <v>0</v>
      </c>
      <c r="T37" s="109">
        <f>Sprawozdania!T244</f>
        <v>0</v>
      </c>
      <c r="U37" s="109">
        <f>Sprawozdania!U244</f>
        <v>0</v>
      </c>
      <c r="V37" s="109">
        <f>Sprawozdania!V244</f>
        <v>0</v>
      </c>
      <c r="W37" s="109">
        <f>Sprawozdania!W244</f>
        <v>0</v>
      </c>
      <c r="X37" s="109">
        <f>Sprawozdania!X244</f>
        <v>0</v>
      </c>
      <c r="Y37" s="109">
        <f>Sprawozdania!Y244</f>
        <v>0</v>
      </c>
      <c r="Z37" s="109">
        <f>Sprawozdania!Z244</f>
        <v>0</v>
      </c>
      <c r="AA37" s="109">
        <f>Sprawozdania!AA244</f>
        <v>0</v>
      </c>
      <c r="AB37" s="109">
        <f>Sprawozdania!AB244</f>
        <v>0</v>
      </c>
      <c r="AC37" s="109">
        <f>Sprawozdania!AC244</f>
        <v>0</v>
      </c>
      <c r="AD37" s="109">
        <f>Sprawozdania!AD244</f>
        <v>0</v>
      </c>
      <c r="AE37" s="109">
        <f>Sprawozdania!AE244</f>
        <v>0</v>
      </c>
      <c r="AF37" s="109">
        <f>Sprawozdania!AF244</f>
        <v>0</v>
      </c>
      <c r="AG37" s="109">
        <f>Sprawozdania!AG244</f>
        <v>0</v>
      </c>
      <c r="AH37" s="109">
        <f>Sprawozdania!AH244</f>
        <v>0</v>
      </c>
      <c r="AI37" s="109">
        <f>Sprawozdania!AI244</f>
        <v>0</v>
      </c>
      <c r="AJ37" s="109">
        <f>Sprawozdania!AJ244</f>
        <v>0</v>
      </c>
      <c r="AK37" s="109">
        <f>Sprawozdania!AK244</f>
        <v>0</v>
      </c>
      <c r="AL37" s="109">
        <f>Sprawozdania!AL244</f>
        <v>0</v>
      </c>
      <c r="AM37" s="109">
        <f>Sprawozdania!AM244</f>
        <v>0</v>
      </c>
      <c r="AN37" s="109">
        <f>Sprawozdania!AN244</f>
        <v>0</v>
      </c>
      <c r="AO37" s="109">
        <f>Sprawozdania!AO244</f>
        <v>0</v>
      </c>
    </row>
    <row r="38" spans="2:41" s="77" customFormat="1" ht="12.75">
      <c r="B38" s="44" t="s">
        <v>208</v>
      </c>
      <c r="C38" s="109">
        <f>Sprawozdania!C245</f>
        <v>0</v>
      </c>
      <c r="D38" s="109">
        <f>Sprawozdania!D245</f>
        <v>0</v>
      </c>
      <c r="E38" s="109">
        <f>Sprawozdania!E245</f>
        <v>0</v>
      </c>
      <c r="F38" s="109">
        <f>Sprawozdania!F245</f>
        <v>0</v>
      </c>
      <c r="G38" s="109">
        <f>Sprawozdania!G245</f>
        <v>0</v>
      </c>
      <c r="H38" s="109">
        <f>Sprawozdania!H245</f>
        <v>0</v>
      </c>
      <c r="I38" s="109">
        <f>Sprawozdania!I245</f>
        <v>0</v>
      </c>
      <c r="J38" s="109">
        <f>Sprawozdania!J245</f>
        <v>0</v>
      </c>
      <c r="K38" s="109">
        <f>Sprawozdania!K245</f>
        <v>0</v>
      </c>
      <c r="L38" s="109">
        <f>Sprawozdania!L245</f>
        <v>0</v>
      </c>
      <c r="M38" s="109">
        <f>Sprawozdania!M245</f>
        <v>0</v>
      </c>
      <c r="N38" s="109">
        <f>Sprawozdania!N245</f>
        <v>0</v>
      </c>
      <c r="O38" s="109">
        <f>Sprawozdania!O245</f>
        <v>0</v>
      </c>
      <c r="P38" s="109">
        <f>Sprawozdania!P245</f>
        <v>0</v>
      </c>
      <c r="Q38" s="109">
        <f>Sprawozdania!Q245</f>
        <v>0</v>
      </c>
      <c r="R38" s="109">
        <f>Sprawozdania!R245</f>
        <v>0</v>
      </c>
      <c r="S38" s="109">
        <f>Sprawozdania!S245</f>
        <v>0</v>
      </c>
      <c r="T38" s="109">
        <f>Sprawozdania!T245</f>
        <v>0</v>
      </c>
      <c r="U38" s="109">
        <f>Sprawozdania!U245</f>
        <v>0</v>
      </c>
      <c r="V38" s="109">
        <f>Sprawozdania!V245</f>
        <v>0</v>
      </c>
      <c r="W38" s="109">
        <f>Sprawozdania!W245</f>
        <v>0</v>
      </c>
      <c r="X38" s="109">
        <f>Sprawozdania!X245</f>
        <v>0</v>
      </c>
      <c r="Y38" s="109">
        <f>Sprawozdania!Y245</f>
        <v>0</v>
      </c>
      <c r="Z38" s="109">
        <f>Sprawozdania!Z245</f>
        <v>0</v>
      </c>
      <c r="AA38" s="109">
        <f>Sprawozdania!AA245</f>
        <v>0</v>
      </c>
      <c r="AB38" s="109">
        <f>Sprawozdania!AB245</f>
        <v>0</v>
      </c>
      <c r="AC38" s="109">
        <f>Sprawozdania!AC245</f>
        <v>0</v>
      </c>
      <c r="AD38" s="109">
        <f>Sprawozdania!AD245</f>
        <v>0</v>
      </c>
      <c r="AE38" s="109">
        <f>Sprawozdania!AE245</f>
        <v>0</v>
      </c>
      <c r="AF38" s="109">
        <f>Sprawozdania!AF245</f>
        <v>0</v>
      </c>
      <c r="AG38" s="109">
        <f>Sprawozdania!AG245</f>
        <v>0</v>
      </c>
      <c r="AH38" s="109">
        <f>Sprawozdania!AH245</f>
        <v>0</v>
      </c>
      <c r="AI38" s="109">
        <f>Sprawozdania!AI245</f>
        <v>0</v>
      </c>
      <c r="AJ38" s="109">
        <f>Sprawozdania!AJ245</f>
        <v>0</v>
      </c>
      <c r="AK38" s="109">
        <f>Sprawozdania!AK245</f>
        <v>0</v>
      </c>
      <c r="AL38" s="109">
        <f>Sprawozdania!AL245</f>
        <v>0</v>
      </c>
      <c r="AM38" s="109">
        <f>Sprawozdania!AM245</f>
        <v>0</v>
      </c>
      <c r="AN38" s="109">
        <f>Sprawozdania!AN245</f>
        <v>0</v>
      </c>
      <c r="AO38" s="109">
        <f>Sprawozdania!AO245</f>
        <v>0</v>
      </c>
    </row>
    <row r="39" spans="2:41" s="77" customFormat="1" ht="12.75">
      <c r="B39" s="44" t="s">
        <v>209</v>
      </c>
      <c r="C39" s="109">
        <f>Sprawozdania!C246</f>
        <v>0</v>
      </c>
      <c r="D39" s="109">
        <f>Sprawozdania!D246</f>
        <v>0</v>
      </c>
      <c r="E39" s="109">
        <f>Sprawozdania!E246</f>
        <v>0</v>
      </c>
      <c r="F39" s="109">
        <f>Sprawozdania!F246</f>
        <v>0</v>
      </c>
      <c r="G39" s="109">
        <f>Sprawozdania!G246</f>
        <v>0</v>
      </c>
      <c r="H39" s="109">
        <f>Sprawozdania!H246</f>
        <v>0</v>
      </c>
      <c r="I39" s="109">
        <f>Sprawozdania!I246</f>
        <v>0</v>
      </c>
      <c r="J39" s="109">
        <f>Sprawozdania!J246</f>
        <v>0</v>
      </c>
      <c r="K39" s="109">
        <f>Sprawozdania!K246</f>
        <v>0</v>
      </c>
      <c r="L39" s="109">
        <f>Sprawozdania!L246</f>
        <v>0</v>
      </c>
      <c r="M39" s="109">
        <f>Sprawozdania!M246</f>
        <v>0</v>
      </c>
      <c r="N39" s="109">
        <f>Sprawozdania!N246</f>
        <v>0</v>
      </c>
      <c r="O39" s="109">
        <f>Sprawozdania!O246</f>
        <v>0</v>
      </c>
      <c r="P39" s="109">
        <f>Sprawozdania!P246</f>
        <v>0</v>
      </c>
      <c r="Q39" s="109">
        <f>Sprawozdania!Q246</f>
        <v>0</v>
      </c>
      <c r="R39" s="109">
        <f>Sprawozdania!R246</f>
        <v>0</v>
      </c>
      <c r="S39" s="109">
        <f>Sprawozdania!S246</f>
        <v>0</v>
      </c>
      <c r="T39" s="109">
        <f>Sprawozdania!T246</f>
        <v>0</v>
      </c>
      <c r="U39" s="109">
        <f>Sprawozdania!U246</f>
        <v>0</v>
      </c>
      <c r="V39" s="109">
        <f>Sprawozdania!V246</f>
        <v>0</v>
      </c>
      <c r="W39" s="109">
        <f>Sprawozdania!W246</f>
        <v>0</v>
      </c>
      <c r="X39" s="109">
        <f>Sprawozdania!X246</f>
        <v>0</v>
      </c>
      <c r="Y39" s="109">
        <f>Sprawozdania!Y246</f>
        <v>0</v>
      </c>
      <c r="Z39" s="109">
        <f>Sprawozdania!Z246</f>
        <v>0</v>
      </c>
      <c r="AA39" s="109">
        <f>Sprawozdania!AA246</f>
        <v>0</v>
      </c>
      <c r="AB39" s="109">
        <f>Sprawozdania!AB246</f>
        <v>0</v>
      </c>
      <c r="AC39" s="109">
        <f>Sprawozdania!AC246</f>
        <v>0</v>
      </c>
      <c r="AD39" s="109">
        <f>Sprawozdania!AD246</f>
        <v>0</v>
      </c>
      <c r="AE39" s="109">
        <f>Sprawozdania!AE246</f>
        <v>0</v>
      </c>
      <c r="AF39" s="109">
        <f>Sprawozdania!AF246</f>
        <v>0</v>
      </c>
      <c r="AG39" s="109">
        <f>Sprawozdania!AG246</f>
        <v>0</v>
      </c>
      <c r="AH39" s="109">
        <f>Sprawozdania!AH246</f>
        <v>0</v>
      </c>
      <c r="AI39" s="109">
        <f>Sprawozdania!AI246</f>
        <v>0</v>
      </c>
      <c r="AJ39" s="109">
        <f>Sprawozdania!AJ246</f>
        <v>0</v>
      </c>
      <c r="AK39" s="109">
        <f>Sprawozdania!AK246</f>
        <v>0</v>
      </c>
      <c r="AL39" s="109">
        <f>Sprawozdania!AL246</f>
        <v>0</v>
      </c>
      <c r="AM39" s="109">
        <f>Sprawozdania!AM246</f>
        <v>0</v>
      </c>
      <c r="AN39" s="109">
        <f>Sprawozdania!AN246</f>
        <v>0</v>
      </c>
      <c r="AO39" s="109">
        <f>Sprawozdania!AO246</f>
        <v>0</v>
      </c>
    </row>
    <row r="40" spans="2:41" s="77" customFormat="1" ht="12.75">
      <c r="B40" s="45" t="s">
        <v>203</v>
      </c>
      <c r="C40" s="39">
        <f t="shared" ref="C40:AO40" si="24">SUM(C41:C43)</f>
        <v>0</v>
      </c>
      <c r="D40" s="39">
        <f t="shared" si="24"/>
        <v>0</v>
      </c>
      <c r="E40" s="39">
        <f t="shared" si="24"/>
        <v>0</v>
      </c>
      <c r="F40" s="39">
        <f t="shared" si="24"/>
        <v>0</v>
      </c>
      <c r="G40" s="39">
        <f t="shared" si="24"/>
        <v>0</v>
      </c>
      <c r="H40" s="39">
        <f t="shared" si="24"/>
        <v>0</v>
      </c>
      <c r="I40" s="39">
        <f t="shared" si="24"/>
        <v>0</v>
      </c>
      <c r="J40" s="39">
        <f t="shared" si="24"/>
        <v>0</v>
      </c>
      <c r="K40" s="39">
        <f t="shared" si="24"/>
        <v>0</v>
      </c>
      <c r="L40" s="39">
        <f t="shared" si="24"/>
        <v>0</v>
      </c>
      <c r="M40" s="39">
        <f t="shared" si="24"/>
        <v>0</v>
      </c>
      <c r="N40" s="39">
        <f t="shared" si="24"/>
        <v>0</v>
      </c>
      <c r="O40" s="39">
        <f t="shared" si="24"/>
        <v>0</v>
      </c>
      <c r="P40" s="39">
        <f t="shared" si="24"/>
        <v>0</v>
      </c>
      <c r="Q40" s="39">
        <f t="shared" si="24"/>
        <v>0</v>
      </c>
      <c r="R40" s="39">
        <f t="shared" si="24"/>
        <v>0</v>
      </c>
      <c r="S40" s="39">
        <f t="shared" si="24"/>
        <v>0</v>
      </c>
      <c r="T40" s="39">
        <f t="shared" si="24"/>
        <v>0</v>
      </c>
      <c r="U40" s="39">
        <f t="shared" si="24"/>
        <v>0</v>
      </c>
      <c r="V40" s="39">
        <f t="shared" si="24"/>
        <v>0</v>
      </c>
      <c r="W40" s="39">
        <f t="shared" si="24"/>
        <v>0</v>
      </c>
      <c r="X40" s="39">
        <f t="shared" si="24"/>
        <v>0</v>
      </c>
      <c r="Y40" s="39">
        <f t="shared" si="24"/>
        <v>0</v>
      </c>
      <c r="Z40" s="39">
        <f t="shared" si="24"/>
        <v>0</v>
      </c>
      <c r="AA40" s="39">
        <f t="shared" si="24"/>
        <v>0</v>
      </c>
      <c r="AB40" s="39">
        <f t="shared" si="24"/>
        <v>0</v>
      </c>
      <c r="AC40" s="39">
        <f t="shared" si="24"/>
        <v>0</v>
      </c>
      <c r="AD40" s="39">
        <f t="shared" si="24"/>
        <v>0</v>
      </c>
      <c r="AE40" s="39">
        <f t="shared" si="24"/>
        <v>0</v>
      </c>
      <c r="AF40" s="39">
        <f t="shared" si="24"/>
        <v>0</v>
      </c>
      <c r="AG40" s="39">
        <f t="shared" si="24"/>
        <v>0</v>
      </c>
      <c r="AH40" s="39">
        <f t="shared" si="24"/>
        <v>0</v>
      </c>
      <c r="AI40" s="39">
        <f t="shared" si="24"/>
        <v>0</v>
      </c>
      <c r="AJ40" s="39">
        <f t="shared" si="24"/>
        <v>0</v>
      </c>
      <c r="AK40" s="39">
        <f t="shared" si="24"/>
        <v>0</v>
      </c>
      <c r="AL40" s="39">
        <f t="shared" si="24"/>
        <v>0</v>
      </c>
      <c r="AM40" s="39">
        <f t="shared" si="24"/>
        <v>0</v>
      </c>
      <c r="AN40" s="39">
        <f t="shared" si="24"/>
        <v>0</v>
      </c>
      <c r="AO40" s="39">
        <f t="shared" si="24"/>
        <v>0</v>
      </c>
    </row>
    <row r="41" spans="2:41" s="77" customFormat="1" ht="12.75">
      <c r="B41" s="80" t="s">
        <v>368</v>
      </c>
      <c r="C41" s="109">
        <f>Sprawozdania!C248</f>
        <v>0</v>
      </c>
      <c r="D41" s="109">
        <f>Sprawozdania!D248</f>
        <v>0</v>
      </c>
      <c r="E41" s="109">
        <f>Sprawozdania!E248</f>
        <v>0</v>
      </c>
      <c r="F41" s="109">
        <f>Sprawozdania!F248</f>
        <v>0</v>
      </c>
      <c r="G41" s="109">
        <f>Sprawozdania!G248</f>
        <v>0</v>
      </c>
      <c r="H41" s="109">
        <f>Sprawozdania!H248</f>
        <v>0</v>
      </c>
      <c r="I41" s="109">
        <f>Sprawozdania!I248</f>
        <v>0</v>
      </c>
      <c r="J41" s="109">
        <f>Sprawozdania!J248</f>
        <v>0</v>
      </c>
      <c r="K41" s="109">
        <f>Sprawozdania!K248</f>
        <v>0</v>
      </c>
      <c r="L41" s="109">
        <f>Sprawozdania!L248</f>
        <v>0</v>
      </c>
      <c r="M41" s="109">
        <f>Sprawozdania!M248</f>
        <v>0</v>
      </c>
      <c r="N41" s="109">
        <f>Sprawozdania!N248</f>
        <v>0</v>
      </c>
      <c r="O41" s="109">
        <f>Sprawozdania!O248</f>
        <v>0</v>
      </c>
      <c r="P41" s="109">
        <f>Sprawozdania!P248</f>
        <v>0</v>
      </c>
      <c r="Q41" s="109">
        <f>Sprawozdania!Q248</f>
        <v>0</v>
      </c>
      <c r="R41" s="109">
        <f>Sprawozdania!R248</f>
        <v>0</v>
      </c>
      <c r="S41" s="109">
        <f>Sprawozdania!S248</f>
        <v>0</v>
      </c>
      <c r="T41" s="109">
        <f>Sprawozdania!T248</f>
        <v>0</v>
      </c>
      <c r="U41" s="109">
        <f>Sprawozdania!U248</f>
        <v>0</v>
      </c>
      <c r="V41" s="109">
        <f>Sprawozdania!V248</f>
        <v>0</v>
      </c>
      <c r="W41" s="109">
        <f>Sprawozdania!W248</f>
        <v>0</v>
      </c>
      <c r="X41" s="109">
        <f>Sprawozdania!X248</f>
        <v>0</v>
      </c>
      <c r="Y41" s="109">
        <f>Sprawozdania!Y248</f>
        <v>0</v>
      </c>
      <c r="Z41" s="109">
        <f>Sprawozdania!Z248</f>
        <v>0</v>
      </c>
      <c r="AA41" s="109">
        <f>Sprawozdania!AA248</f>
        <v>0</v>
      </c>
      <c r="AB41" s="109">
        <f>Sprawozdania!AB248</f>
        <v>0</v>
      </c>
      <c r="AC41" s="109">
        <f>Sprawozdania!AC248</f>
        <v>0</v>
      </c>
      <c r="AD41" s="109">
        <f>Sprawozdania!AD248</f>
        <v>0</v>
      </c>
      <c r="AE41" s="109">
        <f>Sprawozdania!AE248</f>
        <v>0</v>
      </c>
      <c r="AF41" s="109">
        <f>Sprawozdania!AF248</f>
        <v>0</v>
      </c>
      <c r="AG41" s="109">
        <f>Sprawozdania!AG248</f>
        <v>0</v>
      </c>
      <c r="AH41" s="109">
        <f>Sprawozdania!AH248</f>
        <v>0</v>
      </c>
      <c r="AI41" s="109">
        <f>Sprawozdania!AI248</f>
        <v>0</v>
      </c>
      <c r="AJ41" s="109">
        <f>Sprawozdania!AJ248</f>
        <v>0</v>
      </c>
      <c r="AK41" s="109">
        <f>Sprawozdania!AK248</f>
        <v>0</v>
      </c>
      <c r="AL41" s="109">
        <f>Sprawozdania!AL248</f>
        <v>0</v>
      </c>
      <c r="AM41" s="109">
        <f>Sprawozdania!AM248</f>
        <v>0</v>
      </c>
      <c r="AN41" s="109">
        <f>Sprawozdania!AN248</f>
        <v>0</v>
      </c>
      <c r="AO41" s="109">
        <f>Sprawozdania!AO248</f>
        <v>0</v>
      </c>
    </row>
    <row r="42" spans="2:41" s="77" customFormat="1" ht="12.75">
      <c r="B42" s="80" t="s">
        <v>369</v>
      </c>
      <c r="C42" s="109">
        <f>Sprawozdania!C249</f>
        <v>0</v>
      </c>
      <c r="D42" s="109">
        <f>Sprawozdania!D249</f>
        <v>0</v>
      </c>
      <c r="E42" s="109">
        <f>Sprawozdania!E249</f>
        <v>0</v>
      </c>
      <c r="F42" s="109">
        <f>Sprawozdania!F249</f>
        <v>0</v>
      </c>
      <c r="G42" s="109">
        <f>Sprawozdania!G249</f>
        <v>0</v>
      </c>
      <c r="H42" s="109">
        <f>Sprawozdania!H249</f>
        <v>0</v>
      </c>
      <c r="I42" s="109">
        <f>Sprawozdania!I249</f>
        <v>0</v>
      </c>
      <c r="J42" s="109">
        <f>Sprawozdania!J249</f>
        <v>0</v>
      </c>
      <c r="K42" s="109">
        <f>Sprawozdania!K249</f>
        <v>0</v>
      </c>
      <c r="L42" s="109">
        <f>Sprawozdania!L249</f>
        <v>0</v>
      </c>
      <c r="M42" s="109">
        <f>Sprawozdania!M249</f>
        <v>0</v>
      </c>
      <c r="N42" s="109">
        <f>Sprawozdania!N249</f>
        <v>0</v>
      </c>
      <c r="O42" s="109">
        <f>Sprawozdania!O249</f>
        <v>0</v>
      </c>
      <c r="P42" s="109">
        <f>Sprawozdania!P249</f>
        <v>0</v>
      </c>
      <c r="Q42" s="109">
        <f>Sprawozdania!Q249</f>
        <v>0</v>
      </c>
      <c r="R42" s="109">
        <f>Sprawozdania!R249</f>
        <v>0</v>
      </c>
      <c r="S42" s="109">
        <f>Sprawozdania!S249</f>
        <v>0</v>
      </c>
      <c r="T42" s="109">
        <f>Sprawozdania!T249</f>
        <v>0</v>
      </c>
      <c r="U42" s="109">
        <f>Sprawozdania!U249</f>
        <v>0</v>
      </c>
      <c r="V42" s="109">
        <f>Sprawozdania!V249</f>
        <v>0</v>
      </c>
      <c r="W42" s="109">
        <f>Sprawozdania!W249</f>
        <v>0</v>
      </c>
      <c r="X42" s="109">
        <f>Sprawozdania!X249</f>
        <v>0</v>
      </c>
      <c r="Y42" s="109">
        <f>Sprawozdania!Y249</f>
        <v>0</v>
      </c>
      <c r="Z42" s="109">
        <f>Sprawozdania!Z249</f>
        <v>0</v>
      </c>
      <c r="AA42" s="109">
        <f>Sprawozdania!AA249</f>
        <v>0</v>
      </c>
      <c r="AB42" s="109">
        <f>Sprawozdania!AB249</f>
        <v>0</v>
      </c>
      <c r="AC42" s="109">
        <f>Sprawozdania!AC249</f>
        <v>0</v>
      </c>
      <c r="AD42" s="109">
        <f>Sprawozdania!AD249</f>
        <v>0</v>
      </c>
      <c r="AE42" s="109">
        <f>Sprawozdania!AE249</f>
        <v>0</v>
      </c>
      <c r="AF42" s="109">
        <f>Sprawozdania!AF249</f>
        <v>0</v>
      </c>
      <c r="AG42" s="109">
        <f>Sprawozdania!AG249</f>
        <v>0</v>
      </c>
      <c r="AH42" s="109">
        <f>Sprawozdania!AH249</f>
        <v>0</v>
      </c>
      <c r="AI42" s="109">
        <f>Sprawozdania!AI249</f>
        <v>0</v>
      </c>
      <c r="AJ42" s="109">
        <f>Sprawozdania!AJ249</f>
        <v>0</v>
      </c>
      <c r="AK42" s="109">
        <f>Sprawozdania!AK249</f>
        <v>0</v>
      </c>
      <c r="AL42" s="109">
        <f>Sprawozdania!AL249</f>
        <v>0</v>
      </c>
      <c r="AM42" s="109">
        <f>Sprawozdania!AM249</f>
        <v>0</v>
      </c>
      <c r="AN42" s="109">
        <f>Sprawozdania!AN249</f>
        <v>0</v>
      </c>
      <c r="AO42" s="109">
        <f>Sprawozdania!AO249</f>
        <v>0</v>
      </c>
    </row>
    <row r="43" spans="2:41" s="77" customFormat="1" ht="12.75">
      <c r="B43" s="80" t="s">
        <v>370</v>
      </c>
      <c r="C43" s="109">
        <f>Sprawozdania!C250</f>
        <v>0</v>
      </c>
      <c r="D43" s="109">
        <f>Sprawozdania!D250</f>
        <v>0</v>
      </c>
      <c r="E43" s="109">
        <f>Sprawozdania!E250</f>
        <v>0</v>
      </c>
      <c r="F43" s="109">
        <f>Sprawozdania!F250</f>
        <v>0</v>
      </c>
      <c r="G43" s="109">
        <f>Sprawozdania!G250</f>
        <v>0</v>
      </c>
      <c r="H43" s="109">
        <f>Sprawozdania!H250</f>
        <v>0</v>
      </c>
      <c r="I43" s="109">
        <f>Sprawozdania!I250</f>
        <v>0</v>
      </c>
      <c r="J43" s="109">
        <f>Sprawozdania!J250</f>
        <v>0</v>
      </c>
      <c r="K43" s="109">
        <f>Sprawozdania!K250</f>
        <v>0</v>
      </c>
      <c r="L43" s="109">
        <f>Sprawozdania!L250</f>
        <v>0</v>
      </c>
      <c r="M43" s="109">
        <f>Sprawozdania!M250</f>
        <v>0</v>
      </c>
      <c r="N43" s="109">
        <f>Sprawozdania!N250</f>
        <v>0</v>
      </c>
      <c r="O43" s="109">
        <f>Sprawozdania!O250</f>
        <v>0</v>
      </c>
      <c r="P43" s="109">
        <f>Sprawozdania!P250</f>
        <v>0</v>
      </c>
      <c r="Q43" s="109">
        <f>Sprawozdania!Q250</f>
        <v>0</v>
      </c>
      <c r="R43" s="109">
        <f>Sprawozdania!R250</f>
        <v>0</v>
      </c>
      <c r="S43" s="109">
        <f>Sprawozdania!S250</f>
        <v>0</v>
      </c>
      <c r="T43" s="109">
        <f>Sprawozdania!T250</f>
        <v>0</v>
      </c>
      <c r="U43" s="109">
        <f>Sprawozdania!U250</f>
        <v>0</v>
      </c>
      <c r="V43" s="109">
        <f>Sprawozdania!V250</f>
        <v>0</v>
      </c>
      <c r="W43" s="109">
        <f>Sprawozdania!W250</f>
        <v>0</v>
      </c>
      <c r="X43" s="109">
        <f>Sprawozdania!X250</f>
        <v>0</v>
      </c>
      <c r="Y43" s="109">
        <f>Sprawozdania!Y250</f>
        <v>0</v>
      </c>
      <c r="Z43" s="109">
        <f>Sprawozdania!Z250</f>
        <v>0</v>
      </c>
      <c r="AA43" s="109">
        <f>Sprawozdania!AA250</f>
        <v>0</v>
      </c>
      <c r="AB43" s="109">
        <f>Sprawozdania!AB250</f>
        <v>0</v>
      </c>
      <c r="AC43" s="109">
        <f>Sprawozdania!AC250</f>
        <v>0</v>
      </c>
      <c r="AD43" s="109">
        <f>Sprawozdania!AD250</f>
        <v>0</v>
      </c>
      <c r="AE43" s="109">
        <f>Sprawozdania!AE250</f>
        <v>0</v>
      </c>
      <c r="AF43" s="109">
        <f>Sprawozdania!AF250</f>
        <v>0</v>
      </c>
      <c r="AG43" s="109">
        <f>Sprawozdania!AG250</f>
        <v>0</v>
      </c>
      <c r="AH43" s="109">
        <f>Sprawozdania!AH250</f>
        <v>0</v>
      </c>
      <c r="AI43" s="109">
        <f>Sprawozdania!AI250</f>
        <v>0</v>
      </c>
      <c r="AJ43" s="109">
        <f>Sprawozdania!AJ250</f>
        <v>0</v>
      </c>
      <c r="AK43" s="109">
        <f>Sprawozdania!AK250</f>
        <v>0</v>
      </c>
      <c r="AL43" s="109">
        <f>Sprawozdania!AL250</f>
        <v>0</v>
      </c>
      <c r="AM43" s="109">
        <f>Sprawozdania!AM250</f>
        <v>0</v>
      </c>
      <c r="AN43" s="109">
        <f>Sprawozdania!AN250</f>
        <v>0</v>
      </c>
      <c r="AO43" s="109">
        <f>Sprawozdania!AO250</f>
        <v>0</v>
      </c>
    </row>
    <row r="44" spans="2:41" s="77" customFormat="1" ht="25.5">
      <c r="B44" s="45" t="s">
        <v>210</v>
      </c>
      <c r="C44" s="39">
        <f>C35-C40</f>
        <v>0</v>
      </c>
      <c r="D44" s="39">
        <f t="shared" ref="D44:AF44" si="25">D35-D40</f>
        <v>0</v>
      </c>
      <c r="E44" s="39">
        <f t="shared" si="25"/>
        <v>0</v>
      </c>
      <c r="F44" s="39">
        <f t="shared" si="25"/>
        <v>0</v>
      </c>
      <c r="G44" s="39">
        <f t="shared" si="25"/>
        <v>0</v>
      </c>
      <c r="H44" s="39">
        <f t="shared" si="25"/>
        <v>0</v>
      </c>
      <c r="I44" s="39">
        <f t="shared" si="25"/>
        <v>0</v>
      </c>
      <c r="J44" s="39">
        <f t="shared" si="25"/>
        <v>0</v>
      </c>
      <c r="K44" s="39">
        <f t="shared" si="25"/>
        <v>0</v>
      </c>
      <c r="L44" s="39">
        <f t="shared" si="25"/>
        <v>0</v>
      </c>
      <c r="M44" s="39">
        <f t="shared" si="25"/>
        <v>0</v>
      </c>
      <c r="N44" s="39">
        <f t="shared" si="25"/>
        <v>0</v>
      </c>
      <c r="O44" s="39">
        <f t="shared" si="25"/>
        <v>0</v>
      </c>
      <c r="P44" s="39">
        <f t="shared" si="25"/>
        <v>0</v>
      </c>
      <c r="Q44" s="39">
        <f t="shared" si="25"/>
        <v>0</v>
      </c>
      <c r="R44" s="39">
        <f t="shared" si="25"/>
        <v>0</v>
      </c>
      <c r="S44" s="39">
        <f t="shared" si="25"/>
        <v>0</v>
      </c>
      <c r="T44" s="39">
        <f t="shared" si="25"/>
        <v>0</v>
      </c>
      <c r="U44" s="39">
        <f t="shared" si="25"/>
        <v>0</v>
      </c>
      <c r="V44" s="39">
        <f t="shared" si="25"/>
        <v>0</v>
      </c>
      <c r="W44" s="39">
        <f t="shared" si="25"/>
        <v>0</v>
      </c>
      <c r="X44" s="39">
        <f t="shared" si="25"/>
        <v>0</v>
      </c>
      <c r="Y44" s="39">
        <f t="shared" si="25"/>
        <v>0</v>
      </c>
      <c r="Z44" s="39">
        <f t="shared" si="25"/>
        <v>0</v>
      </c>
      <c r="AA44" s="39">
        <f t="shared" si="25"/>
        <v>0</v>
      </c>
      <c r="AB44" s="39">
        <f t="shared" si="25"/>
        <v>0</v>
      </c>
      <c r="AC44" s="39">
        <f t="shared" si="25"/>
        <v>0</v>
      </c>
      <c r="AD44" s="39">
        <f t="shared" si="25"/>
        <v>0</v>
      </c>
      <c r="AE44" s="39">
        <f t="shared" si="25"/>
        <v>0</v>
      </c>
      <c r="AF44" s="39">
        <f t="shared" si="25"/>
        <v>0</v>
      </c>
      <c r="AG44" s="39">
        <f t="shared" ref="AG44:AO44" si="26">AG35-AG40</f>
        <v>0</v>
      </c>
      <c r="AH44" s="39">
        <f t="shared" si="26"/>
        <v>0</v>
      </c>
      <c r="AI44" s="39">
        <f t="shared" si="26"/>
        <v>0</v>
      </c>
      <c r="AJ44" s="39">
        <f t="shared" si="26"/>
        <v>0</v>
      </c>
      <c r="AK44" s="39">
        <f t="shared" si="26"/>
        <v>0</v>
      </c>
      <c r="AL44" s="39">
        <f t="shared" si="26"/>
        <v>0</v>
      </c>
      <c r="AM44" s="39">
        <f t="shared" si="26"/>
        <v>0</v>
      </c>
      <c r="AN44" s="39">
        <f t="shared" si="26"/>
        <v>0</v>
      </c>
      <c r="AO44" s="39">
        <f t="shared" si="26"/>
        <v>0</v>
      </c>
    </row>
    <row r="45" spans="2:41" s="106" customFormat="1" ht="25.5">
      <c r="B45" s="160" t="s">
        <v>211</v>
      </c>
      <c r="C45" s="161">
        <f t="shared" ref="C45:AO45" si="27">C29+C33+C44</f>
        <v>0</v>
      </c>
      <c r="D45" s="161">
        <f t="shared" si="27"/>
        <v>0</v>
      </c>
      <c r="E45" s="161">
        <f t="shared" si="27"/>
        <v>0</v>
      </c>
      <c r="F45" s="161">
        <f t="shared" si="27"/>
        <v>0</v>
      </c>
      <c r="G45" s="161">
        <f t="shared" si="27"/>
        <v>0</v>
      </c>
      <c r="H45" s="161">
        <f t="shared" si="27"/>
        <v>0</v>
      </c>
      <c r="I45" s="161">
        <f t="shared" si="27"/>
        <v>0</v>
      </c>
      <c r="J45" s="161">
        <f t="shared" si="27"/>
        <v>0</v>
      </c>
      <c r="K45" s="161">
        <f t="shared" si="27"/>
        <v>0</v>
      </c>
      <c r="L45" s="161">
        <f t="shared" si="27"/>
        <v>0</v>
      </c>
      <c r="M45" s="161">
        <f t="shared" si="27"/>
        <v>0</v>
      </c>
      <c r="N45" s="161">
        <f t="shared" si="27"/>
        <v>0</v>
      </c>
      <c r="O45" s="161">
        <f t="shared" si="27"/>
        <v>0</v>
      </c>
      <c r="P45" s="161">
        <f t="shared" si="27"/>
        <v>0</v>
      </c>
      <c r="Q45" s="161">
        <f t="shared" si="27"/>
        <v>0</v>
      </c>
      <c r="R45" s="161">
        <f t="shared" si="27"/>
        <v>0</v>
      </c>
      <c r="S45" s="161">
        <f t="shared" si="27"/>
        <v>0</v>
      </c>
      <c r="T45" s="161">
        <f t="shared" si="27"/>
        <v>0</v>
      </c>
      <c r="U45" s="161">
        <f t="shared" si="27"/>
        <v>0</v>
      </c>
      <c r="V45" s="161">
        <f t="shared" si="27"/>
        <v>0</v>
      </c>
      <c r="W45" s="161">
        <f t="shared" si="27"/>
        <v>0</v>
      </c>
      <c r="X45" s="161">
        <f t="shared" si="27"/>
        <v>0</v>
      </c>
      <c r="Y45" s="161">
        <f t="shared" si="27"/>
        <v>0</v>
      </c>
      <c r="Z45" s="161">
        <f t="shared" si="27"/>
        <v>0</v>
      </c>
      <c r="AA45" s="161">
        <f t="shared" si="27"/>
        <v>0</v>
      </c>
      <c r="AB45" s="161">
        <f t="shared" si="27"/>
        <v>0</v>
      </c>
      <c r="AC45" s="161">
        <f t="shared" si="27"/>
        <v>0</v>
      </c>
      <c r="AD45" s="161">
        <f t="shared" si="27"/>
        <v>0</v>
      </c>
      <c r="AE45" s="161">
        <f t="shared" si="27"/>
        <v>0</v>
      </c>
      <c r="AF45" s="161">
        <f t="shared" si="27"/>
        <v>0</v>
      </c>
      <c r="AG45" s="161">
        <f t="shared" si="27"/>
        <v>0</v>
      </c>
      <c r="AH45" s="161">
        <f t="shared" si="27"/>
        <v>0</v>
      </c>
      <c r="AI45" s="161">
        <f t="shared" si="27"/>
        <v>0</v>
      </c>
      <c r="AJ45" s="161">
        <f t="shared" si="27"/>
        <v>0</v>
      </c>
      <c r="AK45" s="161">
        <f t="shared" si="27"/>
        <v>0</v>
      </c>
      <c r="AL45" s="161">
        <f t="shared" si="27"/>
        <v>0</v>
      </c>
      <c r="AM45" s="161">
        <f t="shared" si="27"/>
        <v>0</v>
      </c>
      <c r="AN45" s="161">
        <f t="shared" si="27"/>
        <v>0</v>
      </c>
      <c r="AO45" s="161">
        <f t="shared" si="27"/>
        <v>0</v>
      </c>
    </row>
    <row r="46" spans="2:41" s="106" customFormat="1" ht="12.75">
      <c r="B46" s="160" t="s">
        <v>212</v>
      </c>
      <c r="C46" s="161"/>
      <c r="D46" s="161">
        <f>C47</f>
        <v>0</v>
      </c>
      <c r="E46" s="161">
        <f t="shared" ref="E46:AF46" si="28">D47</f>
        <v>0</v>
      </c>
      <c r="F46" s="161">
        <f t="shared" si="28"/>
        <v>0</v>
      </c>
      <c r="G46" s="161">
        <f t="shared" si="28"/>
        <v>0</v>
      </c>
      <c r="H46" s="161">
        <f t="shared" si="28"/>
        <v>0</v>
      </c>
      <c r="I46" s="161">
        <f t="shared" si="28"/>
        <v>0</v>
      </c>
      <c r="J46" s="161">
        <f t="shared" si="28"/>
        <v>0</v>
      </c>
      <c r="K46" s="161">
        <f t="shared" si="28"/>
        <v>0</v>
      </c>
      <c r="L46" s="161">
        <f t="shared" si="28"/>
        <v>0</v>
      </c>
      <c r="M46" s="161">
        <f t="shared" si="28"/>
        <v>0</v>
      </c>
      <c r="N46" s="161">
        <f t="shared" si="28"/>
        <v>0</v>
      </c>
      <c r="O46" s="161">
        <f t="shared" si="28"/>
        <v>0</v>
      </c>
      <c r="P46" s="161">
        <f t="shared" si="28"/>
        <v>0</v>
      </c>
      <c r="Q46" s="161">
        <f t="shared" si="28"/>
        <v>0</v>
      </c>
      <c r="R46" s="161">
        <f t="shared" si="28"/>
        <v>0</v>
      </c>
      <c r="S46" s="161">
        <f t="shared" si="28"/>
        <v>0</v>
      </c>
      <c r="T46" s="161">
        <f t="shared" si="28"/>
        <v>0</v>
      </c>
      <c r="U46" s="161">
        <f t="shared" si="28"/>
        <v>0</v>
      </c>
      <c r="V46" s="161">
        <f t="shared" si="28"/>
        <v>0</v>
      </c>
      <c r="W46" s="161">
        <f t="shared" si="28"/>
        <v>0</v>
      </c>
      <c r="X46" s="161">
        <f t="shared" si="28"/>
        <v>0</v>
      </c>
      <c r="Y46" s="161">
        <f t="shared" si="28"/>
        <v>0</v>
      </c>
      <c r="Z46" s="161">
        <f t="shared" si="28"/>
        <v>0</v>
      </c>
      <c r="AA46" s="161">
        <f t="shared" si="28"/>
        <v>0</v>
      </c>
      <c r="AB46" s="161">
        <f t="shared" si="28"/>
        <v>0</v>
      </c>
      <c r="AC46" s="161">
        <f t="shared" si="28"/>
        <v>0</v>
      </c>
      <c r="AD46" s="161">
        <f t="shared" si="28"/>
        <v>0</v>
      </c>
      <c r="AE46" s="161">
        <f t="shared" si="28"/>
        <v>0</v>
      </c>
      <c r="AF46" s="161">
        <f t="shared" si="28"/>
        <v>0</v>
      </c>
      <c r="AG46" s="161">
        <f t="shared" ref="AG46" si="29">AF47</f>
        <v>0</v>
      </c>
      <c r="AH46" s="161">
        <f t="shared" ref="AH46" si="30">AG47</f>
        <v>0</v>
      </c>
      <c r="AI46" s="161">
        <f t="shared" ref="AI46" si="31">AH47</f>
        <v>0</v>
      </c>
      <c r="AJ46" s="161">
        <f t="shared" ref="AJ46" si="32">AI47</f>
        <v>0</v>
      </c>
      <c r="AK46" s="161">
        <f t="shared" ref="AK46" si="33">AJ47</f>
        <v>0</v>
      </c>
      <c r="AL46" s="161">
        <f t="shared" ref="AL46" si="34">AK47</f>
        <v>0</v>
      </c>
      <c r="AM46" s="161">
        <f t="shared" ref="AM46" si="35">AL47</f>
        <v>0</v>
      </c>
      <c r="AN46" s="161">
        <f t="shared" ref="AN46" si="36">AM47</f>
        <v>0</v>
      </c>
      <c r="AO46" s="161">
        <f t="shared" ref="AO46" si="37">AN47</f>
        <v>0</v>
      </c>
    </row>
    <row r="47" spans="2:41" s="106" customFormat="1" ht="12.75">
      <c r="B47" s="160" t="s">
        <v>213</v>
      </c>
      <c r="C47" s="161">
        <f>C45+C46</f>
        <v>0</v>
      </c>
      <c r="D47" s="161">
        <f t="shared" ref="D47:AF47" si="38">D45+D46</f>
        <v>0</v>
      </c>
      <c r="E47" s="161">
        <f t="shared" si="38"/>
        <v>0</v>
      </c>
      <c r="F47" s="161">
        <f t="shared" si="38"/>
        <v>0</v>
      </c>
      <c r="G47" s="161">
        <f t="shared" si="38"/>
        <v>0</v>
      </c>
      <c r="H47" s="161">
        <f t="shared" si="38"/>
        <v>0</v>
      </c>
      <c r="I47" s="161">
        <f t="shared" si="38"/>
        <v>0</v>
      </c>
      <c r="J47" s="161">
        <f t="shared" si="38"/>
        <v>0</v>
      </c>
      <c r="K47" s="161">
        <f t="shared" si="38"/>
        <v>0</v>
      </c>
      <c r="L47" s="161">
        <f t="shared" si="38"/>
        <v>0</v>
      </c>
      <c r="M47" s="161">
        <f t="shared" si="38"/>
        <v>0</v>
      </c>
      <c r="N47" s="161">
        <f t="shared" si="38"/>
        <v>0</v>
      </c>
      <c r="O47" s="161">
        <f t="shared" si="38"/>
        <v>0</v>
      </c>
      <c r="P47" s="161">
        <f t="shared" si="38"/>
        <v>0</v>
      </c>
      <c r="Q47" s="161">
        <f t="shared" si="38"/>
        <v>0</v>
      </c>
      <c r="R47" s="161">
        <f t="shared" si="38"/>
        <v>0</v>
      </c>
      <c r="S47" s="161">
        <f t="shared" si="38"/>
        <v>0</v>
      </c>
      <c r="T47" s="161">
        <f t="shared" si="38"/>
        <v>0</v>
      </c>
      <c r="U47" s="161">
        <f t="shared" si="38"/>
        <v>0</v>
      </c>
      <c r="V47" s="161">
        <f t="shared" si="38"/>
        <v>0</v>
      </c>
      <c r="W47" s="161">
        <f t="shared" si="38"/>
        <v>0</v>
      </c>
      <c r="X47" s="161">
        <f t="shared" si="38"/>
        <v>0</v>
      </c>
      <c r="Y47" s="161">
        <f t="shared" si="38"/>
        <v>0</v>
      </c>
      <c r="Z47" s="161">
        <f t="shared" si="38"/>
        <v>0</v>
      </c>
      <c r="AA47" s="161">
        <f t="shared" si="38"/>
        <v>0</v>
      </c>
      <c r="AB47" s="161">
        <f t="shared" si="38"/>
        <v>0</v>
      </c>
      <c r="AC47" s="161">
        <f t="shared" si="38"/>
        <v>0</v>
      </c>
      <c r="AD47" s="161">
        <f t="shared" si="38"/>
        <v>0</v>
      </c>
      <c r="AE47" s="161">
        <f t="shared" si="38"/>
        <v>0</v>
      </c>
      <c r="AF47" s="161">
        <f t="shared" si="38"/>
        <v>0</v>
      </c>
      <c r="AG47" s="161">
        <f t="shared" ref="AG47:AO47" si="39">AG45+AG46</f>
        <v>0</v>
      </c>
      <c r="AH47" s="161">
        <f t="shared" si="39"/>
        <v>0</v>
      </c>
      <c r="AI47" s="161">
        <f t="shared" si="39"/>
        <v>0</v>
      </c>
      <c r="AJ47" s="161">
        <f t="shared" si="39"/>
        <v>0</v>
      </c>
      <c r="AK47" s="161">
        <f t="shared" si="39"/>
        <v>0</v>
      </c>
      <c r="AL47" s="161">
        <f t="shared" si="39"/>
        <v>0</v>
      </c>
      <c r="AM47" s="161">
        <f t="shared" si="39"/>
        <v>0</v>
      </c>
      <c r="AN47" s="161">
        <f t="shared" si="39"/>
        <v>0</v>
      </c>
      <c r="AO47" s="161">
        <f t="shared" si="39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6"/>
  <sheetViews>
    <sheetView showGridLines="0" workbookViewId="0"/>
  </sheetViews>
  <sheetFormatPr defaultRowHeight="14.25"/>
  <cols>
    <col min="2" max="2" width="27.125" customWidth="1"/>
  </cols>
  <sheetData>
    <row r="2" spans="2:41" s="1" customFormat="1" ht="15">
      <c r="B2" s="2" t="s">
        <v>350</v>
      </c>
    </row>
    <row r="3" spans="2:41" s="1" customFormat="1"/>
    <row r="4" spans="2:41" s="77" customFormat="1" ht="12.75">
      <c r="B4" s="66"/>
      <c r="C4" s="43">
        <f>Założenia!C23</f>
        <v>2014</v>
      </c>
      <c r="D4" s="43">
        <f>Założenia!D23</f>
        <v>2015</v>
      </c>
      <c r="E4" s="43">
        <f>Założenia!E23</f>
        <v>2016</v>
      </c>
      <c r="F4" s="43">
        <f>Założenia!F23</f>
        <v>2017</v>
      </c>
      <c r="G4" s="43">
        <f>Założenia!G23</f>
        <v>2018</v>
      </c>
      <c r="H4" s="43">
        <f>Założenia!H23</f>
        <v>2019</v>
      </c>
      <c r="I4" s="43">
        <f>Założenia!I23</f>
        <v>2020</v>
      </c>
      <c r="J4" s="43">
        <f>Założenia!J23</f>
        <v>2021</v>
      </c>
      <c r="K4" s="43">
        <f>Założenia!K23</f>
        <v>2022</v>
      </c>
      <c r="L4" s="43">
        <f>Założenia!L23</f>
        <v>2023</v>
      </c>
      <c r="M4" s="43">
        <f>Założenia!M23</f>
        <v>2024</v>
      </c>
      <c r="N4" s="43">
        <f>Założenia!N23</f>
        <v>2025</v>
      </c>
      <c r="O4" s="43">
        <f>Założenia!O23</f>
        <v>2026</v>
      </c>
      <c r="P4" s="43">
        <f>Założenia!P23</f>
        <v>2027</v>
      </c>
      <c r="Q4" s="43">
        <f>Założenia!Q23</f>
        <v>2028</v>
      </c>
      <c r="R4" s="43">
        <f>Założenia!R23</f>
        <v>2029</v>
      </c>
      <c r="S4" s="43">
        <f>Założenia!S23</f>
        <v>2030</v>
      </c>
      <c r="T4" s="43">
        <f>Założenia!T23</f>
        <v>2031</v>
      </c>
      <c r="U4" s="43">
        <f>Założenia!U23</f>
        <v>2032</v>
      </c>
      <c r="V4" s="43">
        <f>Założenia!V23</f>
        <v>2033</v>
      </c>
      <c r="W4" s="43">
        <f>Założenia!W23</f>
        <v>2034</v>
      </c>
      <c r="X4" s="43">
        <f>Założenia!X23</f>
        <v>2035</v>
      </c>
      <c r="Y4" s="43">
        <f>Założenia!Y23</f>
        <v>2036</v>
      </c>
      <c r="Z4" s="43">
        <f>Założenia!Z23</f>
        <v>2037</v>
      </c>
      <c r="AA4" s="43">
        <f>Założenia!AA23</f>
        <v>2038</v>
      </c>
      <c r="AB4" s="43">
        <f>Założenia!AB23</f>
        <v>2039</v>
      </c>
      <c r="AC4" s="43">
        <f>Założenia!AC23</f>
        <v>2040</v>
      </c>
      <c r="AD4" s="43">
        <f>Założenia!AD23</f>
        <v>2041</v>
      </c>
      <c r="AE4" s="43">
        <f>Założenia!AE23</f>
        <v>2042</v>
      </c>
      <c r="AF4" s="43">
        <f>Założenia!AF23</f>
        <v>2043</v>
      </c>
      <c r="AG4" s="43">
        <f>Założenia!AG23</f>
        <v>2044</v>
      </c>
      <c r="AH4" s="43">
        <f>Założenia!AH23</f>
        <v>2045</v>
      </c>
      <c r="AI4" s="43">
        <f>Założenia!AI23</f>
        <v>2046</v>
      </c>
      <c r="AJ4" s="43">
        <f>Założenia!AJ23</f>
        <v>2047</v>
      </c>
      <c r="AK4" s="43">
        <f>Założenia!AK23</f>
        <v>2048</v>
      </c>
      <c r="AL4" s="43">
        <f>Założenia!AL23</f>
        <v>2049</v>
      </c>
      <c r="AM4" s="43">
        <f>Założenia!AM23</f>
        <v>2050</v>
      </c>
      <c r="AN4" s="43">
        <f>Założenia!AN23</f>
        <v>2051</v>
      </c>
      <c r="AO4" s="43">
        <f>Założenia!AO23</f>
        <v>2052</v>
      </c>
    </row>
    <row r="5" spans="2:41" s="77" customFormat="1" ht="12.75">
      <c r="B5" s="47" t="s">
        <v>179</v>
      </c>
      <c r="C5" s="38">
        <f>Dochód!B42</f>
        <v>0</v>
      </c>
      <c r="D5" s="38">
        <f>Dochód!C42</f>
        <v>0</v>
      </c>
      <c r="E5" s="38">
        <f>Dochód!D42</f>
        <v>0</v>
      </c>
      <c r="F5" s="38">
        <f>Dochód!E42</f>
        <v>0</v>
      </c>
      <c r="G5" s="38">
        <f>Dochód!F42</f>
        <v>0</v>
      </c>
      <c r="H5" s="38">
        <f>Dochód!G42</f>
        <v>0</v>
      </c>
      <c r="I5" s="38">
        <f>Dochód!H42</f>
        <v>0</v>
      </c>
      <c r="J5" s="38">
        <f>Dochód!I42</f>
        <v>0</v>
      </c>
      <c r="K5" s="38">
        <f>Dochód!J42</f>
        <v>0</v>
      </c>
      <c r="L5" s="38">
        <f>Dochód!K42</f>
        <v>0</v>
      </c>
      <c r="M5" s="38">
        <f>Dochód!L42</f>
        <v>0</v>
      </c>
      <c r="N5" s="38">
        <f>Dochód!M42</f>
        <v>0</v>
      </c>
      <c r="O5" s="38">
        <f>Dochód!N42</f>
        <v>0</v>
      </c>
      <c r="P5" s="38">
        <f>Dochód!O42</f>
        <v>0</v>
      </c>
      <c r="Q5" s="38">
        <f>Dochód!P42</f>
        <v>0</v>
      </c>
      <c r="R5" s="38">
        <f>Dochód!Q42</f>
        <v>0</v>
      </c>
      <c r="S5" s="38">
        <f>Dochód!R42</f>
        <v>0</v>
      </c>
      <c r="T5" s="38">
        <f>Dochód!S42</f>
        <v>0</v>
      </c>
      <c r="U5" s="38">
        <f>Dochód!T42</f>
        <v>0</v>
      </c>
      <c r="V5" s="38">
        <f>Dochód!U42</f>
        <v>0</v>
      </c>
      <c r="W5" s="38">
        <f>Dochód!V42</f>
        <v>0</v>
      </c>
      <c r="X5" s="38">
        <f>Dochód!W42</f>
        <v>0</v>
      </c>
      <c r="Y5" s="38">
        <f>Dochód!X42</f>
        <v>0</v>
      </c>
      <c r="Z5" s="38">
        <f>Dochód!Y42</f>
        <v>0</v>
      </c>
      <c r="AA5" s="38">
        <f>Dochód!Z42</f>
        <v>0</v>
      </c>
      <c r="AB5" s="38">
        <f>Dochód!AA42</f>
        <v>0</v>
      </c>
      <c r="AC5" s="38">
        <f>Dochód!AB42</f>
        <v>0</v>
      </c>
      <c r="AD5" s="38">
        <f>Dochód!AC42</f>
        <v>0</v>
      </c>
      <c r="AE5" s="38">
        <f>Dochód!AD42</f>
        <v>0</v>
      </c>
      <c r="AF5" s="38">
        <f>Dochód!AE42</f>
        <v>0</v>
      </c>
      <c r="AG5" s="38">
        <f>Dochód!AF42</f>
        <v>0</v>
      </c>
      <c r="AH5" s="38">
        <f>Dochód!AG42</f>
        <v>0</v>
      </c>
      <c r="AI5" s="38">
        <f>Dochód!AH42</f>
        <v>0</v>
      </c>
      <c r="AJ5" s="38">
        <f>Dochód!AI42</f>
        <v>0</v>
      </c>
      <c r="AK5" s="38">
        <f>Dochód!AJ42</f>
        <v>0</v>
      </c>
      <c r="AL5" s="38">
        <f>Dochód!AK42</f>
        <v>0</v>
      </c>
      <c r="AM5" s="38">
        <f>Dochód!AL42</f>
        <v>0</v>
      </c>
      <c r="AN5" s="38">
        <f>Dochód!AM42</f>
        <v>0</v>
      </c>
      <c r="AO5" s="38">
        <f>Dochód!AN42</f>
        <v>0</v>
      </c>
    </row>
    <row r="6" spans="2:41" s="77" customFormat="1" ht="12.75">
      <c r="B6" s="47" t="s">
        <v>54</v>
      </c>
      <c r="C6" s="38">
        <f>Dochód!B81</f>
        <v>0</v>
      </c>
      <c r="D6" s="38">
        <f>Dochód!C81</f>
        <v>0</v>
      </c>
      <c r="E6" s="38">
        <f>Dochód!D81</f>
        <v>0</v>
      </c>
      <c r="F6" s="38">
        <f>Dochód!E81</f>
        <v>0</v>
      </c>
      <c r="G6" s="38">
        <f>Dochód!F81</f>
        <v>0</v>
      </c>
      <c r="H6" s="38">
        <f>Dochód!G81</f>
        <v>0</v>
      </c>
      <c r="I6" s="38">
        <f>Dochód!H81</f>
        <v>0</v>
      </c>
      <c r="J6" s="38">
        <f>Dochód!I81</f>
        <v>0</v>
      </c>
      <c r="K6" s="38">
        <f>Dochód!J81</f>
        <v>0</v>
      </c>
      <c r="L6" s="38">
        <f>Dochód!K81</f>
        <v>0</v>
      </c>
      <c r="M6" s="38">
        <f>Dochód!L81</f>
        <v>0</v>
      </c>
      <c r="N6" s="38">
        <f>Dochód!M81</f>
        <v>0</v>
      </c>
      <c r="O6" s="38">
        <f>Dochód!N81</f>
        <v>0</v>
      </c>
      <c r="P6" s="38">
        <f>Dochód!O81</f>
        <v>0</v>
      </c>
      <c r="Q6" s="38">
        <f>Dochód!P81</f>
        <v>0</v>
      </c>
      <c r="R6" s="38">
        <f>Dochód!Q81</f>
        <v>0</v>
      </c>
      <c r="S6" s="38">
        <f>Dochód!R81</f>
        <v>0</v>
      </c>
      <c r="T6" s="38">
        <f>Dochód!S81</f>
        <v>0</v>
      </c>
      <c r="U6" s="38">
        <f>Dochód!T81</f>
        <v>0</v>
      </c>
      <c r="V6" s="38">
        <f>Dochód!U81</f>
        <v>0</v>
      </c>
      <c r="W6" s="38">
        <f>Dochód!V81</f>
        <v>0</v>
      </c>
      <c r="X6" s="38">
        <f>Dochód!W81</f>
        <v>0</v>
      </c>
      <c r="Y6" s="38">
        <f>Dochód!X81</f>
        <v>0</v>
      </c>
      <c r="Z6" s="38">
        <f>Dochód!Y81</f>
        <v>0</v>
      </c>
      <c r="AA6" s="38">
        <f>Dochód!Z81</f>
        <v>0</v>
      </c>
      <c r="AB6" s="38">
        <f>Dochód!AA81</f>
        <v>0</v>
      </c>
      <c r="AC6" s="38">
        <f>Dochód!AB81</f>
        <v>0</v>
      </c>
      <c r="AD6" s="38">
        <f>Dochód!AC81</f>
        <v>0</v>
      </c>
      <c r="AE6" s="38">
        <f>Dochód!AD81</f>
        <v>0</v>
      </c>
      <c r="AF6" s="38">
        <f>Dochód!AE81</f>
        <v>0</v>
      </c>
      <c r="AG6" s="38">
        <f>Dochód!AF81</f>
        <v>0</v>
      </c>
      <c r="AH6" s="38">
        <f>Dochód!AG81</f>
        <v>0</v>
      </c>
      <c r="AI6" s="38">
        <f>Dochód!AH81</f>
        <v>0</v>
      </c>
      <c r="AJ6" s="38">
        <f>Dochód!AI81</f>
        <v>0</v>
      </c>
      <c r="AK6" s="38">
        <f>Dochód!AJ81</f>
        <v>0</v>
      </c>
      <c r="AL6" s="38">
        <f>Dochód!AK81</f>
        <v>0</v>
      </c>
      <c r="AM6" s="38">
        <f>Dochód!AL81</f>
        <v>0</v>
      </c>
      <c r="AN6" s="38">
        <f>Dochód!AM81</f>
        <v>0</v>
      </c>
      <c r="AO6" s="38">
        <f>Dochód!AN81</f>
        <v>0</v>
      </c>
    </row>
    <row r="7" spans="2:41" s="77" customFormat="1" ht="12.75">
      <c r="B7" s="48" t="s">
        <v>180</v>
      </c>
      <c r="C7" s="39">
        <f>C5+C6</f>
        <v>0</v>
      </c>
      <c r="D7" s="39">
        <f t="shared" ref="D7:AO7" si="0">D5+D6</f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  <c r="T7" s="39">
        <f t="shared" si="0"/>
        <v>0</v>
      </c>
      <c r="U7" s="39">
        <f t="shared" si="0"/>
        <v>0</v>
      </c>
      <c r="V7" s="39">
        <f t="shared" si="0"/>
        <v>0</v>
      </c>
      <c r="W7" s="39">
        <f t="shared" si="0"/>
        <v>0</v>
      </c>
      <c r="X7" s="39">
        <f t="shared" si="0"/>
        <v>0</v>
      </c>
      <c r="Y7" s="39">
        <f t="shared" si="0"/>
        <v>0</v>
      </c>
      <c r="Z7" s="39">
        <f t="shared" si="0"/>
        <v>0</v>
      </c>
      <c r="AA7" s="39">
        <f t="shared" si="0"/>
        <v>0</v>
      </c>
      <c r="AB7" s="39">
        <f t="shared" si="0"/>
        <v>0</v>
      </c>
      <c r="AC7" s="39">
        <f t="shared" si="0"/>
        <v>0</v>
      </c>
      <c r="AD7" s="39">
        <f t="shared" si="0"/>
        <v>0</v>
      </c>
      <c r="AE7" s="39">
        <f t="shared" si="0"/>
        <v>0</v>
      </c>
      <c r="AF7" s="39">
        <f t="shared" si="0"/>
        <v>0</v>
      </c>
      <c r="AG7" s="39">
        <f t="shared" si="0"/>
        <v>0</v>
      </c>
      <c r="AH7" s="39">
        <f t="shared" si="0"/>
        <v>0</v>
      </c>
      <c r="AI7" s="39">
        <f t="shared" si="0"/>
        <v>0</v>
      </c>
      <c r="AJ7" s="39">
        <f t="shared" si="0"/>
        <v>0</v>
      </c>
      <c r="AK7" s="39">
        <f t="shared" si="0"/>
        <v>0</v>
      </c>
      <c r="AL7" s="39">
        <f t="shared" si="0"/>
        <v>0</v>
      </c>
      <c r="AM7" s="39">
        <f t="shared" si="0"/>
        <v>0</v>
      </c>
      <c r="AN7" s="39">
        <f t="shared" si="0"/>
        <v>0</v>
      </c>
      <c r="AO7" s="39">
        <f t="shared" si="0"/>
        <v>0</v>
      </c>
    </row>
    <row r="8" spans="2:41" s="77" customFormat="1" ht="12.75">
      <c r="B8" s="47" t="s">
        <v>181</v>
      </c>
      <c r="C8" s="38">
        <f>Dochód!B69</f>
        <v>0</v>
      </c>
      <c r="D8" s="38">
        <f>Dochód!C69</f>
        <v>0</v>
      </c>
      <c r="E8" s="38">
        <f>Dochód!D69</f>
        <v>0</v>
      </c>
      <c r="F8" s="38">
        <f>Dochód!E69</f>
        <v>0</v>
      </c>
      <c r="G8" s="38">
        <f>Dochód!F69</f>
        <v>0</v>
      </c>
      <c r="H8" s="38">
        <f>Dochód!G69</f>
        <v>0</v>
      </c>
      <c r="I8" s="38">
        <f>Dochód!H69</f>
        <v>0</v>
      </c>
      <c r="J8" s="38">
        <f>Dochód!I69</f>
        <v>0</v>
      </c>
      <c r="K8" s="38">
        <f>Dochód!J69</f>
        <v>0</v>
      </c>
      <c r="L8" s="38">
        <f>Dochód!K69</f>
        <v>0</v>
      </c>
      <c r="M8" s="38">
        <f>Dochód!L69</f>
        <v>0</v>
      </c>
      <c r="N8" s="38">
        <f>Dochód!M69</f>
        <v>0</v>
      </c>
      <c r="O8" s="38">
        <f>Dochód!N69</f>
        <v>0</v>
      </c>
      <c r="P8" s="38">
        <f>Dochód!O69</f>
        <v>0</v>
      </c>
      <c r="Q8" s="38">
        <f>Dochód!P69</f>
        <v>0</v>
      </c>
      <c r="R8" s="38">
        <f>Dochód!Q69</f>
        <v>0</v>
      </c>
      <c r="S8" s="38">
        <f>Dochód!R69</f>
        <v>0</v>
      </c>
      <c r="T8" s="38">
        <f>Dochód!S69</f>
        <v>0</v>
      </c>
      <c r="U8" s="38">
        <f>Dochód!T69</f>
        <v>0</v>
      </c>
      <c r="V8" s="38">
        <f>Dochód!U69</f>
        <v>0</v>
      </c>
      <c r="W8" s="38">
        <f>Dochód!V69</f>
        <v>0</v>
      </c>
      <c r="X8" s="38">
        <f>Dochód!W69</f>
        <v>0</v>
      </c>
      <c r="Y8" s="38">
        <f>Dochód!X69</f>
        <v>0</v>
      </c>
      <c r="Z8" s="38">
        <f>Dochód!Y69</f>
        <v>0</v>
      </c>
      <c r="AA8" s="38">
        <f>Dochód!Z69</f>
        <v>0</v>
      </c>
      <c r="AB8" s="38">
        <f>Dochód!AA69</f>
        <v>0</v>
      </c>
      <c r="AC8" s="38">
        <f>Dochód!AB69</f>
        <v>0</v>
      </c>
      <c r="AD8" s="38">
        <f>Dochód!AC69</f>
        <v>0</v>
      </c>
      <c r="AE8" s="38">
        <f>Dochód!AD69</f>
        <v>0</v>
      </c>
      <c r="AF8" s="38">
        <f>Dochód!AE69</f>
        <v>0</v>
      </c>
      <c r="AG8" s="38">
        <f>Dochód!AF69</f>
        <v>0</v>
      </c>
      <c r="AH8" s="38">
        <f>Dochód!AG69</f>
        <v>0</v>
      </c>
      <c r="AI8" s="38">
        <f>Dochód!AH69</f>
        <v>0</v>
      </c>
      <c r="AJ8" s="38">
        <f>Dochód!AI69</f>
        <v>0</v>
      </c>
      <c r="AK8" s="38">
        <f>Dochód!AJ69</f>
        <v>0</v>
      </c>
      <c r="AL8" s="38">
        <f>Dochód!AK69</f>
        <v>0</v>
      </c>
      <c r="AM8" s="38">
        <f>Dochód!AL69</f>
        <v>0</v>
      </c>
      <c r="AN8" s="38">
        <f>Dochód!AM69</f>
        <v>0</v>
      </c>
      <c r="AO8" s="38">
        <f>Dochód!AN69</f>
        <v>0</v>
      </c>
    </row>
    <row r="9" spans="2:41" s="77" customFormat="1" ht="12.75">
      <c r="B9" s="47" t="s">
        <v>49</v>
      </c>
      <c r="C9" s="38">
        <f>Nakłady!C19</f>
        <v>0</v>
      </c>
      <c r="D9" s="38">
        <f>Nakłady!D19</f>
        <v>0</v>
      </c>
      <c r="E9" s="38">
        <f>Nakłady!E19</f>
        <v>0</v>
      </c>
      <c r="F9" s="38">
        <f>Nakłady!F19</f>
        <v>0</v>
      </c>
      <c r="G9" s="38">
        <f>Nakłady!G19</f>
        <v>0</v>
      </c>
      <c r="H9" s="38">
        <f>Nakłady!H19</f>
        <v>0</v>
      </c>
      <c r="I9" s="38">
        <f>Nakłady!I19</f>
        <v>0</v>
      </c>
      <c r="J9" s="38">
        <f>Nakłady!J19</f>
        <v>0</v>
      </c>
      <c r="K9" s="38">
        <f>Nakłady!K19</f>
        <v>0</v>
      </c>
      <c r="L9" s="38">
        <f>Nakłady!L19</f>
        <v>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2:41" s="77" customFormat="1" ht="12.75">
      <c r="B10" s="47" t="s">
        <v>50</v>
      </c>
      <c r="C10" s="38">
        <f>Dochód!B77</f>
        <v>0</v>
      </c>
      <c r="D10" s="38">
        <f>Dochód!C77</f>
        <v>0</v>
      </c>
      <c r="E10" s="38">
        <f>Dochód!D77</f>
        <v>0</v>
      </c>
      <c r="F10" s="38">
        <f>Dochód!E77</f>
        <v>0</v>
      </c>
      <c r="G10" s="38">
        <f>Dochód!F77</f>
        <v>0</v>
      </c>
      <c r="H10" s="38">
        <f>Dochód!G77</f>
        <v>0</v>
      </c>
      <c r="I10" s="38">
        <f>Dochód!H77</f>
        <v>0</v>
      </c>
      <c r="J10" s="38">
        <f>Dochód!I77</f>
        <v>0</v>
      </c>
      <c r="K10" s="38">
        <f>Dochód!J77</f>
        <v>0</v>
      </c>
      <c r="L10" s="38">
        <f>Dochód!K77</f>
        <v>0</v>
      </c>
      <c r="M10" s="38">
        <f>Dochód!L77</f>
        <v>0</v>
      </c>
      <c r="N10" s="38">
        <f>Dochód!M77</f>
        <v>0</v>
      </c>
      <c r="O10" s="38">
        <f>Dochód!N77</f>
        <v>0</v>
      </c>
      <c r="P10" s="38">
        <f>Dochód!O77</f>
        <v>0</v>
      </c>
      <c r="Q10" s="38">
        <f>Dochód!P77</f>
        <v>0</v>
      </c>
      <c r="R10" s="38">
        <f>Dochód!Q77</f>
        <v>0</v>
      </c>
      <c r="S10" s="38">
        <f>Dochód!R77</f>
        <v>0</v>
      </c>
      <c r="T10" s="38">
        <f>Dochód!S77</f>
        <v>0</v>
      </c>
      <c r="U10" s="38">
        <f>Dochód!T77</f>
        <v>0</v>
      </c>
      <c r="V10" s="38">
        <f>Dochód!U77</f>
        <v>0</v>
      </c>
      <c r="W10" s="38">
        <f>Dochód!V77</f>
        <v>0</v>
      </c>
      <c r="X10" s="38">
        <f>Dochód!W77</f>
        <v>0</v>
      </c>
      <c r="Y10" s="38">
        <f>Dochód!X77</f>
        <v>0</v>
      </c>
      <c r="Z10" s="38">
        <f>Dochód!Y77</f>
        <v>0</v>
      </c>
      <c r="AA10" s="38">
        <f>Dochód!Z77</f>
        <v>0</v>
      </c>
      <c r="AB10" s="38">
        <f>Dochód!AA77</f>
        <v>0</v>
      </c>
      <c r="AC10" s="38">
        <f>Dochód!AB77</f>
        <v>0</v>
      </c>
      <c r="AD10" s="38">
        <f>Dochód!AC77</f>
        <v>0</v>
      </c>
      <c r="AE10" s="38">
        <f>Dochód!AD77</f>
        <v>0</v>
      </c>
      <c r="AF10" s="38">
        <f>Dochód!AE77</f>
        <v>0</v>
      </c>
      <c r="AG10" s="38">
        <f>Dochód!AF77</f>
        <v>0</v>
      </c>
      <c r="AH10" s="38">
        <f>Dochód!AG77</f>
        <v>0</v>
      </c>
      <c r="AI10" s="38">
        <f>Dochód!AH77</f>
        <v>0</v>
      </c>
      <c r="AJ10" s="38">
        <f>Dochód!AI77</f>
        <v>0</v>
      </c>
      <c r="AK10" s="38">
        <f>Dochód!AJ77</f>
        <v>0</v>
      </c>
      <c r="AL10" s="38">
        <f>Dochód!AK77</f>
        <v>0</v>
      </c>
      <c r="AM10" s="38">
        <f>Dochód!AL77</f>
        <v>0</v>
      </c>
      <c r="AN10" s="38">
        <f>Dochód!AM77</f>
        <v>0</v>
      </c>
      <c r="AO10" s="38">
        <f>Dochód!AN77</f>
        <v>0</v>
      </c>
    </row>
    <row r="11" spans="2:41" s="77" customFormat="1" ht="12.75">
      <c r="B11" s="48" t="s">
        <v>182</v>
      </c>
      <c r="C11" s="39">
        <f>C8+C9+C10</f>
        <v>0</v>
      </c>
      <c r="D11" s="39">
        <f t="shared" ref="D11:AO11" si="1">D8+D9+D10</f>
        <v>0</v>
      </c>
      <c r="E11" s="39">
        <f t="shared" si="1"/>
        <v>0</v>
      </c>
      <c r="F11" s="39">
        <f t="shared" si="1"/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39">
        <f t="shared" si="1"/>
        <v>0</v>
      </c>
      <c r="O11" s="39">
        <f t="shared" si="1"/>
        <v>0</v>
      </c>
      <c r="P11" s="39">
        <f t="shared" si="1"/>
        <v>0</v>
      </c>
      <c r="Q11" s="39">
        <f t="shared" si="1"/>
        <v>0</v>
      </c>
      <c r="R11" s="39">
        <f t="shared" si="1"/>
        <v>0</v>
      </c>
      <c r="S11" s="39">
        <f t="shared" si="1"/>
        <v>0</v>
      </c>
      <c r="T11" s="39">
        <f t="shared" si="1"/>
        <v>0</v>
      </c>
      <c r="U11" s="39">
        <f t="shared" si="1"/>
        <v>0</v>
      </c>
      <c r="V11" s="39">
        <f t="shared" si="1"/>
        <v>0</v>
      </c>
      <c r="W11" s="39">
        <f t="shared" si="1"/>
        <v>0</v>
      </c>
      <c r="X11" s="39">
        <f t="shared" si="1"/>
        <v>0</v>
      </c>
      <c r="Y11" s="39">
        <f t="shared" si="1"/>
        <v>0</v>
      </c>
      <c r="Z11" s="39">
        <f t="shared" si="1"/>
        <v>0</v>
      </c>
      <c r="AA11" s="39">
        <f t="shared" si="1"/>
        <v>0</v>
      </c>
      <c r="AB11" s="39">
        <f t="shared" si="1"/>
        <v>0</v>
      </c>
      <c r="AC11" s="39">
        <f t="shared" si="1"/>
        <v>0</v>
      </c>
      <c r="AD11" s="39">
        <f t="shared" si="1"/>
        <v>0</v>
      </c>
      <c r="AE11" s="39">
        <f t="shared" si="1"/>
        <v>0</v>
      </c>
      <c r="AF11" s="39">
        <f t="shared" si="1"/>
        <v>0</v>
      </c>
      <c r="AG11" s="39">
        <f t="shared" si="1"/>
        <v>0</v>
      </c>
      <c r="AH11" s="39">
        <f t="shared" si="1"/>
        <v>0</v>
      </c>
      <c r="AI11" s="39">
        <f t="shared" si="1"/>
        <v>0</v>
      </c>
      <c r="AJ11" s="39">
        <f t="shared" si="1"/>
        <v>0</v>
      </c>
      <c r="AK11" s="39">
        <f t="shared" si="1"/>
        <v>0</v>
      </c>
      <c r="AL11" s="39">
        <f t="shared" si="1"/>
        <v>0</v>
      </c>
      <c r="AM11" s="39">
        <f t="shared" si="1"/>
        <v>0</v>
      </c>
      <c r="AN11" s="39">
        <f t="shared" si="1"/>
        <v>0</v>
      </c>
      <c r="AO11" s="39">
        <f t="shared" si="1"/>
        <v>0</v>
      </c>
    </row>
    <row r="12" spans="2:41" s="77" customFormat="1" ht="12.75">
      <c r="B12" s="47" t="s">
        <v>354</v>
      </c>
      <c r="C12" s="38">
        <f>Nakłady!C61</f>
        <v>0</v>
      </c>
      <c r="D12" s="38">
        <f>Nakłady!D61</f>
        <v>0</v>
      </c>
      <c r="E12" s="38">
        <f>Nakłady!E61</f>
        <v>0</v>
      </c>
      <c r="F12" s="38">
        <f>Nakłady!F61</f>
        <v>0</v>
      </c>
      <c r="G12" s="38">
        <f>Nakłady!G61</f>
        <v>0</v>
      </c>
      <c r="H12" s="38">
        <f>Nakłady!H61</f>
        <v>0</v>
      </c>
      <c r="I12" s="38">
        <f>Nakłady!I61</f>
        <v>0</v>
      </c>
      <c r="J12" s="38">
        <f>Nakłady!J61</f>
        <v>0</v>
      </c>
      <c r="K12" s="38">
        <f>Nakłady!K61</f>
        <v>0</v>
      </c>
      <c r="L12" s="38">
        <f>Nakłady!L61</f>
        <v>0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2:41" s="77" customFormat="1" ht="12.75">
      <c r="B13" s="47" t="s">
        <v>355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2:41" s="77" customFormat="1" ht="12.75">
      <c r="B14" s="47" t="s">
        <v>356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2:41" s="77" customFormat="1" ht="12.75">
      <c r="B15" s="47" t="s">
        <v>357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2:41" s="159" customFormat="1" ht="12.75">
      <c r="B16" s="48" t="s">
        <v>138</v>
      </c>
      <c r="C16" s="39">
        <f>C15-C14-C13-C12</f>
        <v>0</v>
      </c>
      <c r="D16" s="39">
        <f t="shared" ref="D16:AO16" si="2">D15-D14-D13-D12</f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0</v>
      </c>
      <c r="K16" s="39">
        <f t="shared" si="2"/>
        <v>0</v>
      </c>
      <c r="L16" s="39">
        <f t="shared" si="2"/>
        <v>0</v>
      </c>
      <c r="M16" s="39">
        <f t="shared" si="2"/>
        <v>0</v>
      </c>
      <c r="N16" s="39">
        <f t="shared" si="2"/>
        <v>0</v>
      </c>
      <c r="O16" s="39">
        <f t="shared" si="2"/>
        <v>0</v>
      </c>
      <c r="P16" s="39">
        <f t="shared" si="2"/>
        <v>0</v>
      </c>
      <c r="Q16" s="39">
        <f t="shared" si="2"/>
        <v>0</v>
      </c>
      <c r="R16" s="39">
        <f t="shared" si="2"/>
        <v>0</v>
      </c>
      <c r="S16" s="39">
        <f t="shared" si="2"/>
        <v>0</v>
      </c>
      <c r="T16" s="39">
        <f t="shared" si="2"/>
        <v>0</v>
      </c>
      <c r="U16" s="39">
        <f t="shared" si="2"/>
        <v>0</v>
      </c>
      <c r="V16" s="39">
        <f t="shared" si="2"/>
        <v>0</v>
      </c>
      <c r="W16" s="39">
        <f t="shared" si="2"/>
        <v>0</v>
      </c>
      <c r="X16" s="39">
        <f t="shared" si="2"/>
        <v>0</v>
      </c>
      <c r="Y16" s="39">
        <f t="shared" si="2"/>
        <v>0</v>
      </c>
      <c r="Z16" s="39">
        <f t="shared" si="2"/>
        <v>0</v>
      </c>
      <c r="AA16" s="39">
        <f t="shared" si="2"/>
        <v>0</v>
      </c>
      <c r="AB16" s="39">
        <f t="shared" si="2"/>
        <v>0</v>
      </c>
      <c r="AC16" s="39">
        <f t="shared" si="2"/>
        <v>0</v>
      </c>
      <c r="AD16" s="39">
        <f t="shared" si="2"/>
        <v>0</v>
      </c>
      <c r="AE16" s="39">
        <f t="shared" si="2"/>
        <v>0</v>
      </c>
      <c r="AF16" s="39">
        <f t="shared" si="2"/>
        <v>0</v>
      </c>
      <c r="AG16" s="39">
        <f t="shared" si="2"/>
        <v>0</v>
      </c>
      <c r="AH16" s="39">
        <f t="shared" si="2"/>
        <v>0</v>
      </c>
      <c r="AI16" s="39">
        <f t="shared" si="2"/>
        <v>0</v>
      </c>
      <c r="AJ16" s="39">
        <f t="shared" si="2"/>
        <v>0</v>
      </c>
      <c r="AK16" s="39">
        <f t="shared" si="2"/>
        <v>0</v>
      </c>
      <c r="AL16" s="39">
        <f t="shared" si="2"/>
        <v>0</v>
      </c>
      <c r="AM16" s="39">
        <f t="shared" si="2"/>
        <v>0</v>
      </c>
      <c r="AN16" s="39">
        <f t="shared" si="2"/>
        <v>0</v>
      </c>
      <c r="AO16" s="39">
        <f t="shared" si="2"/>
        <v>0</v>
      </c>
    </row>
    <row r="17" spans="2:41" s="77" customFormat="1" ht="12.75">
      <c r="B17" s="48" t="s">
        <v>183</v>
      </c>
      <c r="C17" s="39">
        <f>C7-C11+C16</f>
        <v>0</v>
      </c>
      <c r="D17" s="39">
        <f t="shared" ref="D17:AO17" si="3">D7-D11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 t="shared" si="3"/>
        <v>0</v>
      </c>
      <c r="M17" s="39">
        <f t="shared" si="3"/>
        <v>0</v>
      </c>
      <c r="N17" s="39">
        <f t="shared" si="3"/>
        <v>0</v>
      </c>
      <c r="O17" s="39">
        <f t="shared" si="3"/>
        <v>0</v>
      </c>
      <c r="P17" s="39">
        <f t="shared" si="3"/>
        <v>0</v>
      </c>
      <c r="Q17" s="39">
        <f t="shared" si="3"/>
        <v>0</v>
      </c>
      <c r="R17" s="39">
        <f t="shared" si="3"/>
        <v>0</v>
      </c>
      <c r="S17" s="39">
        <f t="shared" si="3"/>
        <v>0</v>
      </c>
      <c r="T17" s="39">
        <f t="shared" si="3"/>
        <v>0</v>
      </c>
      <c r="U17" s="39">
        <f t="shared" si="3"/>
        <v>0</v>
      </c>
      <c r="V17" s="39">
        <f t="shared" si="3"/>
        <v>0</v>
      </c>
      <c r="W17" s="39">
        <f t="shared" si="3"/>
        <v>0</v>
      </c>
      <c r="X17" s="39">
        <f t="shared" si="3"/>
        <v>0</v>
      </c>
      <c r="Y17" s="39">
        <f t="shared" si="3"/>
        <v>0</v>
      </c>
      <c r="Z17" s="39">
        <f t="shared" si="3"/>
        <v>0</v>
      </c>
      <c r="AA17" s="39">
        <f t="shared" si="3"/>
        <v>0</v>
      </c>
      <c r="AB17" s="39">
        <f t="shared" si="3"/>
        <v>0</v>
      </c>
      <c r="AC17" s="39">
        <f t="shared" si="3"/>
        <v>0</v>
      </c>
      <c r="AD17" s="39">
        <f t="shared" si="3"/>
        <v>0</v>
      </c>
      <c r="AE17" s="39">
        <f t="shared" si="3"/>
        <v>0</v>
      </c>
      <c r="AF17" s="39">
        <f t="shared" si="3"/>
        <v>0</v>
      </c>
      <c r="AG17" s="39">
        <f t="shared" si="3"/>
        <v>0</v>
      </c>
      <c r="AH17" s="39">
        <f t="shared" si="3"/>
        <v>0</v>
      </c>
      <c r="AI17" s="39">
        <f t="shared" si="3"/>
        <v>0</v>
      </c>
      <c r="AJ17" s="39">
        <f t="shared" si="3"/>
        <v>0</v>
      </c>
      <c r="AK17" s="39">
        <f t="shared" si="3"/>
        <v>0</v>
      </c>
      <c r="AL17" s="39">
        <f t="shared" si="3"/>
        <v>0</v>
      </c>
      <c r="AM17" s="39">
        <f t="shared" si="3"/>
        <v>0</v>
      </c>
      <c r="AN17" s="39">
        <f t="shared" si="3"/>
        <v>0</v>
      </c>
      <c r="AO17" s="39">
        <f t="shared" si="3"/>
        <v>0</v>
      </c>
    </row>
    <row r="18" spans="2:41" s="77" customFormat="1" ht="12.75">
      <c r="B18" s="47" t="s">
        <v>166</v>
      </c>
      <c r="C18" s="156">
        <f>Założenia!C26</f>
        <v>1.4775639880248241E-47</v>
      </c>
      <c r="D18" s="156">
        <f>Założenia!D26</f>
        <v>1.4005345858055205E-47</v>
      </c>
      <c r="E18" s="156">
        <f>Założenia!E26</f>
        <v>1.3275209344128156E-47</v>
      </c>
      <c r="F18" s="156">
        <f>Założenia!F26</f>
        <v>1.2583136819078819E-47</v>
      </c>
      <c r="G18" s="156">
        <f>Założenia!G26</f>
        <v>1.1927143904340114E-47</v>
      </c>
      <c r="H18" s="156">
        <f>Założenia!H26</f>
        <v>1.1305349672360302E-47</v>
      </c>
      <c r="I18" s="156">
        <f>Założenia!I26</f>
        <v>1.0715971253422085E-47</v>
      </c>
      <c r="J18" s="156">
        <f>Założenia!J26</f>
        <v>1.0157318723622831E-47</v>
      </c>
      <c r="K18" s="156">
        <f>Założenia!K26</f>
        <v>9.6277902593581341E-48</v>
      </c>
      <c r="L18" s="156">
        <f>Założenia!L26</f>
        <v>9.1258675444152928E-48</v>
      </c>
      <c r="M18" s="156">
        <f>Założenia!M26</f>
        <v>8.6501114165073868E-48</v>
      </c>
      <c r="N18" s="156">
        <f>Założenia!N26</f>
        <v>8.1991577407652983E-48</v>
      </c>
      <c r="O18" s="156">
        <f>Założenia!O26</f>
        <v>7.7717134983557306E-48</v>
      </c>
      <c r="P18" s="156">
        <f>Założenia!P26</f>
        <v>7.3665530790101717E-48</v>
      </c>
      <c r="Q18" s="156">
        <f>Założenia!Q26</f>
        <v>6.9825147668342872E-48</v>
      </c>
      <c r="R18" s="156">
        <f>Założenia!R26</f>
        <v>6.6184974093215985E-48</v>
      </c>
      <c r="S18" s="156">
        <f>Założenia!S26</f>
        <v>6.2734572600204726E-48</v>
      </c>
      <c r="T18" s="156">
        <f>Założenia!T26</f>
        <v>5.9464049858013956E-48</v>
      </c>
      <c r="U18" s="156">
        <f>Założenia!U26</f>
        <v>5.6364028301435043E-48</v>
      </c>
      <c r="V18" s="156">
        <f>Założenia!V26</f>
        <v>5.3425619243066404E-48</v>
      </c>
      <c r="W18" s="156">
        <f>Założenia!W26</f>
        <v>5.0640397386792797E-48</v>
      </c>
      <c r="X18" s="156">
        <f>Założenia!X26</f>
        <v>4.8000376669945788E-48</v>
      </c>
      <c r="Y18" s="156">
        <f>Założenia!Y26</f>
        <v>4.5497987364877508E-48</v>
      </c>
      <c r="Z18" s="156">
        <f>Założenia!Z26</f>
        <v>4.3126054374291484E-48</v>
      </c>
      <c r="AA18" s="156">
        <f>Założenia!AA26</f>
        <v>4.087777665809619E-48</v>
      </c>
      <c r="AB18" s="156">
        <f>Założenia!AB26</f>
        <v>3.8746707732792613E-48</v>
      </c>
      <c r="AC18" s="156">
        <f>Założenia!AC26</f>
        <v>3.6726737187481141E-48</v>
      </c>
      <c r="AD18" s="156">
        <f>Założenia!AD26</f>
        <v>3.4812073163489235E-48</v>
      </c>
      <c r="AE18" s="156">
        <f>Założenia!AE26</f>
        <v>3.2997225747383161E-48</v>
      </c>
      <c r="AF18" s="156">
        <f>Założenia!AF26</f>
        <v>3.1276991229747078E-48</v>
      </c>
      <c r="AG18" s="156">
        <f>Założenia!AG26</f>
        <v>2.9646437184594382E-48</v>
      </c>
      <c r="AH18" s="156">
        <f>Założenia!AH26</f>
        <v>2.8100888326629748E-48</v>
      </c>
      <c r="AI18" s="156">
        <f>Założenia!AI26</f>
        <v>2.6635913105810192E-48</v>
      </c>
      <c r="AJ18" s="156">
        <f>Założenia!AJ26</f>
        <v>2.5247311000767962E-48</v>
      </c>
      <c r="AK18" s="156">
        <f>Założenia!AK26</f>
        <v>2.3931100474661567E-48</v>
      </c>
      <c r="AL18" s="156">
        <f>Założenia!AL26</f>
        <v>2.2683507558920917E-48</v>
      </c>
      <c r="AM18" s="156">
        <f>Założenia!AM26</f>
        <v>2.1500955032152529E-48</v>
      </c>
      <c r="AN18" s="156">
        <f>Założenia!AN26</f>
        <v>2.0380052163177752E-48</v>
      </c>
      <c r="AO18" s="156">
        <f>Założenia!AO26</f>
        <v>1.9317584988794078E-48</v>
      </c>
    </row>
    <row r="19" spans="2:41" s="159" customFormat="1" ht="12.75">
      <c r="B19" s="48" t="s">
        <v>360</v>
      </c>
      <c r="C19" s="39">
        <f>C7*C18+C15*C18</f>
        <v>0</v>
      </c>
      <c r="D19" s="39">
        <f t="shared" ref="D19:AO19" si="4">D7*D18+D15*D18</f>
        <v>0</v>
      </c>
      <c r="E19" s="39">
        <f t="shared" si="4"/>
        <v>0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0</v>
      </c>
      <c r="J19" s="39">
        <f t="shared" si="4"/>
        <v>0</v>
      </c>
      <c r="K19" s="39">
        <f t="shared" si="4"/>
        <v>0</v>
      </c>
      <c r="L19" s="39">
        <f t="shared" si="4"/>
        <v>0</v>
      </c>
      <c r="M19" s="39">
        <f t="shared" si="4"/>
        <v>0</v>
      </c>
      <c r="N19" s="39">
        <f t="shared" si="4"/>
        <v>0</v>
      </c>
      <c r="O19" s="39">
        <f t="shared" si="4"/>
        <v>0</v>
      </c>
      <c r="P19" s="39">
        <f t="shared" si="4"/>
        <v>0</v>
      </c>
      <c r="Q19" s="39">
        <f t="shared" si="4"/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0</v>
      </c>
      <c r="AA19" s="39">
        <f t="shared" si="4"/>
        <v>0</v>
      </c>
      <c r="AB19" s="39">
        <f t="shared" si="4"/>
        <v>0</v>
      </c>
      <c r="AC19" s="39">
        <f t="shared" si="4"/>
        <v>0</v>
      </c>
      <c r="AD19" s="39">
        <f t="shared" si="4"/>
        <v>0</v>
      </c>
      <c r="AE19" s="39">
        <f t="shared" si="4"/>
        <v>0</v>
      </c>
      <c r="AF19" s="39">
        <f t="shared" si="4"/>
        <v>0</v>
      </c>
      <c r="AG19" s="39">
        <f t="shared" si="4"/>
        <v>0</v>
      </c>
      <c r="AH19" s="39">
        <f t="shared" si="4"/>
        <v>0</v>
      </c>
      <c r="AI19" s="39">
        <f t="shared" si="4"/>
        <v>0</v>
      </c>
      <c r="AJ19" s="39">
        <f t="shared" si="4"/>
        <v>0</v>
      </c>
      <c r="AK19" s="39">
        <f t="shared" si="4"/>
        <v>0</v>
      </c>
      <c r="AL19" s="39">
        <f t="shared" si="4"/>
        <v>0</v>
      </c>
      <c r="AM19" s="39">
        <f t="shared" si="4"/>
        <v>0</v>
      </c>
      <c r="AN19" s="39">
        <f t="shared" si="4"/>
        <v>0</v>
      </c>
      <c r="AO19" s="39">
        <f t="shared" si="4"/>
        <v>0</v>
      </c>
    </row>
    <row r="20" spans="2:41" s="159" customFormat="1" ht="12.75">
      <c r="B20" s="48" t="s">
        <v>361</v>
      </c>
      <c r="C20" s="39">
        <f>C11*C18+SUM(C12:C14)*C18</f>
        <v>0</v>
      </c>
      <c r="D20" s="39">
        <f t="shared" ref="D20:AO20" si="5">D11*D18+SUM(D12:D14)*D18</f>
        <v>0</v>
      </c>
      <c r="E20" s="39">
        <f t="shared" si="5"/>
        <v>0</v>
      </c>
      <c r="F20" s="39">
        <f t="shared" si="5"/>
        <v>0</v>
      </c>
      <c r="G20" s="39">
        <f t="shared" si="5"/>
        <v>0</v>
      </c>
      <c r="H20" s="39">
        <f t="shared" si="5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39">
        <f t="shared" si="5"/>
        <v>0</v>
      </c>
      <c r="O20" s="39">
        <f t="shared" si="5"/>
        <v>0</v>
      </c>
      <c r="P20" s="39">
        <f t="shared" si="5"/>
        <v>0</v>
      </c>
      <c r="Q20" s="39">
        <f t="shared" si="5"/>
        <v>0</v>
      </c>
      <c r="R20" s="39">
        <f t="shared" si="5"/>
        <v>0</v>
      </c>
      <c r="S20" s="39">
        <f t="shared" si="5"/>
        <v>0</v>
      </c>
      <c r="T20" s="39">
        <f t="shared" si="5"/>
        <v>0</v>
      </c>
      <c r="U20" s="39">
        <f t="shared" si="5"/>
        <v>0</v>
      </c>
      <c r="V20" s="39">
        <f t="shared" si="5"/>
        <v>0</v>
      </c>
      <c r="W20" s="39">
        <f t="shared" si="5"/>
        <v>0</v>
      </c>
      <c r="X20" s="39">
        <f t="shared" si="5"/>
        <v>0</v>
      </c>
      <c r="Y20" s="39">
        <f t="shared" si="5"/>
        <v>0</v>
      </c>
      <c r="Z20" s="39">
        <f t="shared" si="5"/>
        <v>0</v>
      </c>
      <c r="AA20" s="39">
        <f t="shared" si="5"/>
        <v>0</v>
      </c>
      <c r="AB20" s="39">
        <f t="shared" si="5"/>
        <v>0</v>
      </c>
      <c r="AC20" s="39">
        <f t="shared" si="5"/>
        <v>0</v>
      </c>
      <c r="AD20" s="39">
        <f t="shared" si="5"/>
        <v>0</v>
      </c>
      <c r="AE20" s="39">
        <f t="shared" si="5"/>
        <v>0</v>
      </c>
      <c r="AF20" s="39">
        <f t="shared" si="5"/>
        <v>0</v>
      </c>
      <c r="AG20" s="39">
        <f t="shared" si="5"/>
        <v>0</v>
      </c>
      <c r="AH20" s="39">
        <f t="shared" si="5"/>
        <v>0</v>
      </c>
      <c r="AI20" s="39">
        <f t="shared" si="5"/>
        <v>0</v>
      </c>
      <c r="AJ20" s="39">
        <f t="shared" si="5"/>
        <v>0</v>
      </c>
      <c r="AK20" s="39">
        <f t="shared" si="5"/>
        <v>0</v>
      </c>
      <c r="AL20" s="39">
        <f t="shared" si="5"/>
        <v>0</v>
      </c>
      <c r="AM20" s="39">
        <f t="shared" si="5"/>
        <v>0</v>
      </c>
      <c r="AN20" s="39">
        <f t="shared" si="5"/>
        <v>0</v>
      </c>
      <c r="AO20" s="39">
        <f t="shared" si="5"/>
        <v>0</v>
      </c>
    </row>
    <row r="21" spans="2:41" s="77" customFormat="1" ht="12.75">
      <c r="B21" s="48" t="s">
        <v>184</v>
      </c>
      <c r="C21" s="39">
        <f t="shared" ref="C21:AO21" si="6">C18*C17</f>
        <v>0</v>
      </c>
      <c r="D21" s="39">
        <f t="shared" si="6"/>
        <v>0</v>
      </c>
      <c r="E21" s="39">
        <f t="shared" si="6"/>
        <v>0</v>
      </c>
      <c r="F21" s="39">
        <f t="shared" si="6"/>
        <v>0</v>
      </c>
      <c r="G21" s="39">
        <f t="shared" si="6"/>
        <v>0</v>
      </c>
      <c r="H21" s="39">
        <f t="shared" si="6"/>
        <v>0</v>
      </c>
      <c r="I21" s="39">
        <f t="shared" si="6"/>
        <v>0</v>
      </c>
      <c r="J21" s="39">
        <f t="shared" si="6"/>
        <v>0</v>
      </c>
      <c r="K21" s="39">
        <f t="shared" si="6"/>
        <v>0</v>
      </c>
      <c r="L21" s="39">
        <f t="shared" si="6"/>
        <v>0</v>
      </c>
      <c r="M21" s="39">
        <f t="shared" si="6"/>
        <v>0</v>
      </c>
      <c r="N21" s="39">
        <f t="shared" si="6"/>
        <v>0</v>
      </c>
      <c r="O21" s="39">
        <f t="shared" si="6"/>
        <v>0</v>
      </c>
      <c r="P21" s="39">
        <f t="shared" si="6"/>
        <v>0</v>
      </c>
      <c r="Q21" s="39">
        <f t="shared" si="6"/>
        <v>0</v>
      </c>
      <c r="R21" s="39">
        <f t="shared" si="6"/>
        <v>0</v>
      </c>
      <c r="S21" s="39">
        <f t="shared" si="6"/>
        <v>0</v>
      </c>
      <c r="T21" s="39">
        <f t="shared" si="6"/>
        <v>0</v>
      </c>
      <c r="U21" s="39">
        <f t="shared" si="6"/>
        <v>0</v>
      </c>
      <c r="V21" s="39">
        <f t="shared" si="6"/>
        <v>0</v>
      </c>
      <c r="W21" s="39">
        <f t="shared" si="6"/>
        <v>0</v>
      </c>
      <c r="X21" s="39">
        <f t="shared" si="6"/>
        <v>0</v>
      </c>
      <c r="Y21" s="39">
        <f t="shared" si="6"/>
        <v>0</v>
      </c>
      <c r="Z21" s="39">
        <f t="shared" si="6"/>
        <v>0</v>
      </c>
      <c r="AA21" s="39">
        <f t="shared" si="6"/>
        <v>0</v>
      </c>
      <c r="AB21" s="39">
        <f t="shared" si="6"/>
        <v>0</v>
      </c>
      <c r="AC21" s="39">
        <f t="shared" si="6"/>
        <v>0</v>
      </c>
      <c r="AD21" s="39">
        <f t="shared" si="6"/>
        <v>0</v>
      </c>
      <c r="AE21" s="39">
        <f t="shared" si="6"/>
        <v>0</v>
      </c>
      <c r="AF21" s="39">
        <f t="shared" si="6"/>
        <v>0</v>
      </c>
      <c r="AG21" s="39">
        <f t="shared" si="6"/>
        <v>0</v>
      </c>
      <c r="AH21" s="39">
        <f t="shared" si="6"/>
        <v>0</v>
      </c>
      <c r="AI21" s="39">
        <f t="shared" si="6"/>
        <v>0</v>
      </c>
      <c r="AJ21" s="39">
        <f t="shared" si="6"/>
        <v>0</v>
      </c>
      <c r="AK21" s="39">
        <f t="shared" si="6"/>
        <v>0</v>
      </c>
      <c r="AL21" s="39">
        <f t="shared" si="6"/>
        <v>0</v>
      </c>
      <c r="AM21" s="39">
        <f t="shared" si="6"/>
        <v>0</v>
      </c>
      <c r="AN21" s="39">
        <f t="shared" si="6"/>
        <v>0</v>
      </c>
      <c r="AO21" s="39">
        <f t="shared" si="6"/>
        <v>0</v>
      </c>
    </row>
    <row r="22" spans="2:41" s="77" customFormat="1" ht="12.75">
      <c r="B22" s="66" t="s">
        <v>351</v>
      </c>
      <c r="C22" s="68">
        <f>SUM(C21:AF21)</f>
        <v>0</v>
      </c>
    </row>
    <row r="23" spans="2:41" s="77" customFormat="1" ht="12.75">
      <c r="B23" s="66" t="s">
        <v>352</v>
      </c>
      <c r="C23" s="78" t="e">
        <f>IRR(C17:AF17)</f>
        <v>#NUM!</v>
      </c>
    </row>
    <row r="24" spans="2:41" s="1" customFormat="1">
      <c r="B24" s="66" t="s">
        <v>353</v>
      </c>
      <c r="C24" s="163" t="e">
        <f>SUM(C19:AO19)/SUM(C20:AO20)</f>
        <v>#DIV/0!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2:41" s="1" customFormat="1">
      <c r="B25" s="281" t="s">
        <v>265</v>
      </c>
      <c r="C25" s="282" t="str">
        <f>IF(C22&gt;0,"TAK","NIE")</f>
        <v>NIE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2:41" s="1" customFormat="1">
      <c r="B26" s="281"/>
      <c r="C26" s="282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</sheetData>
  <mergeCells count="2">
    <mergeCell ref="B25:B26"/>
    <mergeCell ref="C25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Wstęp</vt:lpstr>
      <vt:lpstr>Założenia</vt:lpstr>
      <vt:lpstr>Nakłady</vt:lpstr>
      <vt:lpstr>Dochód</vt:lpstr>
      <vt:lpstr>Sprawozdania</vt:lpstr>
      <vt:lpstr>Efektywność</vt:lpstr>
      <vt:lpstr>Luka finansowa</vt:lpstr>
      <vt:lpstr>Trwałość fin.</vt:lpstr>
      <vt:lpstr>An. ekonom.</vt:lpstr>
    </vt:vector>
  </TitlesOfParts>
  <Company>Ekspert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</dc:creator>
  <cp:lastModifiedBy>User</cp:lastModifiedBy>
  <cp:lastPrinted>2016-02-04T01:36:16Z</cp:lastPrinted>
  <dcterms:created xsi:type="dcterms:W3CDTF">2016-02-03T14:59:51Z</dcterms:created>
  <dcterms:modified xsi:type="dcterms:W3CDTF">2016-03-21T14:39:41Z</dcterms:modified>
</cp:coreProperties>
</file>