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0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<sst xmlns="http://schemas.openxmlformats.org/spreadsheetml/2006/main" count="511" uniqueCount="334">
  <si>
    <t>3. Konsultacje wymagane przepisami prawa (łącznie z przepisami wewnętrznymi):</t>
  </si>
  <si>
    <t>1.2.3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</si>
  <si>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</si>
  <si>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</si>
  <si>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</si>
  <si>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</si>
  <si>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</si>
  <si>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</si>
  <si>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</si>
  <si>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</si>
  <si>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</si>
  <si>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</si>
  <si>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</si>
  <si>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</si>
  <si>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</si>
  <si>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</si>
  <si>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</si>
  <si>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</si>
  <si>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</si>
  <si>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Natomiast art. 226, 227 i 228 ustawy z dnia 27 sierpnia 2009 r. o finansach publicznych (Dz. U. z 2013 r., poz. 885 z późn. zm.) określają szczegółowość wieloletniej prognozy finansowej jednostki samorządu terytorialnego, tj. minimalny zakres informacji i danych jakie powinny się w niej znaleźć.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</si>
  <si>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</si>
  <si>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</si>
  <si>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</si>
  <si>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</si>
  <si>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</si>
  <si>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</si>
  <si>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</si>
  <si>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</si>
  <si>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 xml:space="preserve">Wydatki na programy, projekty lub zadania związane z programami realizowanymi z udziałem środków, o których mowa w art. 5 ust. 1 pkt 2 i 3 ustawy z dnia 27 sierpnia 2009 r. o finansach publicznych 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</si>
  <si>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</si>
  <si>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</si>
  <si>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</si>
  <si>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</si>
  <si>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</si>
  <si>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</si>
  <si>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</si>
  <si>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</si>
  <si>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</si>
  <si>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</si>
  <si>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</si>
  <si>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</si>
  <si>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</si>
  <si>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</si>
  <si>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</si>
  <si>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</si>
  <si>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</si>
  <si>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</si>
  <si>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</si>
  <si>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</si>
  <si>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</si>
  <si>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</si>
  <si>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</si>
  <si>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</si>
  <si>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</si>
  <si>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</si>
  <si>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</si>
  <si>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</si>
  <si>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</si>
  <si>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</si>
  <si>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</si>
  <si>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</si>
  <si>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</si>
  <si>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</si>
  <si>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</si>
  <si>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</si>
  <si>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</si>
  <si>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</si>
  <si>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</si>
  <si>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</si>
  <si>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</si>
  <si>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</si>
  <si>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</si>
  <si>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</si>
  <si>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</si>
  <si>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</si>
  <si>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</si>
  <si>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</si>
  <si>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</si>
  <si>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</si>
  <si>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</si>
  <si>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</si>
  <si>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</si>
  <si>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</si>
  <si>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</si>
  <si>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</si>
  <si>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</si>
  <si>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</si>
  <si>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</si>
  <si>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</si>
  <si>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</si>
  <si>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</si>
  <si>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</si>
  <si>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</si>
  <si>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</si>
  <si>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</si>
  <si>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</si>
  <si>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</si>
  <si>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</si>
  <si>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</si>
  <si>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</si>
  <si>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</si>
  <si>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</si>
  <si>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</si>
  <si>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</si>
  <si>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</si>
  <si>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</si>
  <si>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</si>
  <si>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>Pozostałe zmiany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</si>
  <si>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</si>
  <si>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</si>
  <si>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</si>
  <si>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</si>
  <si>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</si>
  <si>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</si>
  <si>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</si>
  <si>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</si>
  <si>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</si>
  <si>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</si>
  <si>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</si>
  <si>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</si>
  <si>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</si>
  <si>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</si>
  <si>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</si>
  <si>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</si>
  <si>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</si>
  <si>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</si>
  <si>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</si>
  <si>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</si>
  <si>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</si>
  <si>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</si>
  <si>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</si>
  <si>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</si>
  <si>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</si>
  <si>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</si>
  <si>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</si>
  <si>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</si>
  <si>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</si>
  <si>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</si>
  <si>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</si>
  <si>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</si>
  <si>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</si>
  <si>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</si>
  <si>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</si>
  <si>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</si>
  <si>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</si>
  <si>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</si>
  <si>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</si>
  <si>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</si>
  <si>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</si>
  <si>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</si>
  <si>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</si>
  <si>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</si>
  <si>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</si>
  <si>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</si>
  <si>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</si>
  <si>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</si>
  <si>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</si>
  <si>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</si>
  <si>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</si>
  <si>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</si>
  <si>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</si>
  <si>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</si>
  <si>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</si>
  <si>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</si>
  <si>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</si>
  <si>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</si>
  <si>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</si>
  <si>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</si>
  <si>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</si>
  <si>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</si>
  <si>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</si>
  <si>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</si>
  <si>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</si>
  <si>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</si>
  <si>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</si>
  <si>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</si>
  <si>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</si>
  <si>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</si>
  <si>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</si>
  <si>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</si>
  <si>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</si>
  <si>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</si>
  <si>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</si>
  <si>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</si>
  <si>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</si>
  <si>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</si>
  <si>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</si>
  <si>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</si>
  <si>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</si>
  <si>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</si>
  <si>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</si>
  <si>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</si>
  <si>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</si>
  <si>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</si>
  <si>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</si>
  <si>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</si>
  <si>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</si>
  <si>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</si>
  <si>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</si>
  <si>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</si>
  <si>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</si>
  <si>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</si>
  <si>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</si>
  <si>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</si>
  <si>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</si>
  <si>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</si>
  <si>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</si>
  <si>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</si>
  <si>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</si>
  <si>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</si>
  <si>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</si>
  <si>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</si>
  <si>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</si>
  <si>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</si>
  <si>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</si>
  <si>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</si>
  <si>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</si>
  <si>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</si>
  <si>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</si>
  <si>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</si>
  <si>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</si>
  <si>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</si>
  <si>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</si>
  <si>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</si>
  <si>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</si>
  <si>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</si>
  <si>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</si>
  <si>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</si>
  <si>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</si>
  <si>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</si>
  <si>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</si>
  <si>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</si>
  <si>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</si>
  <si>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</si>
  <si>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</si>
  <si>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</si>
  <si>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</si>
  <si>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</si>
  <si>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</si>
  <si>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</si>
  <si>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</si>
  <si>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</si>
  <si>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</si>
  <si>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</si>
  <si>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</si>
  <si>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</si>
  <si>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</si>
  <si>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>1.1.8</t>
  </si>
  <si>
    <t>1.1.10</t>
  </si>
  <si>
    <t>2.2.2</t>
  </si>
  <si>
    <t>Uchwała dotyczy zmiany wieloletniej prognozy finansowej Województwa Kujawsko-Pomorskiego na lata 2016-2038.</t>
  </si>
  <si>
    <t>Obowiązująca wieloletnia prognoza finansowa Województwa Kujawsko-Pomorskiego obejmuje lata 2016-2038.</t>
  </si>
  <si>
    <t>Dokonuje się zmiany w wieloletniej prognozie finansowej Województwa Kujawsko-Pomorskiego na lata 2016-2038. Zmiany wynikają:</t>
  </si>
  <si>
    <t xml:space="preserve"> - ze zmiany budżetu województwa na 2016 r.;</t>
  </si>
  <si>
    <t>Plan na 2016 rok
(przed zmianą)</t>
  </si>
  <si>
    <t xml:space="preserve"> - ze zmiany ogólnego kosztu zadań,</t>
  </si>
  <si>
    <t>Zmiany dochodów, wydatków, przychodów i rozchodów oraz wynik budżetowy i finansowy w latach 2016-2038</t>
  </si>
  <si>
    <t>Skutkiem uchwały jest zmiana wieloletniej prognozy finansowej Województwa Kujawsko-Pomorskiego na lata 2016-2038, zgodnie z załącznikami do niniejszej uchwały.</t>
  </si>
  <si>
    <t xml:space="preserve"> - z wprowadzenia nowych zadań,</t>
  </si>
  <si>
    <t>(dokonuje się urealnienia poniesionych do końca 2015 r. wydatków oraz zmniejszenia ogólnej wartości zadania)</t>
  </si>
  <si>
    <t>Zgodnie z art. 18 pkt 20 ustawy z dnia 5 czerwca 1998 r. o samorządzie województwa  (Dz. U. z 2016 r., poz. 486) do kompetencji sejmiku województwa należy podejmowanie uchwał w innych sprawach zastrzeżonych ustawami. Ustawa z dnia 27 sierpnia 2009 r. o finansach publicznych (Dz.U. z 2013 r., poz. 885 z późn. zm.) w art. 231 uprawnia jedynie organ stanowiący do zmiany kwot wydatków na zaplanowane w wieloletniej prognozie finansowej przedsięwzięcia.</t>
  </si>
  <si>
    <t xml:space="preserve"> - ze zmian w planowanych przedsięwzięciach.;</t>
  </si>
  <si>
    <t xml:space="preserve"> - z aktualizacji wielkości dochodów i wydatków w poszczególnych latach.</t>
  </si>
  <si>
    <t>1.1.6</t>
  </si>
  <si>
    <t>1.1.7</t>
  </si>
  <si>
    <t>1.1.9</t>
  </si>
  <si>
    <t>1.2.4</t>
  </si>
  <si>
    <t>1.2.5</t>
  </si>
  <si>
    <t>1.2.6</t>
  </si>
  <si>
    <t>1.2.7</t>
  </si>
  <si>
    <t>1.2.8</t>
  </si>
  <si>
    <t>2.2.1</t>
  </si>
  <si>
    <t>2.2.3</t>
  </si>
  <si>
    <t>2.2.4</t>
  </si>
  <si>
    <t>2.2.5</t>
  </si>
  <si>
    <t>2.2.6</t>
  </si>
  <si>
    <t>2.2.7</t>
  </si>
  <si>
    <t xml:space="preserve"> - z urealnienia wykonania budżetu w 2015 r.;</t>
  </si>
  <si>
    <t>PROW 2020 - PT Schemat II - Wsparcie funkcjonowania krajowej sieci obszarów wiejskich oraz realizacja działań informacyjno-promocyjnych PROW 2014-2020 (KSOW) - Wsparcie wdrażania i oceny polityki w zakresie rozwoju obszarów wiejskich</t>
  </si>
  <si>
    <t>PROW 2020 - PT Schemat II - Wsparcie funkcjonowania krajowej sieci obszarów wiejskich oraz realizacja działań informacyjno-promocyjnych PROW 2014-2020 (działania informacyjno-promocyjne) - Wsparcie wdrażania i oceny polityki w zakresie rozwoju obszarów wiejskich</t>
  </si>
  <si>
    <t>IW - Zakup ambulansów w formie leasingu przez Wojewódzką Stację Pogotowia Ratunkowego w Bydgoszczy - Poprawa jakości świadczonych usług medycznych</t>
  </si>
  <si>
    <t>Wojewódzki program przeciwdziałania przemocy w rodzinie dla województwa kujawsko-pomorskiego do roku 2020 - Inspirowanie i promowanie nowych rozwiązań w zakresie przeciwdziałania przemocy w rodzinie</t>
  </si>
  <si>
    <t>PROW 2020 - PT Schemat I - Wzmocnienie systemu wdrażania Programu - Wsparcie wdrażania i oceny polityki w zakresie rozwoju obszarów wiejskich</t>
  </si>
  <si>
    <t>IZ - Projekt REThINK (Program "Uczenie się przez całe życie") - Rozwój i transfer innowacyjnych praktyk z zakresu kształcenia zawodowego</t>
  </si>
  <si>
    <t>IW - Przebudowa budynku przy ul. Bartkiewiczówny 93 w Toruniu - Usprawnienie funkcjonowania ROPS w Toruniu</t>
  </si>
  <si>
    <t xml:space="preserve">IW - Rozbudowa Specjalnego Ośrodka Szkolno-Wychowawczego im. Korczaka w Toruniu - Poprawa i rozwój infrastruktury edukacyjnej </t>
  </si>
  <si>
    <t>(dokonuje się urealnienia poniesionych do końca 2015 r. wydatków oraz zmniejszenia ogólnego kosztu zadania)</t>
  </si>
  <si>
    <t>IW - Rozbudowa budynku Urzędu Marszałkowskiego - Usprawnienie funkcjonowania Urzędu</t>
  </si>
  <si>
    <t>(dokonuje się urealnienia poniesionych do końca 2015 r. wydatków oraz przeniesienia niewykorzystanej kwoty do planu 2016 r. przy zachowaniu niezmienionej ogólnej wartości zadania)</t>
  </si>
  <si>
    <t>IW - Wykonanie 3-etapowego projektu dla potrzeb Kujawsko-Pomorskiego Centrum Muzyki w Pałacu Wieniec - Poprawa infrastruktury kulturalnej</t>
  </si>
  <si>
    <t>RPO 2020 - Dz. 9.4.2 - Koordynacja rozwoju ekonomii społecznej w województwie kujawsko-pomorskim - Rozwój potencjału i możliwości do zwiększenia zatrudnienia w istniejących podmiotach ekonomii społecznej</t>
  </si>
  <si>
    <t>RPO 2020 - RPO WKP 2014-2020 (współfinansowanie krajowe dla beneficjentów środków EFS) - Ułatwienie absorpcji środków</t>
  </si>
  <si>
    <t>(dokonuje się przeniesienia planowanych wydatków między latami realizacji oraz przeniesienia części planowanych wydatków bieżących do wydatków inwestycyjnych)</t>
  </si>
  <si>
    <t>RPO 2020 - RPO WKP 2014-2020 (współfinansowanie krajowe dla beneficjentów EFS) - Ułatwienie absorpcji środków</t>
  </si>
  <si>
    <t>(dokonuje się przeniesienia części planowanych wydatków bieżących do wydatków inwestycyjnych)</t>
  </si>
  <si>
    <t>RPO 2020 - RPO WKP 2014-2020 (współfinansowanie krajowe dla beneficjentów EFRR) - Ułatwienie absorpcji środków</t>
  </si>
  <si>
    <t>POKL - Współfinansowanie krajowe dla beneficjentów Programu Operacyjnego Kapitał Ludzki - Ułatwienie absorpcji środków unijnych
(Urząd Marszałkowski w Toruniu)</t>
  </si>
  <si>
    <t>(dokonuje się zmniejszenia limitów wydatków na współfinansowanie krajowe projektów)</t>
  </si>
  <si>
    <t>Promocja Województwa Kujawsko-Pomorskiego w ramach współpracy z przewoźnikiem lotniczym - Upowszechnianie wiedzy o województwie kujawsko-pomorskim</t>
  </si>
  <si>
    <t>POKL - Współfinansowanie krajowe dla beneficjentów Programu Operacyjnego Kapitał Ludzki - Ułatwienie absorpcji środków unijnych
(zmiana z: Regionalne Centrum Rozwoju Społecznego w Toruniu na: Regionalny Ośrodek Polityki Społecznej w Toruniu)</t>
  </si>
  <si>
    <t>(zmiana nazwy jednostki realizującej zadanie)</t>
  </si>
  <si>
    <t>(dokonuje się zmniejszenia limitów wydatków na współfinansowanie krajowe projektów. Zmianie ulega nazwa jednostki realizującej zadanie)</t>
  </si>
  <si>
    <t>RPO 2020 - Dz. 4.1.1 - Kształtowanie przekroju podłużnego i poprzecznego oraz układu poziomego Kanału Bachorza od km 0+000 do km 14+000 - Retencjonowanie wód</t>
  </si>
  <si>
    <t>RPO 2020 - Dz. 4.1.1 - Kształtowanie przekroju poprzecznego i podłużnego rzeki Bętlewianki w km 0+700 - 2+500 w celu zwiększenia możliwości retencjonowania w dolinie wody do nawodnień - Retencjonowanie wód</t>
  </si>
  <si>
    <t>RPO 2020 - Dz. 4.1.1 - Budowa jazu piętrzącego na rzece Pannie w km 7+537 gm. Mogilno - Retencjonowanie wód</t>
  </si>
  <si>
    <t>(dokonuje się przeniesienia planowanych wydatków między latami realizacji)</t>
  </si>
  <si>
    <r>
      <t xml:space="preserve">W powyższej uchwale wprowadzone są zmiany ujęte w uchwale Nr 21/662/16 Zarządu Województwa Kujawsko-Pomorskiego z dnia 25 maja 2016 r. </t>
    </r>
    <r>
      <rPr>
        <i/>
        <sz val="12"/>
        <color indexed="8"/>
        <rFont val="Times New Roman"/>
        <family val="1"/>
      </rPr>
      <t>zmieniającej uchwałę w sprawie budżetu województwa na rok 2016</t>
    </r>
    <r>
      <rPr>
        <sz val="12"/>
        <color indexed="8"/>
        <rFont val="Times New Roman"/>
        <family val="1"/>
      </rPr>
      <t xml:space="preserve"> oraz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2016. </t>
    </r>
  </si>
  <si>
    <t>(wprowadza się zadanie przewidziane do realizacji w latach 2016-2017)</t>
  </si>
  <si>
    <t>IW - Nabycie nieruchomości położonych w miejscowości Biała, gmina Tuchola oraz w Tucholi przy ul. Podgórnej 3 - Zwiększenie efektywności zadań z zakresu edukacji ekologicznej</t>
  </si>
  <si>
    <t>(wprowadza się nowy projekt przewidziany do realizacji w latach  2016-2018)</t>
  </si>
  <si>
    <t>RPO 2020 - Dz. 1.5.2 - Expressway - promocja terenów inwestycyjnych - Zwiększenie rozpoznawalności województwa kujawsko-pomorskiego jako miejsca o wysokim potencjale inwestycyjnym</t>
  </si>
  <si>
    <t>RPO 2020 - Dz. 1.5.2 - Export 2016 - misje gospodarcze - Zwiększenie rozpoznawalności województwa kujawsko-pomorskiego jako miejsca o wysokim potencjale inwestycyjnym</t>
  </si>
  <si>
    <t>(wprowadza się nowy projekt przewidziany do realizacji w latach  2016-2017)</t>
  </si>
  <si>
    <t>Zestawienie zmian w planowanych dochodach i wydatkach w latach 2016-2038 przedstawia załączona tabela.</t>
  </si>
  <si>
    <t>IW - zmiana nazwy zadania z: Zakup ambulansów dla zespołów ratownictwa medycznego wraz z wyposażeniem medycznym w formie leasingu operacyjnego przez Wojewódzki Szpital Zespolony w Toruniu na: Zakup ambulansów dla zespołu ratownictwa medycznego wraz z wyposażeniem medycznym w formie leasingu dla potrzeb Wojewódzkiego Szpitala Zespolonego w Toruniu - Poprawa jakości świadczonych usług medycznych</t>
  </si>
  <si>
    <t>1.1.11</t>
  </si>
  <si>
    <t>1.1.12</t>
  </si>
  <si>
    <t>(dokonuje się urealnienia poniesionych do końca 2015 r. wydatków, zwiększenia planowanych na 2016 r. wydatków w związku z otrzymaniem dotacji z budżetu państwa w kwocie 15.000 zł na zadanie pn. "Przeciwdziałanie przemocy w rodzinie - szkolenia")</t>
  </si>
  <si>
    <t>Szczegółowy zakres zmian budżetu województwa na 2016 r., które wpływają na załącznik nr 1 wieloletniej prognozy finansowej przedstawia poniższa tabela:</t>
  </si>
  <si>
    <t>Ponadto, dokonuje się zmian w załączniku nr 2 do wieloletniej prognozy finansowej "Wykaz przedsięwzięć wieloletnich" wynikających:</t>
  </si>
  <si>
    <t>(dokonuje się urealnienia poniesionych do końca 2015 r. wydatków, zmniejszenia wydatków planowanych na 2016 r. oraz zmniejszenia ogólnej wartości projektu w związku z zakończeniem realizacji projektu)</t>
  </si>
  <si>
    <t>POKL - Współfinansowanie krajowe dla beneficjentów Programu Operacyjnego Kapitał Ludzki - Ułatwienie absorpcji środków unijnych
(zmiana jednostki z: Regionalne Centrum Rozwoju Społecznego w Toruniu na: Regionalny Ośrodek Polityki Społecznej w Toruniu)</t>
  </si>
  <si>
    <t>(dokonuje się urealnienia poniesionych do końca 2015 r. wydatków, przeniesienia planowanych wydatków między latami realizacji oraz zmniejszenia ogólnej wartości zadania)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</si>
  <si>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</si>
  <si>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RPO 2020 - Dz. 1.5.2 - Promocja gospodarcza Regionu Pomorza i Kujaw narzędziem w procesie internacjonalizacji - Zwiększenie poziomu eksportu, inwestycji zagranicznych na terenie województwa oraz promocja walorów gospodarczych i postaw przedsiębiorczych za granicą</t>
  </si>
  <si>
    <t>(dokonuje się urealnienia poniesionych do końca 2015 r. wydatków, zmniejszenia planowanych na poszczególne lata wydatków oraz ogólnej wartości projektu w celu dostosowania do złożonego wniosku o dofinansowanie projektu. Zmienia się termin rozpoczęcia projektu z roku 2015 na rok 2016 oraz jednostkę realizującą zadanie z Regionalnego Centrum Rozwoju Społecznego w Toruniu na Regionalny Ośrodek Polityki Społecznej w Toruniu)</t>
  </si>
  <si>
    <t>(rezygnuje się z wydatków inwestycyjnych planowanych na lata 2017-2018 oraz zmniejsza się ogólną wartość zadania w związku z rezygnacją z części zakupów inwestycyjnych)</t>
  </si>
  <si>
    <t>(zmienia się termin rozpoczęcia realizacji zadania z 2015 na 2016, zmniejsza się  planowane na poszczególne lata wydatki oraz ogólną wartość zadania w celu dostosowania do zapisów umowy leasingu na zakup ambulansów)</t>
  </si>
  <si>
    <t>Dokonuje się zmian w zakresie planowanych dochodów i wydatków w kolejnych latach. Zmiany te wynikają przede wszystkim ze zmian w planowanych przedsięwzięciach. Ponadto w wieloletniej prognozie finansowej ujęto wielkości długu i planowanych spłat wynikające z zawartych przez Województwo umów leasingu w 2015 r.</t>
  </si>
  <si>
    <t>(dokonuje się urealnienia poniesionych do końca 2015 r. wydatków, zmniejszenia planowanych wydatków na poszczególne lata oraz ogólnej wartości zadania w celu dostosowania do zapisów umowy leasingu na zakup ambulansów)</t>
  </si>
  <si>
    <t>(wprowadza się zadanie przewidziane do realizacji w latach 2015-2016 w związku z brakiem możliwości wydatkowania w określonym terminie do dnia 30 czerwca 2016 r.  kwoty ujętej w wykazie wydatków niewygasających z upływem 2015 r.)</t>
  </si>
  <si>
    <t>(dokonuje się przekwalifikowania projektu jednorocznego na wieloletni przewidziany do realizacji w latach 2016-2017 w związku z przesunięciem terminu ogłoszenia konkursu o naborze wniosków na III kwartał 2016 r. i brakiem możliwości realizacji inwestycji w jednym roku)</t>
  </si>
  <si>
    <t>(dokonuje się przeniesienia części planowanych wydatków z roku 2016 do roku 2017 przy zachowaniu niezmienionej ogólnej wartości projektu w związku z przesunięciem terminu ogłoszenia konkursu o naborze wniosków na III kwartał 2016 r. i brakiem możliwości wydatkowania w pełni środków przewidzianych na 2016 r.)</t>
  </si>
  <si>
    <t>(wprowadza się zadanie przewidziane do realizacji w latach 2016-2018. Płatności za zakup nieruchomości nastąpią w trzech równych ratach)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</si>
</sst>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zcionka tekstu podstawowego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6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6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6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6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6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6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6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6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6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6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6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6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7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8" fillId="46" borderId="4" applyNumberFormat="0" applyAlignment="0" applyProtection="0"/>
    <xf numFmtId="0" fontId="64" fillId="45" borderId="3" applyNumberFormat="0" applyAlignment="0" applyProtection="0"/>
    <xf numFmtId="0" fontId="29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30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31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32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33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34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6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3" fontId="7" fillId="0" borderId="33" xfId="0" applyNumberFormat="1" applyFont="1" applyFill="1" applyBorder="1" applyAlignment="1" applyProtection="1">
      <alignment horizontal="righ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3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wrapText="1"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8" fillId="0" borderId="46" xfId="0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0" fontId="22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Alignment="1">
      <alignment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3" fontId="9" fillId="0" borderId="47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justify" wrapText="1"/>
    </xf>
    <xf numFmtId="2" fontId="6" fillId="0" borderId="51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vertical="center"/>
    </xf>
    <xf numFmtId="3" fontId="9" fillId="0" borderId="55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top"/>
    </xf>
    <xf numFmtId="0" fontId="25" fillId="0" borderId="0" xfId="136" applyFont="1" applyFill="1" applyBorder="1" applyAlignment="1">
      <alignment horizontal="left" wrapText="1"/>
      <protection/>
    </xf>
    <xf numFmtId="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0" xfId="0" applyFont="1" applyFill="1" applyAlignment="1" applyProtection="1">
      <alignment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justify" wrapText="1"/>
    </xf>
    <xf numFmtId="0" fontId="24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Border="1" applyAlignment="1">
      <alignment wrapText="1"/>
    </xf>
    <xf numFmtId="3" fontId="2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0" fontId="7" fillId="0" borderId="57" xfId="0" applyFont="1" applyFill="1" applyBorder="1" applyAlignment="1">
      <alignment horizontal="center"/>
    </xf>
    <xf numFmtId="0" fontId="10" fillId="0" borderId="0" xfId="0" applyFont="1" applyFill="1" applyAlignment="1">
      <alignment horizontal="justify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3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view="pageBreakPreview" zoomScaleSheetLayoutView="100" workbookViewId="0" topLeftCell="A1">
      <selection activeCell="A15" sqref="A15:E15"/>
    </sheetView>
  </sheetViews>
  <sheetFormatPr defaultColWidth="8.796875" defaultRowHeight="21.75" customHeight="1"/>
  <cols>
    <col min="1" max="1" width="7.5" style="78" customWidth="1"/>
    <col min="2" max="2" width="60.19921875" style="41" customWidth="1"/>
    <col min="3" max="3" width="15" style="79" customWidth="1"/>
    <col min="4" max="4" width="15.3984375" style="79" customWidth="1"/>
    <col min="5" max="5" width="16.59765625" style="79" customWidth="1"/>
    <col min="6" max="6" width="11.59765625" style="41" customWidth="1"/>
    <col min="7" max="16384" width="9" style="41" customWidth="1"/>
  </cols>
  <sheetData>
    <row r="1" spans="1:6" ht="18.75" customHeight="1">
      <c r="A1" s="130" t="s">
        <v>109</v>
      </c>
      <c r="B1" s="130"/>
      <c r="C1" s="130"/>
      <c r="D1" s="130"/>
      <c r="E1" s="130"/>
      <c r="F1" s="130"/>
    </row>
    <row r="2" spans="1:6" ht="3" customHeight="1">
      <c r="A2" s="68"/>
      <c r="B2" s="68"/>
      <c r="C2" s="68"/>
      <c r="D2" s="68"/>
      <c r="E2" s="68"/>
      <c r="F2" s="69"/>
    </row>
    <row r="3" spans="1:6" s="70" customFormat="1" ht="15.75">
      <c r="A3" s="132" t="s">
        <v>110</v>
      </c>
      <c r="B3" s="132"/>
      <c r="C3" s="132"/>
      <c r="D3" s="132"/>
      <c r="E3" s="132"/>
      <c r="F3" s="132"/>
    </row>
    <row r="4" spans="1:6" s="71" customFormat="1" ht="21" customHeight="1">
      <c r="A4" s="129" t="s">
        <v>250</v>
      </c>
      <c r="B4" s="129"/>
      <c r="C4" s="129"/>
      <c r="D4" s="129"/>
      <c r="E4" s="129"/>
      <c r="F4" s="129"/>
    </row>
    <row r="5" spans="1:6" s="70" customFormat="1" ht="17.25" customHeight="1">
      <c r="A5" s="132" t="s">
        <v>111</v>
      </c>
      <c r="B5" s="132"/>
      <c r="C5" s="132"/>
      <c r="D5" s="132"/>
      <c r="E5" s="132"/>
      <c r="F5" s="132"/>
    </row>
    <row r="6" spans="1:6" s="71" customFormat="1" ht="74.25" customHeight="1">
      <c r="A6" s="129" t="s">
        <v>260</v>
      </c>
      <c r="B6" s="129"/>
      <c r="C6" s="129"/>
      <c r="D6" s="129"/>
      <c r="E6" s="129"/>
      <c r="F6" s="129"/>
    </row>
    <row r="7" spans="1:6" s="71" customFormat="1" ht="36" customHeight="1">
      <c r="A7" s="129" t="s">
        <v>19</v>
      </c>
      <c r="B7" s="129"/>
      <c r="C7" s="129"/>
      <c r="D7" s="129"/>
      <c r="E7" s="129"/>
      <c r="F7" s="129"/>
    </row>
    <row r="8" spans="1:6" s="70" customFormat="1" ht="24.75" customHeight="1">
      <c r="A8" s="132" t="s">
        <v>0</v>
      </c>
      <c r="B8" s="132"/>
      <c r="C8" s="132"/>
      <c r="D8" s="132"/>
      <c r="E8" s="132"/>
      <c r="F8" s="132"/>
    </row>
    <row r="9" spans="1:8" s="73" customFormat="1" ht="15.75">
      <c r="A9" s="133" t="s">
        <v>17</v>
      </c>
      <c r="B9" s="133"/>
      <c r="C9" s="133"/>
      <c r="D9" s="133"/>
      <c r="E9" s="133"/>
      <c r="F9" s="133"/>
      <c r="G9" s="72"/>
      <c r="H9" s="72"/>
    </row>
    <row r="10" spans="1:6" s="70" customFormat="1" ht="19.5" customHeight="1">
      <c r="A10" s="132" t="s">
        <v>112</v>
      </c>
      <c r="B10" s="132"/>
      <c r="C10" s="132"/>
      <c r="D10" s="132"/>
      <c r="E10" s="132"/>
      <c r="F10" s="132"/>
    </row>
    <row r="11" spans="1:6" s="73" customFormat="1" ht="15.75">
      <c r="A11" s="129" t="s">
        <v>251</v>
      </c>
      <c r="B11" s="129"/>
      <c r="C11" s="129"/>
      <c r="D11" s="129"/>
      <c r="E11" s="129"/>
      <c r="F11" s="129"/>
    </row>
    <row r="12" spans="1:6" s="73" customFormat="1" ht="50.25" customHeight="1">
      <c r="A12" s="129" t="s">
        <v>306</v>
      </c>
      <c r="B12" s="129"/>
      <c r="C12" s="129"/>
      <c r="D12" s="129"/>
      <c r="E12" s="129"/>
      <c r="F12" s="129"/>
    </row>
    <row r="13" spans="1:6" s="113" customFormat="1" ht="22.5" customHeight="1">
      <c r="A13" s="131" t="s">
        <v>252</v>
      </c>
      <c r="B13" s="131"/>
      <c r="C13" s="131"/>
      <c r="D13" s="131"/>
      <c r="E13" s="131"/>
      <c r="F13" s="112"/>
    </row>
    <row r="14" spans="1:6" s="113" customFormat="1" ht="15.75">
      <c r="A14" s="131" t="s">
        <v>277</v>
      </c>
      <c r="B14" s="131"/>
      <c r="C14" s="131"/>
      <c r="D14" s="131"/>
      <c r="E14" s="131"/>
      <c r="F14" s="112"/>
    </row>
    <row r="15" spans="1:6" s="113" customFormat="1" ht="15.75">
      <c r="A15" s="131" t="s">
        <v>253</v>
      </c>
      <c r="B15" s="131"/>
      <c r="C15" s="131"/>
      <c r="D15" s="131"/>
      <c r="E15" s="131"/>
      <c r="F15" s="114"/>
    </row>
    <row r="16" spans="1:6" s="113" customFormat="1" ht="15.75">
      <c r="A16" s="131" t="s">
        <v>261</v>
      </c>
      <c r="B16" s="131"/>
      <c r="C16" s="131"/>
      <c r="D16" s="131"/>
      <c r="E16" s="131"/>
      <c r="F16" s="114"/>
    </row>
    <row r="17" spans="1:6" s="113" customFormat="1" ht="15.75">
      <c r="A17" s="131" t="s">
        <v>262</v>
      </c>
      <c r="B17" s="131"/>
      <c r="C17" s="131"/>
      <c r="D17" s="131"/>
      <c r="E17" s="131"/>
      <c r="F17" s="114"/>
    </row>
    <row r="18" spans="1:6" s="113" customFormat="1" ht="34.5" customHeight="1">
      <c r="A18" s="131" t="s">
        <v>318</v>
      </c>
      <c r="B18" s="131"/>
      <c r="C18" s="131"/>
      <c r="D18" s="131"/>
      <c r="E18" s="131"/>
      <c r="F18" s="112"/>
    </row>
    <row r="19" spans="1:6" ht="16.5" customHeight="1">
      <c r="A19" s="74"/>
      <c r="B19" s="74"/>
      <c r="C19" s="74"/>
      <c r="D19" s="74"/>
      <c r="E19" s="74"/>
      <c r="F19" s="53"/>
    </row>
    <row r="20" spans="1:6" s="43" customFormat="1" ht="18.75" customHeight="1">
      <c r="A20" s="127" t="s">
        <v>114</v>
      </c>
      <c r="B20" s="127" t="s">
        <v>67</v>
      </c>
      <c r="C20" s="127" t="s">
        <v>254</v>
      </c>
      <c r="D20" s="127" t="s">
        <v>69</v>
      </c>
      <c r="E20" s="127" t="s">
        <v>70</v>
      </c>
      <c r="F20" s="42"/>
    </row>
    <row r="21" spans="1:6" s="43" customFormat="1" ht="18.75" customHeight="1">
      <c r="A21" s="127"/>
      <c r="B21" s="127"/>
      <c r="C21" s="127"/>
      <c r="D21" s="127"/>
      <c r="E21" s="127"/>
      <c r="F21" s="42"/>
    </row>
    <row r="22" spans="1:6" s="46" customFormat="1" ht="15">
      <c r="A22" s="44">
        <v>1</v>
      </c>
      <c r="B22" s="44">
        <v>2</v>
      </c>
      <c r="C22" s="44">
        <v>3</v>
      </c>
      <c r="D22" s="44">
        <v>4</v>
      </c>
      <c r="E22" s="44">
        <v>5</v>
      </c>
      <c r="F22" s="45"/>
    </row>
    <row r="23" spans="1:6" s="43" customFormat="1" ht="18" customHeight="1">
      <c r="A23" s="47">
        <v>1</v>
      </c>
      <c r="B23" s="48" t="s">
        <v>190</v>
      </c>
      <c r="C23" s="49">
        <f>C24+C31</f>
        <v>781955743</v>
      </c>
      <c r="D23" s="49">
        <f>D24+D31</f>
        <v>13079866</v>
      </c>
      <c r="E23" s="49">
        <f>E24+E31</f>
        <v>795035609</v>
      </c>
      <c r="F23" s="42"/>
    </row>
    <row r="24" spans="1:6" s="54" customFormat="1" ht="18" customHeight="1">
      <c r="A24" s="50" t="s">
        <v>115</v>
      </c>
      <c r="B24" s="51" t="s">
        <v>191</v>
      </c>
      <c r="C24" s="52">
        <v>590347132</v>
      </c>
      <c r="D24" s="52">
        <f>E24-C24</f>
        <v>17680298</v>
      </c>
      <c r="E24" s="52">
        <v>608027430</v>
      </c>
      <c r="F24" s="53"/>
    </row>
    <row r="25" spans="1:6" s="54" customFormat="1" ht="31.5">
      <c r="A25" s="50" t="s">
        <v>116</v>
      </c>
      <c r="B25" s="55" t="s">
        <v>192</v>
      </c>
      <c r="C25" s="52">
        <v>61135940</v>
      </c>
      <c r="D25" s="52">
        <f aca="true" t="shared" si="0" ref="D25:D33">E25-C25</f>
        <v>0</v>
      </c>
      <c r="E25" s="52">
        <v>61135940</v>
      </c>
      <c r="F25" s="53"/>
    </row>
    <row r="26" spans="1:6" s="54" customFormat="1" ht="31.5">
      <c r="A26" s="50" t="s">
        <v>117</v>
      </c>
      <c r="B26" s="55" t="s">
        <v>193</v>
      </c>
      <c r="C26" s="52">
        <v>193200000</v>
      </c>
      <c r="D26" s="52">
        <f t="shared" si="0"/>
        <v>0</v>
      </c>
      <c r="E26" s="52">
        <v>193200000</v>
      </c>
      <c r="F26" s="53"/>
    </row>
    <row r="27" spans="1:6" s="54" customFormat="1" ht="17.25" customHeight="1">
      <c r="A27" s="50" t="s">
        <v>118</v>
      </c>
      <c r="B27" s="55" t="s">
        <v>194</v>
      </c>
      <c r="C27" s="52">
        <v>15960808</v>
      </c>
      <c r="D27" s="52">
        <f>E27-C27</f>
        <v>510000</v>
      </c>
      <c r="E27" s="52">
        <v>16470808</v>
      </c>
      <c r="F27" s="53"/>
    </row>
    <row r="28" spans="1:6" s="54" customFormat="1" ht="17.25" customHeight="1">
      <c r="A28" s="50" t="s">
        <v>119</v>
      </c>
      <c r="B28" s="55" t="s">
        <v>195</v>
      </c>
      <c r="C28" s="52">
        <v>0</v>
      </c>
      <c r="D28" s="52">
        <f t="shared" si="0"/>
        <v>0</v>
      </c>
      <c r="E28" s="52">
        <v>0</v>
      </c>
      <c r="F28" s="53"/>
    </row>
    <row r="29" spans="1:6" s="54" customFormat="1" ht="17.25" customHeight="1">
      <c r="A29" s="50" t="s">
        <v>120</v>
      </c>
      <c r="B29" s="55" t="s">
        <v>196</v>
      </c>
      <c r="C29" s="52">
        <v>165635514</v>
      </c>
      <c r="D29" s="52">
        <f t="shared" si="0"/>
        <v>-2677440</v>
      </c>
      <c r="E29" s="52">
        <v>162958074</v>
      </c>
      <c r="F29" s="53"/>
    </row>
    <row r="30" spans="1:6" s="54" customFormat="1" ht="17.25" customHeight="1">
      <c r="A30" s="50" t="s">
        <v>121</v>
      </c>
      <c r="B30" s="55" t="s">
        <v>197</v>
      </c>
      <c r="C30" s="52">
        <v>145625907</v>
      </c>
      <c r="D30" s="52">
        <f t="shared" si="0"/>
        <v>19731919</v>
      </c>
      <c r="E30" s="52">
        <v>165357826</v>
      </c>
      <c r="F30" s="53"/>
    </row>
    <row r="31" spans="1:6" s="54" customFormat="1" ht="17.25" customHeight="1">
      <c r="A31" s="50" t="s">
        <v>122</v>
      </c>
      <c r="B31" s="55" t="s">
        <v>198</v>
      </c>
      <c r="C31" s="52">
        <v>191608611</v>
      </c>
      <c r="D31" s="52">
        <f t="shared" si="0"/>
        <v>-4600432</v>
      </c>
      <c r="E31" s="52">
        <v>187008179</v>
      </c>
      <c r="F31" s="53"/>
    </row>
    <row r="32" spans="1:6" s="54" customFormat="1" ht="17.25" customHeight="1">
      <c r="A32" s="50" t="s">
        <v>123</v>
      </c>
      <c r="B32" s="55" t="s">
        <v>199</v>
      </c>
      <c r="C32" s="52">
        <v>3881100</v>
      </c>
      <c r="D32" s="52">
        <f t="shared" si="0"/>
        <v>820000</v>
      </c>
      <c r="E32" s="52">
        <v>4701100</v>
      </c>
      <c r="F32" s="53"/>
    </row>
    <row r="33" spans="1:6" s="54" customFormat="1" ht="17.25" customHeight="1">
      <c r="A33" s="50" t="s">
        <v>124</v>
      </c>
      <c r="B33" s="55" t="s">
        <v>200</v>
      </c>
      <c r="C33" s="52">
        <v>187720444</v>
      </c>
      <c r="D33" s="52">
        <f t="shared" si="0"/>
        <v>-6005321</v>
      </c>
      <c r="E33" s="52">
        <v>181715123</v>
      </c>
      <c r="F33" s="53"/>
    </row>
    <row r="34" spans="1:6" s="59" customFormat="1" ht="15.75">
      <c r="A34" s="56">
        <v>2</v>
      </c>
      <c r="B34" s="57" t="s">
        <v>201</v>
      </c>
      <c r="C34" s="49">
        <f>C35+C43</f>
        <v>781955743</v>
      </c>
      <c r="D34" s="49">
        <f>D35+D43</f>
        <v>13079866</v>
      </c>
      <c r="E34" s="49">
        <f>E35+E43</f>
        <v>795035609</v>
      </c>
      <c r="F34" s="58"/>
    </row>
    <row r="35" spans="1:6" s="54" customFormat="1" ht="17.25" customHeight="1">
      <c r="A35" s="50" t="s">
        <v>125</v>
      </c>
      <c r="B35" s="51" t="s">
        <v>202</v>
      </c>
      <c r="C35" s="52">
        <v>531589265</v>
      </c>
      <c r="D35" s="52">
        <f>E35-C35</f>
        <v>13318587</v>
      </c>
      <c r="E35" s="52">
        <v>544907852</v>
      </c>
      <c r="F35" s="53"/>
    </row>
    <row r="36" spans="1:6" s="54" customFormat="1" ht="17.25" customHeight="1">
      <c r="A36" s="50" t="s">
        <v>126</v>
      </c>
      <c r="B36" s="55" t="s">
        <v>203</v>
      </c>
      <c r="C36" s="52">
        <v>14673438</v>
      </c>
      <c r="D36" s="52">
        <f aca="true" t="shared" si="1" ref="D36:D43">E36-C36</f>
        <v>0</v>
      </c>
      <c r="E36" s="52">
        <v>14673438</v>
      </c>
      <c r="F36" s="53"/>
    </row>
    <row r="37" spans="1:6" s="54" customFormat="1" ht="31.5">
      <c r="A37" s="50" t="s">
        <v>127</v>
      </c>
      <c r="B37" s="55" t="s">
        <v>222</v>
      </c>
      <c r="C37" s="52">
        <v>0</v>
      </c>
      <c r="D37" s="52">
        <f t="shared" si="1"/>
        <v>0</v>
      </c>
      <c r="E37" s="52">
        <v>0</v>
      </c>
      <c r="F37" s="53"/>
    </row>
    <row r="38" spans="1:6" s="54" customFormat="1" ht="63">
      <c r="A38" s="50" t="s">
        <v>128</v>
      </c>
      <c r="B38" s="55" t="s">
        <v>204</v>
      </c>
      <c r="C38" s="52">
        <v>0</v>
      </c>
      <c r="D38" s="52">
        <f t="shared" si="1"/>
        <v>0</v>
      </c>
      <c r="E38" s="52">
        <v>0</v>
      </c>
      <c r="F38" s="53"/>
    </row>
    <row r="39" spans="1:6" s="54" customFormat="1" ht="15.75">
      <c r="A39" s="50" t="s">
        <v>129</v>
      </c>
      <c r="B39" s="55" t="s">
        <v>205</v>
      </c>
      <c r="C39" s="52">
        <v>9706495</v>
      </c>
      <c r="D39" s="52">
        <f t="shared" si="1"/>
        <v>0</v>
      </c>
      <c r="E39" s="52">
        <v>9706495</v>
      </c>
      <c r="F39" s="53"/>
    </row>
    <row r="40" spans="1:6" s="54" customFormat="1" ht="15.75">
      <c r="A40" s="50" t="s">
        <v>130</v>
      </c>
      <c r="B40" s="55" t="s">
        <v>223</v>
      </c>
      <c r="C40" s="52">
        <v>9706495</v>
      </c>
      <c r="D40" s="52">
        <f t="shared" si="1"/>
        <v>0</v>
      </c>
      <c r="E40" s="52">
        <v>9706495</v>
      </c>
      <c r="F40" s="53"/>
    </row>
    <row r="41" spans="1:6" s="54" customFormat="1" ht="63">
      <c r="A41" s="50" t="s">
        <v>224</v>
      </c>
      <c r="B41" s="51" t="s">
        <v>15</v>
      </c>
      <c r="C41" s="52">
        <v>0</v>
      </c>
      <c r="D41" s="52">
        <f t="shared" si="1"/>
        <v>0</v>
      </c>
      <c r="E41" s="52">
        <v>0</v>
      </c>
      <c r="F41" s="53"/>
    </row>
    <row r="42" spans="1:6" s="54" customFormat="1" ht="47.25">
      <c r="A42" s="50" t="s">
        <v>225</v>
      </c>
      <c r="B42" s="51" t="s">
        <v>226</v>
      </c>
      <c r="C42" s="52">
        <v>0</v>
      </c>
      <c r="D42" s="52">
        <f t="shared" si="1"/>
        <v>0</v>
      </c>
      <c r="E42" s="52">
        <v>0</v>
      </c>
      <c r="F42" s="53"/>
    </row>
    <row r="43" spans="1:6" s="54" customFormat="1" ht="15.75">
      <c r="A43" s="50" t="s">
        <v>131</v>
      </c>
      <c r="B43" s="51" t="s">
        <v>113</v>
      </c>
      <c r="C43" s="52">
        <v>250366478</v>
      </c>
      <c r="D43" s="52">
        <f t="shared" si="1"/>
        <v>-238721</v>
      </c>
      <c r="E43" s="52">
        <v>250127757</v>
      </c>
      <c r="F43" s="53"/>
    </row>
    <row r="44" spans="1:6" s="54" customFormat="1" ht="18.75" customHeight="1">
      <c r="A44" s="56">
        <v>3</v>
      </c>
      <c r="B44" s="60" t="s">
        <v>206</v>
      </c>
      <c r="C44" s="49">
        <f>C23-C34</f>
        <v>0</v>
      </c>
      <c r="D44" s="49">
        <f>D23-D34</f>
        <v>0</v>
      </c>
      <c r="E44" s="49">
        <f>E23-E34</f>
        <v>0</v>
      </c>
      <c r="F44" s="53"/>
    </row>
    <row r="45" spans="1:6" s="54" customFormat="1" ht="18.75" customHeight="1">
      <c r="A45" s="56">
        <v>4</v>
      </c>
      <c r="B45" s="60" t="s">
        <v>207</v>
      </c>
      <c r="C45" s="49">
        <f>C46+C48+C50+C55</f>
        <v>42580952</v>
      </c>
      <c r="D45" s="49">
        <f>D46+D48+D50+D55</f>
        <v>0</v>
      </c>
      <c r="E45" s="49">
        <f>E46+E48+E50+E55</f>
        <v>42580952</v>
      </c>
      <c r="F45" s="53"/>
    </row>
    <row r="46" spans="1:6" s="54" customFormat="1" ht="17.25" customHeight="1">
      <c r="A46" s="50" t="s">
        <v>132</v>
      </c>
      <c r="B46" s="55" t="s">
        <v>208</v>
      </c>
      <c r="C46" s="52">
        <v>0</v>
      </c>
      <c r="D46" s="52">
        <f>E46-C46</f>
        <v>0</v>
      </c>
      <c r="E46" s="52">
        <v>0</v>
      </c>
      <c r="F46" s="53"/>
    </row>
    <row r="47" spans="1:6" s="54" customFormat="1" ht="21.75" customHeight="1">
      <c r="A47" s="50" t="s">
        <v>133</v>
      </c>
      <c r="B47" s="51" t="s">
        <v>209</v>
      </c>
      <c r="C47" s="52">
        <v>0</v>
      </c>
      <c r="D47" s="52">
        <f>E47-C47</f>
        <v>0</v>
      </c>
      <c r="E47" s="52">
        <v>0</v>
      </c>
      <c r="F47" s="53"/>
    </row>
    <row r="48" spans="1:6" s="54" customFormat="1" ht="15.75">
      <c r="A48" s="50" t="s">
        <v>134</v>
      </c>
      <c r="B48" s="55" t="s">
        <v>210</v>
      </c>
      <c r="C48" s="52">
        <v>16358760</v>
      </c>
      <c r="D48" s="52">
        <f aca="true" t="shared" si="2" ref="D48:D56">E48-C48</f>
        <v>0</v>
      </c>
      <c r="E48" s="52">
        <v>16358760</v>
      </c>
      <c r="F48" s="53"/>
    </row>
    <row r="49" spans="1:6" s="54" customFormat="1" ht="15.75">
      <c r="A49" s="50" t="s">
        <v>135</v>
      </c>
      <c r="B49" s="55" t="s">
        <v>209</v>
      </c>
      <c r="C49" s="52">
        <v>0</v>
      </c>
      <c r="D49" s="52">
        <f t="shared" si="2"/>
        <v>0</v>
      </c>
      <c r="E49" s="52">
        <v>0</v>
      </c>
      <c r="F49" s="53"/>
    </row>
    <row r="50" spans="1:6" s="54" customFormat="1" ht="15.75">
      <c r="A50" s="50" t="s">
        <v>136</v>
      </c>
      <c r="B50" s="55" t="s">
        <v>211</v>
      </c>
      <c r="C50" s="52">
        <v>26222192</v>
      </c>
      <c r="D50" s="52">
        <f t="shared" si="2"/>
        <v>0</v>
      </c>
      <c r="E50" s="52">
        <v>26222192</v>
      </c>
      <c r="F50" s="53"/>
    </row>
    <row r="51" spans="1:6" s="54" customFormat="1" ht="19.5" customHeight="1">
      <c r="A51" s="50" t="s">
        <v>137</v>
      </c>
      <c r="B51" s="55" t="s">
        <v>209</v>
      </c>
      <c r="C51" s="52">
        <v>0</v>
      </c>
      <c r="D51" s="52">
        <f t="shared" si="2"/>
        <v>0</v>
      </c>
      <c r="E51" s="52">
        <v>0</v>
      </c>
      <c r="F51" s="53"/>
    </row>
    <row r="52" spans="1:6" s="43" customFormat="1" ht="18.75" customHeight="1">
      <c r="A52" s="127" t="s">
        <v>114</v>
      </c>
      <c r="B52" s="127" t="s">
        <v>67</v>
      </c>
      <c r="C52" s="128" t="s">
        <v>70</v>
      </c>
      <c r="D52" s="128" t="s">
        <v>69</v>
      </c>
      <c r="E52" s="128" t="s">
        <v>70</v>
      </c>
      <c r="F52" s="42"/>
    </row>
    <row r="53" spans="1:6" s="43" customFormat="1" ht="18.75" customHeight="1">
      <c r="A53" s="127"/>
      <c r="B53" s="127"/>
      <c r="C53" s="128"/>
      <c r="D53" s="128"/>
      <c r="E53" s="128"/>
      <c r="F53" s="42"/>
    </row>
    <row r="54" spans="1:6" s="46" customFormat="1" ht="15">
      <c r="A54" s="44">
        <v>1</v>
      </c>
      <c r="B54" s="44">
        <v>2</v>
      </c>
      <c r="C54" s="97">
        <v>5</v>
      </c>
      <c r="D54" s="97">
        <v>4</v>
      </c>
      <c r="E54" s="97">
        <v>5</v>
      </c>
      <c r="F54" s="45"/>
    </row>
    <row r="55" spans="1:6" s="54" customFormat="1" ht="17.25" customHeight="1">
      <c r="A55" s="50" t="s">
        <v>138</v>
      </c>
      <c r="B55" s="51" t="s">
        <v>212</v>
      </c>
      <c r="C55" s="52">
        <v>0</v>
      </c>
      <c r="D55" s="52">
        <f t="shared" si="2"/>
        <v>0</v>
      </c>
      <c r="E55" s="52">
        <v>0</v>
      </c>
      <c r="F55" s="53"/>
    </row>
    <row r="56" spans="1:6" s="54" customFormat="1" ht="15.75">
      <c r="A56" s="50" t="s">
        <v>139</v>
      </c>
      <c r="B56" s="55" t="s">
        <v>209</v>
      </c>
      <c r="C56" s="52">
        <v>0</v>
      </c>
      <c r="D56" s="52">
        <f t="shared" si="2"/>
        <v>0</v>
      </c>
      <c r="E56" s="52">
        <v>0</v>
      </c>
      <c r="F56" s="53"/>
    </row>
    <row r="57" spans="1:6" s="54" customFormat="1" ht="17.25" customHeight="1">
      <c r="A57" s="56">
        <v>5</v>
      </c>
      <c r="B57" s="60" t="s">
        <v>213</v>
      </c>
      <c r="C57" s="49">
        <f>C58+C63</f>
        <v>42580952</v>
      </c>
      <c r="D57" s="49">
        <f>D58+D63</f>
        <v>0</v>
      </c>
      <c r="E57" s="49">
        <f>E58+E63</f>
        <v>42580952</v>
      </c>
      <c r="F57" s="53"/>
    </row>
    <row r="58" spans="1:6" s="54" customFormat="1" ht="33.75" customHeight="1">
      <c r="A58" s="50" t="s">
        <v>140</v>
      </c>
      <c r="B58" s="55" t="s">
        <v>214</v>
      </c>
      <c r="C58" s="52">
        <v>42580952</v>
      </c>
      <c r="D58" s="52">
        <f aca="true" t="shared" si="3" ref="D58:D65">E58-C58</f>
        <v>0</v>
      </c>
      <c r="E58" s="52">
        <v>42580952</v>
      </c>
      <c r="F58" s="53"/>
    </row>
    <row r="59" spans="1:6" s="54" customFormat="1" ht="31.5">
      <c r="A59" s="50" t="s">
        <v>141</v>
      </c>
      <c r="B59" s="55" t="s">
        <v>16</v>
      </c>
      <c r="C59" s="52">
        <v>0</v>
      </c>
      <c r="D59" s="52">
        <f t="shared" si="3"/>
        <v>0</v>
      </c>
      <c r="E59" s="52">
        <v>0</v>
      </c>
      <c r="F59" s="53"/>
    </row>
    <row r="60" spans="1:6" s="54" customFormat="1" ht="31.5">
      <c r="A60" s="50" t="s">
        <v>142</v>
      </c>
      <c r="B60" s="55" t="s">
        <v>227</v>
      </c>
      <c r="C60" s="52">
        <v>0</v>
      </c>
      <c r="D60" s="52">
        <f t="shared" si="3"/>
        <v>0</v>
      </c>
      <c r="E60" s="52">
        <v>0</v>
      </c>
      <c r="F60" s="53"/>
    </row>
    <row r="61" spans="1:6" s="54" customFormat="1" ht="31.5">
      <c r="A61" s="50" t="s">
        <v>228</v>
      </c>
      <c r="B61" s="51" t="s">
        <v>229</v>
      </c>
      <c r="C61" s="52">
        <v>0</v>
      </c>
      <c r="D61" s="52">
        <f t="shared" si="3"/>
        <v>0</v>
      </c>
      <c r="E61" s="52">
        <v>0</v>
      </c>
      <c r="F61" s="53"/>
    </row>
    <row r="62" spans="1:6" s="54" customFormat="1" ht="31.5">
      <c r="A62" s="50" t="s">
        <v>230</v>
      </c>
      <c r="B62" s="51" t="s">
        <v>231</v>
      </c>
      <c r="C62" s="52">
        <v>0</v>
      </c>
      <c r="D62" s="52">
        <f t="shared" si="3"/>
        <v>0</v>
      </c>
      <c r="E62" s="52">
        <v>0</v>
      </c>
      <c r="F62" s="53"/>
    </row>
    <row r="63" spans="1:6" s="54" customFormat="1" ht="15.75">
      <c r="A63" s="50" t="s">
        <v>143</v>
      </c>
      <c r="B63" s="51" t="s">
        <v>215</v>
      </c>
      <c r="C63" s="52">
        <v>0</v>
      </c>
      <c r="D63" s="52">
        <f t="shared" si="3"/>
        <v>0</v>
      </c>
      <c r="E63" s="52">
        <v>0</v>
      </c>
      <c r="F63" s="53"/>
    </row>
    <row r="64" spans="1:6" s="54" customFormat="1" ht="15.75">
      <c r="A64" s="56">
        <v>6</v>
      </c>
      <c r="B64" s="60" t="s">
        <v>216</v>
      </c>
      <c r="C64" s="49">
        <v>310939227</v>
      </c>
      <c r="D64" s="49">
        <f t="shared" si="3"/>
        <v>451525</v>
      </c>
      <c r="E64" s="49">
        <v>311390752</v>
      </c>
      <c r="F64" s="53"/>
    </row>
    <row r="65" spans="1:6" s="54" customFormat="1" ht="63">
      <c r="A65" s="56">
        <v>7</v>
      </c>
      <c r="B65" s="60" t="s">
        <v>217</v>
      </c>
      <c r="C65" s="49">
        <v>0</v>
      </c>
      <c r="D65" s="49">
        <f t="shared" si="3"/>
        <v>0</v>
      </c>
      <c r="E65" s="49">
        <v>0</v>
      </c>
      <c r="F65" s="53"/>
    </row>
    <row r="66" spans="1:6" s="54" customFormat="1" ht="31.5">
      <c r="A66" s="56">
        <v>8</v>
      </c>
      <c r="B66" s="60" t="s">
        <v>218</v>
      </c>
      <c r="C66" s="49" t="s">
        <v>68</v>
      </c>
      <c r="D66" s="49" t="s">
        <v>68</v>
      </c>
      <c r="E66" s="49" t="s">
        <v>68</v>
      </c>
      <c r="F66" s="53"/>
    </row>
    <row r="67" spans="1:6" s="54" customFormat="1" ht="21" customHeight="1">
      <c r="A67" s="50" t="s">
        <v>144</v>
      </c>
      <c r="B67" s="55" t="s">
        <v>219</v>
      </c>
      <c r="C67" s="52">
        <v>58757867</v>
      </c>
      <c r="D67" s="52">
        <f>E67-C67</f>
        <v>4361711</v>
      </c>
      <c r="E67" s="52">
        <v>63119578</v>
      </c>
      <c r="F67" s="53"/>
    </row>
    <row r="68" spans="1:6" s="54" customFormat="1" ht="31.5">
      <c r="A68" s="50" t="s">
        <v>145</v>
      </c>
      <c r="B68" s="55" t="s">
        <v>232</v>
      </c>
      <c r="C68" s="52">
        <v>75116627</v>
      </c>
      <c r="D68" s="52">
        <f>E68-C68</f>
        <v>4361711</v>
      </c>
      <c r="E68" s="52">
        <v>79478338</v>
      </c>
      <c r="F68" s="53"/>
    </row>
    <row r="69" spans="1:6" s="54" customFormat="1" ht="20.25" customHeight="1">
      <c r="A69" s="56">
        <v>9</v>
      </c>
      <c r="B69" s="60" t="s">
        <v>220</v>
      </c>
      <c r="C69" s="49" t="s">
        <v>68</v>
      </c>
      <c r="D69" s="49" t="s">
        <v>68</v>
      </c>
      <c r="E69" s="49" t="s">
        <v>68</v>
      </c>
      <c r="F69" s="53"/>
    </row>
    <row r="70" spans="1:6" s="54" customFormat="1" ht="63">
      <c r="A70" s="50" t="s">
        <v>146</v>
      </c>
      <c r="B70" s="55" t="s">
        <v>233</v>
      </c>
      <c r="C70" s="61">
        <v>0.0856</v>
      </c>
      <c r="D70" s="61">
        <f>E70-C70</f>
        <v>-0.0014</v>
      </c>
      <c r="E70" s="61">
        <v>0.0842</v>
      </c>
      <c r="F70" s="53"/>
    </row>
    <row r="71" spans="1:6" s="54" customFormat="1" ht="63">
      <c r="A71" s="50" t="s">
        <v>147</v>
      </c>
      <c r="B71" s="55" t="s">
        <v>234</v>
      </c>
      <c r="C71" s="61">
        <v>0.0856</v>
      </c>
      <c r="D71" s="61">
        <f aca="true" t="shared" si="4" ref="D71:D76">E71-C71</f>
        <v>-0.0014</v>
      </c>
      <c r="E71" s="61">
        <v>0.0842</v>
      </c>
      <c r="F71" s="53"/>
    </row>
    <row r="72" spans="1:6" s="54" customFormat="1" ht="55.5" customHeight="1">
      <c r="A72" s="50" t="s">
        <v>148</v>
      </c>
      <c r="B72" s="55" t="s">
        <v>221</v>
      </c>
      <c r="C72" s="61">
        <v>0</v>
      </c>
      <c r="D72" s="61">
        <f t="shared" si="4"/>
        <v>0</v>
      </c>
      <c r="E72" s="61">
        <v>0</v>
      </c>
      <c r="F72" s="53"/>
    </row>
    <row r="73" spans="1:6" s="54" customFormat="1" ht="68.25" customHeight="1">
      <c r="A73" s="50" t="s">
        <v>149</v>
      </c>
      <c r="B73" s="55" t="s">
        <v>235</v>
      </c>
      <c r="C73" s="61">
        <v>0.0856</v>
      </c>
      <c r="D73" s="61">
        <f t="shared" si="4"/>
        <v>-0.0014</v>
      </c>
      <c r="E73" s="61">
        <v>0.0842</v>
      </c>
      <c r="F73" s="53"/>
    </row>
    <row r="74" spans="1:6" s="54" customFormat="1" ht="52.5" customHeight="1">
      <c r="A74" s="50" t="s">
        <v>150</v>
      </c>
      <c r="B74" s="62" t="s">
        <v>236</v>
      </c>
      <c r="C74" s="61">
        <v>0.0801</v>
      </c>
      <c r="D74" s="61">
        <f t="shared" si="4"/>
        <v>0.0052</v>
      </c>
      <c r="E74" s="61">
        <v>0.0853</v>
      </c>
      <c r="F74" s="53"/>
    </row>
    <row r="75" spans="1:6" s="54" customFormat="1" ht="66.75" customHeight="1">
      <c r="A75" s="50" t="s">
        <v>151</v>
      </c>
      <c r="B75" s="55" t="s">
        <v>237</v>
      </c>
      <c r="C75" s="61">
        <v>0.0878</v>
      </c>
      <c r="D75" s="61">
        <f t="shared" si="4"/>
        <v>0</v>
      </c>
      <c r="E75" s="61">
        <v>0.0878</v>
      </c>
      <c r="F75" s="53"/>
    </row>
    <row r="76" spans="1:6" s="54" customFormat="1" ht="75.75" customHeight="1">
      <c r="A76" s="50" t="s">
        <v>152</v>
      </c>
      <c r="B76" s="55" t="s">
        <v>29</v>
      </c>
      <c r="C76" s="61">
        <v>0.0918</v>
      </c>
      <c r="D76" s="61">
        <f t="shared" si="4"/>
        <v>0</v>
      </c>
      <c r="E76" s="61">
        <v>0.0918</v>
      </c>
      <c r="F76" s="53"/>
    </row>
    <row r="77" spans="1:6" s="54" customFormat="1" ht="85.5" customHeight="1">
      <c r="A77" s="50" t="s">
        <v>153</v>
      </c>
      <c r="B77" s="55" t="s">
        <v>18</v>
      </c>
      <c r="C77" s="52" t="s">
        <v>71</v>
      </c>
      <c r="D77" s="52"/>
      <c r="E77" s="52" t="s">
        <v>71</v>
      </c>
      <c r="F77" s="53"/>
    </row>
    <row r="78" spans="1:6" s="54" customFormat="1" ht="66.75" customHeight="1">
      <c r="A78" s="50" t="s">
        <v>154</v>
      </c>
      <c r="B78" s="55" t="s">
        <v>238</v>
      </c>
      <c r="C78" s="52" t="s">
        <v>71</v>
      </c>
      <c r="D78" s="52"/>
      <c r="E78" s="52" t="s">
        <v>71</v>
      </c>
      <c r="F78" s="53"/>
    </row>
    <row r="79" spans="1:6" s="54" customFormat="1" ht="15.75">
      <c r="A79" s="56">
        <v>10</v>
      </c>
      <c r="B79" s="60" t="s">
        <v>30</v>
      </c>
      <c r="C79" s="49">
        <v>0</v>
      </c>
      <c r="D79" s="49">
        <f>E79-C79</f>
        <v>0</v>
      </c>
      <c r="E79" s="49">
        <v>0</v>
      </c>
      <c r="F79" s="53"/>
    </row>
    <row r="80" spans="1:6" s="54" customFormat="1" ht="15.75">
      <c r="A80" s="50" t="s">
        <v>155</v>
      </c>
      <c r="B80" s="55" t="s">
        <v>31</v>
      </c>
      <c r="C80" s="52">
        <v>0</v>
      </c>
      <c r="D80" s="52">
        <f>E80-C80</f>
        <v>0</v>
      </c>
      <c r="E80" s="52">
        <v>0</v>
      </c>
      <c r="F80" s="53"/>
    </row>
    <row r="81" spans="1:6" s="54" customFormat="1" ht="31.5">
      <c r="A81" s="56">
        <v>11</v>
      </c>
      <c r="B81" s="60" t="s">
        <v>32</v>
      </c>
      <c r="C81" s="49" t="s">
        <v>68</v>
      </c>
      <c r="D81" s="49" t="s">
        <v>68</v>
      </c>
      <c r="E81" s="49" t="s">
        <v>68</v>
      </c>
      <c r="F81" s="53"/>
    </row>
    <row r="82" spans="1:6" s="54" customFormat="1" ht="15.75">
      <c r="A82" s="50" t="s">
        <v>156</v>
      </c>
      <c r="B82" s="55" t="s">
        <v>33</v>
      </c>
      <c r="C82" s="52">
        <v>169503971</v>
      </c>
      <c r="D82" s="52">
        <f>E82-C82</f>
        <v>1448709</v>
      </c>
      <c r="E82" s="52">
        <v>170952680</v>
      </c>
      <c r="F82" s="53"/>
    </row>
    <row r="83" spans="1:6" s="54" customFormat="1" ht="31.5">
      <c r="A83" s="50" t="s">
        <v>157</v>
      </c>
      <c r="B83" s="55" t="s">
        <v>34</v>
      </c>
      <c r="C83" s="52">
        <v>70086530</v>
      </c>
      <c r="D83" s="52">
        <f aca="true" t="shared" si="5" ref="D83:D92">E83-C83</f>
        <v>1979624</v>
      </c>
      <c r="E83" s="52">
        <v>72066154</v>
      </c>
      <c r="F83" s="53"/>
    </row>
    <row r="84" spans="1:6" s="43" customFormat="1" ht="18.75" customHeight="1">
      <c r="A84" s="127" t="s">
        <v>114</v>
      </c>
      <c r="B84" s="127" t="s">
        <v>67</v>
      </c>
      <c r="C84" s="128" t="s">
        <v>70</v>
      </c>
      <c r="D84" s="128" t="s">
        <v>69</v>
      </c>
      <c r="E84" s="128" t="s">
        <v>70</v>
      </c>
      <c r="F84" s="42"/>
    </row>
    <row r="85" spans="1:6" s="43" customFormat="1" ht="18.75" customHeight="1">
      <c r="A85" s="127"/>
      <c r="B85" s="127"/>
      <c r="C85" s="128"/>
      <c r="D85" s="128"/>
      <c r="E85" s="128"/>
      <c r="F85" s="42"/>
    </row>
    <row r="86" spans="1:6" s="46" customFormat="1" ht="15">
      <c r="A86" s="44">
        <v>1</v>
      </c>
      <c r="B86" s="44">
        <v>2</v>
      </c>
      <c r="C86" s="97">
        <v>5</v>
      </c>
      <c r="D86" s="97">
        <v>4</v>
      </c>
      <c r="E86" s="97">
        <v>5</v>
      </c>
      <c r="F86" s="45"/>
    </row>
    <row r="87" spans="1:6" s="54" customFormat="1" ht="15.75">
      <c r="A87" s="50" t="s">
        <v>158</v>
      </c>
      <c r="B87" s="55" t="s">
        <v>239</v>
      </c>
      <c r="C87" s="52">
        <v>344103678</v>
      </c>
      <c r="D87" s="52">
        <f t="shared" si="5"/>
        <v>-15890347</v>
      </c>
      <c r="E87" s="52">
        <v>328213331</v>
      </c>
      <c r="F87" s="53"/>
    </row>
    <row r="88" spans="1:6" s="54" customFormat="1" ht="15.75">
      <c r="A88" s="50" t="s">
        <v>159</v>
      </c>
      <c r="B88" s="55" t="s">
        <v>35</v>
      </c>
      <c r="C88" s="52">
        <v>171370025</v>
      </c>
      <c r="D88" s="52">
        <f t="shared" si="5"/>
        <v>-2333632</v>
      </c>
      <c r="E88" s="52">
        <v>169036393</v>
      </c>
      <c r="F88" s="53"/>
    </row>
    <row r="89" spans="1:6" s="54" customFormat="1" ht="15.75">
      <c r="A89" s="50" t="s">
        <v>160</v>
      </c>
      <c r="B89" s="55" t="s">
        <v>36</v>
      </c>
      <c r="C89" s="52">
        <v>172733653</v>
      </c>
      <c r="D89" s="52">
        <f t="shared" si="5"/>
        <v>-13556715</v>
      </c>
      <c r="E89" s="52">
        <v>159176938</v>
      </c>
      <c r="F89" s="53"/>
    </row>
    <row r="90" spans="1:6" s="54" customFormat="1" ht="15.75">
      <c r="A90" s="50" t="s">
        <v>161</v>
      </c>
      <c r="B90" s="51" t="s">
        <v>37</v>
      </c>
      <c r="C90" s="52">
        <v>16741234</v>
      </c>
      <c r="D90" s="52">
        <f t="shared" si="5"/>
        <v>29624</v>
      </c>
      <c r="E90" s="52">
        <v>16770858</v>
      </c>
      <c r="F90" s="53"/>
    </row>
    <row r="91" spans="1:6" s="54" customFormat="1" ht="15.75">
      <c r="A91" s="50" t="s">
        <v>162</v>
      </c>
      <c r="B91" s="51" t="s">
        <v>38</v>
      </c>
      <c r="C91" s="52">
        <v>147102581</v>
      </c>
      <c r="D91" s="52">
        <f t="shared" si="5"/>
        <v>3082540</v>
      </c>
      <c r="E91" s="52">
        <v>150185121</v>
      </c>
      <c r="F91" s="53"/>
    </row>
    <row r="92" spans="1:6" s="54" customFormat="1" ht="15.75">
      <c r="A92" s="50" t="s">
        <v>163</v>
      </c>
      <c r="B92" s="51" t="s">
        <v>39</v>
      </c>
      <c r="C92" s="52">
        <v>56622792</v>
      </c>
      <c r="D92" s="52">
        <f t="shared" si="5"/>
        <v>-6554631</v>
      </c>
      <c r="E92" s="52">
        <v>50068161</v>
      </c>
      <c r="F92" s="53"/>
    </row>
    <row r="93" spans="1:6" s="54" customFormat="1" ht="31.5">
      <c r="A93" s="56">
        <v>12</v>
      </c>
      <c r="B93" s="60" t="s">
        <v>40</v>
      </c>
      <c r="C93" s="49" t="s">
        <v>68</v>
      </c>
      <c r="D93" s="49" t="s">
        <v>68</v>
      </c>
      <c r="E93" s="49" t="s">
        <v>68</v>
      </c>
      <c r="F93" s="53"/>
    </row>
    <row r="94" spans="1:6" s="54" customFormat="1" ht="35.25" customHeight="1">
      <c r="A94" s="50" t="s">
        <v>164</v>
      </c>
      <c r="B94" s="51" t="s">
        <v>41</v>
      </c>
      <c r="C94" s="52">
        <v>66106650</v>
      </c>
      <c r="D94" s="52">
        <f>E94-C94</f>
        <v>9318419</v>
      </c>
      <c r="E94" s="52">
        <v>75425069</v>
      </c>
      <c r="F94" s="53"/>
    </row>
    <row r="95" spans="1:6" s="54" customFormat="1" ht="23.25" customHeight="1">
      <c r="A95" s="50" t="s">
        <v>165</v>
      </c>
      <c r="B95" s="51" t="s">
        <v>42</v>
      </c>
      <c r="C95" s="52">
        <v>51338664</v>
      </c>
      <c r="D95" s="52">
        <f aca="true" t="shared" si="6" ref="D95:D113">E95-C95</f>
        <v>15063474</v>
      </c>
      <c r="E95" s="52">
        <v>66402138</v>
      </c>
      <c r="F95" s="53"/>
    </row>
    <row r="96" spans="1:6" s="54" customFormat="1" ht="31.5">
      <c r="A96" s="50" t="s">
        <v>166</v>
      </c>
      <c r="B96" s="63" t="s">
        <v>43</v>
      </c>
      <c r="C96" s="52">
        <v>47135414</v>
      </c>
      <c r="D96" s="52">
        <f t="shared" si="6"/>
        <v>12098771</v>
      </c>
      <c r="E96" s="52">
        <v>59234185</v>
      </c>
      <c r="F96" s="53"/>
    </row>
    <row r="97" spans="1:6" s="54" customFormat="1" ht="31.5">
      <c r="A97" s="50" t="s">
        <v>167</v>
      </c>
      <c r="B97" s="51" t="s">
        <v>44</v>
      </c>
      <c r="C97" s="52">
        <v>160880484</v>
      </c>
      <c r="D97" s="52">
        <f t="shared" si="6"/>
        <v>-14839757</v>
      </c>
      <c r="E97" s="52">
        <v>146040727</v>
      </c>
      <c r="F97" s="53"/>
    </row>
    <row r="98" spans="1:6" s="54" customFormat="1" ht="17.25" customHeight="1">
      <c r="A98" s="50" t="s">
        <v>168</v>
      </c>
      <c r="B98" s="51" t="s">
        <v>42</v>
      </c>
      <c r="C98" s="52">
        <v>121400904</v>
      </c>
      <c r="D98" s="52">
        <f t="shared" si="6"/>
        <v>-6120757</v>
      </c>
      <c r="E98" s="52">
        <v>115280147</v>
      </c>
      <c r="F98" s="53"/>
    </row>
    <row r="99" spans="1:6" s="54" customFormat="1" ht="42" customHeight="1">
      <c r="A99" s="50" t="s">
        <v>169</v>
      </c>
      <c r="B99" s="51" t="s">
        <v>45</v>
      </c>
      <c r="C99" s="52">
        <v>26476168</v>
      </c>
      <c r="D99" s="52">
        <f t="shared" si="6"/>
        <v>403979</v>
      </c>
      <c r="E99" s="52">
        <v>26880147</v>
      </c>
      <c r="F99" s="53"/>
    </row>
    <row r="100" spans="1:6" s="54" customFormat="1" ht="38.25" customHeight="1">
      <c r="A100" s="50" t="s">
        <v>170</v>
      </c>
      <c r="B100" s="51" t="s">
        <v>46</v>
      </c>
      <c r="C100" s="52">
        <v>68774618</v>
      </c>
      <c r="D100" s="52">
        <f t="shared" si="6"/>
        <v>-2348632</v>
      </c>
      <c r="E100" s="52">
        <v>66425986</v>
      </c>
      <c r="F100" s="53"/>
    </row>
    <row r="101" spans="1:6" s="54" customFormat="1" ht="18.75" customHeight="1">
      <c r="A101" s="50" t="s">
        <v>171</v>
      </c>
      <c r="B101" s="51" t="s">
        <v>47</v>
      </c>
      <c r="C101" s="52">
        <v>47806644</v>
      </c>
      <c r="D101" s="52">
        <f t="shared" si="6"/>
        <v>2956007</v>
      </c>
      <c r="E101" s="52">
        <v>50762651</v>
      </c>
      <c r="F101" s="53"/>
    </row>
    <row r="102" spans="1:6" s="54" customFormat="1" ht="54.75" customHeight="1">
      <c r="A102" s="50" t="s">
        <v>172</v>
      </c>
      <c r="B102" s="51" t="s">
        <v>48</v>
      </c>
      <c r="C102" s="52">
        <v>63829618</v>
      </c>
      <c r="D102" s="52">
        <f t="shared" si="6"/>
        <v>-5836518</v>
      </c>
      <c r="E102" s="52">
        <v>57993100</v>
      </c>
      <c r="F102" s="53"/>
    </row>
    <row r="103" spans="1:6" s="54" customFormat="1" ht="42" customHeight="1">
      <c r="A103" s="50" t="s">
        <v>173</v>
      </c>
      <c r="B103" s="51" t="s">
        <v>49</v>
      </c>
      <c r="C103" s="52">
        <v>154322855</v>
      </c>
      <c r="D103" s="52">
        <f t="shared" si="6"/>
        <v>-16395160</v>
      </c>
      <c r="E103" s="52">
        <v>137927695</v>
      </c>
      <c r="F103" s="53"/>
    </row>
    <row r="104" spans="1:6" s="54" customFormat="1" ht="22.5" customHeight="1">
      <c r="A104" s="50" t="s">
        <v>174</v>
      </c>
      <c r="B104" s="51" t="s">
        <v>50</v>
      </c>
      <c r="C104" s="52">
        <v>97986463</v>
      </c>
      <c r="D104" s="52">
        <f t="shared" si="6"/>
        <v>-6524736</v>
      </c>
      <c r="E104" s="52">
        <v>91461727</v>
      </c>
      <c r="F104" s="53"/>
    </row>
    <row r="105" spans="1:6" s="54" customFormat="1" ht="52.5" customHeight="1">
      <c r="A105" s="50" t="s">
        <v>175</v>
      </c>
      <c r="B105" s="51" t="s">
        <v>51</v>
      </c>
      <c r="C105" s="52">
        <v>42646695</v>
      </c>
      <c r="D105" s="52">
        <f t="shared" si="6"/>
        <v>-8719000</v>
      </c>
      <c r="E105" s="52">
        <v>33927695</v>
      </c>
      <c r="F105" s="53"/>
    </row>
    <row r="106" spans="1:6" s="54" customFormat="1" ht="63">
      <c r="A106" s="50" t="s">
        <v>240</v>
      </c>
      <c r="B106" s="51" t="s">
        <v>20</v>
      </c>
      <c r="C106" s="52">
        <v>6068534</v>
      </c>
      <c r="D106" s="52">
        <f t="shared" si="6"/>
        <v>-2916</v>
      </c>
      <c r="E106" s="52">
        <v>6065618</v>
      </c>
      <c r="F106" s="53"/>
    </row>
    <row r="107" spans="1:6" s="54" customFormat="1" ht="31.5">
      <c r="A107" s="50" t="s">
        <v>242</v>
      </c>
      <c r="B107" s="51" t="s">
        <v>243</v>
      </c>
      <c r="C107" s="52">
        <v>6068534</v>
      </c>
      <c r="D107" s="52">
        <f t="shared" si="6"/>
        <v>-2916</v>
      </c>
      <c r="E107" s="52">
        <v>6065618</v>
      </c>
      <c r="F107" s="53"/>
    </row>
    <row r="108" spans="1:6" s="54" customFormat="1" ht="53.25" customHeight="1">
      <c r="A108" s="50" t="s">
        <v>244</v>
      </c>
      <c r="B108" s="51" t="s">
        <v>245</v>
      </c>
      <c r="C108" s="52">
        <v>6068534</v>
      </c>
      <c r="D108" s="52">
        <f t="shared" si="6"/>
        <v>-2916</v>
      </c>
      <c r="E108" s="52">
        <v>6065618</v>
      </c>
      <c r="F108" s="53"/>
    </row>
    <row r="109" spans="1:6" s="54" customFormat="1" ht="39" customHeight="1">
      <c r="A109" s="50" t="s">
        <v>241</v>
      </c>
      <c r="B109" s="51" t="s">
        <v>243</v>
      </c>
      <c r="C109" s="52">
        <v>6068534</v>
      </c>
      <c r="D109" s="52">
        <f t="shared" si="6"/>
        <v>-2916</v>
      </c>
      <c r="E109" s="52">
        <v>6065618</v>
      </c>
      <c r="F109" s="53"/>
    </row>
    <row r="110" spans="1:6" s="54" customFormat="1" ht="70.5" customHeight="1">
      <c r="A110" s="50" t="s">
        <v>246</v>
      </c>
      <c r="B110" s="51" t="s">
        <v>2</v>
      </c>
      <c r="C110" s="52">
        <v>0</v>
      </c>
      <c r="D110" s="52">
        <f t="shared" si="6"/>
        <v>0</v>
      </c>
      <c r="E110" s="52">
        <v>0</v>
      </c>
      <c r="F110" s="53"/>
    </row>
    <row r="111" spans="1:6" s="54" customFormat="1" ht="39.75" customHeight="1">
      <c r="A111" s="50" t="s">
        <v>3</v>
      </c>
      <c r="B111" s="51" t="s">
        <v>243</v>
      </c>
      <c r="C111" s="52">
        <v>0</v>
      </c>
      <c r="D111" s="52">
        <f t="shared" si="6"/>
        <v>0</v>
      </c>
      <c r="E111" s="52">
        <v>0</v>
      </c>
      <c r="F111" s="53"/>
    </row>
    <row r="112" spans="1:6" s="54" customFormat="1" ht="73.5" customHeight="1">
      <c r="A112" s="50" t="s">
        <v>4</v>
      </c>
      <c r="B112" s="51" t="s">
        <v>5</v>
      </c>
      <c r="C112" s="52">
        <v>0</v>
      </c>
      <c r="D112" s="52">
        <f t="shared" si="6"/>
        <v>0</v>
      </c>
      <c r="E112" s="52">
        <v>0</v>
      </c>
      <c r="F112" s="53"/>
    </row>
    <row r="113" spans="1:6" s="54" customFormat="1" ht="39" customHeight="1">
      <c r="A113" s="50" t="s">
        <v>6</v>
      </c>
      <c r="B113" s="51" t="s">
        <v>243</v>
      </c>
      <c r="C113" s="52">
        <v>0</v>
      </c>
      <c r="D113" s="52">
        <f t="shared" si="6"/>
        <v>0</v>
      </c>
      <c r="E113" s="52">
        <v>0</v>
      </c>
      <c r="F113" s="53"/>
    </row>
    <row r="114" spans="1:6" s="54" customFormat="1" ht="51" customHeight="1">
      <c r="A114" s="56">
        <v>13</v>
      </c>
      <c r="B114" s="60" t="s">
        <v>52</v>
      </c>
      <c r="C114" s="49" t="s">
        <v>68</v>
      </c>
      <c r="D114" s="49" t="s">
        <v>68</v>
      </c>
      <c r="E114" s="49" t="s">
        <v>68</v>
      </c>
      <c r="F114" s="53"/>
    </row>
    <row r="115" spans="1:6" s="54" customFormat="1" ht="57" customHeight="1">
      <c r="A115" s="50" t="s">
        <v>176</v>
      </c>
      <c r="B115" s="51" t="s">
        <v>53</v>
      </c>
      <c r="C115" s="52">
        <v>0</v>
      </c>
      <c r="D115" s="52">
        <f>E115-C115</f>
        <v>0</v>
      </c>
      <c r="E115" s="52">
        <v>0</v>
      </c>
      <c r="F115" s="53"/>
    </row>
    <row r="116" spans="1:6" s="54" customFormat="1" ht="57" customHeight="1">
      <c r="A116" s="50" t="s">
        <v>177</v>
      </c>
      <c r="B116" s="51" t="s">
        <v>54</v>
      </c>
      <c r="C116" s="52">
        <v>0</v>
      </c>
      <c r="D116" s="52">
        <f aca="true" t="shared" si="7" ref="D116:D124">E116-C116</f>
        <v>0</v>
      </c>
      <c r="E116" s="52">
        <v>0</v>
      </c>
      <c r="F116" s="53"/>
    </row>
    <row r="117" spans="1:6" s="43" customFormat="1" ht="23.25" customHeight="1">
      <c r="A117" s="127" t="s">
        <v>114</v>
      </c>
      <c r="B117" s="127" t="s">
        <v>67</v>
      </c>
      <c r="C117" s="128" t="s">
        <v>70</v>
      </c>
      <c r="D117" s="128" t="s">
        <v>69</v>
      </c>
      <c r="E117" s="128" t="s">
        <v>70</v>
      </c>
      <c r="F117" s="42"/>
    </row>
    <row r="118" spans="1:6" s="43" customFormat="1" ht="18.75" customHeight="1">
      <c r="A118" s="127"/>
      <c r="B118" s="127"/>
      <c r="C118" s="128"/>
      <c r="D118" s="128"/>
      <c r="E118" s="128"/>
      <c r="F118" s="42"/>
    </row>
    <row r="119" spans="1:6" s="46" customFormat="1" ht="15">
      <c r="A119" s="44">
        <v>1</v>
      </c>
      <c r="B119" s="44">
        <v>2</v>
      </c>
      <c r="C119" s="97">
        <v>5</v>
      </c>
      <c r="D119" s="97">
        <v>4</v>
      </c>
      <c r="E119" s="97">
        <v>5</v>
      </c>
      <c r="F119" s="45"/>
    </row>
    <row r="120" spans="1:6" s="54" customFormat="1" ht="37.5" customHeight="1">
      <c r="A120" s="50" t="s">
        <v>178</v>
      </c>
      <c r="B120" s="51" t="s">
        <v>55</v>
      </c>
      <c r="C120" s="52">
        <v>0</v>
      </c>
      <c r="D120" s="52">
        <f t="shared" si="7"/>
        <v>0</v>
      </c>
      <c r="E120" s="52">
        <v>0</v>
      </c>
      <c r="F120" s="53"/>
    </row>
    <row r="121" spans="1:6" s="54" customFormat="1" ht="51" customHeight="1">
      <c r="A121" s="50" t="s">
        <v>179</v>
      </c>
      <c r="B121" s="51" t="s">
        <v>56</v>
      </c>
      <c r="C121" s="52">
        <v>0</v>
      </c>
      <c r="D121" s="52">
        <f t="shared" si="7"/>
        <v>0</v>
      </c>
      <c r="E121" s="52">
        <v>0</v>
      </c>
      <c r="F121" s="53"/>
    </row>
    <row r="122" spans="1:6" s="54" customFormat="1" ht="56.25" customHeight="1">
      <c r="A122" s="50" t="s">
        <v>180</v>
      </c>
      <c r="B122" s="51" t="s">
        <v>57</v>
      </c>
      <c r="C122" s="52">
        <v>0</v>
      </c>
      <c r="D122" s="52">
        <f t="shared" si="7"/>
        <v>0</v>
      </c>
      <c r="E122" s="52">
        <v>0</v>
      </c>
      <c r="F122" s="53"/>
    </row>
    <row r="123" spans="1:6" s="54" customFormat="1" ht="47.25">
      <c r="A123" s="50" t="s">
        <v>181</v>
      </c>
      <c r="B123" s="51" t="s">
        <v>58</v>
      </c>
      <c r="C123" s="52">
        <v>0</v>
      </c>
      <c r="D123" s="52">
        <f t="shared" si="7"/>
        <v>0</v>
      </c>
      <c r="E123" s="52">
        <v>0</v>
      </c>
      <c r="F123" s="53"/>
    </row>
    <row r="124" spans="1:6" s="54" customFormat="1" ht="31.5">
      <c r="A124" s="50" t="s">
        <v>182</v>
      </c>
      <c r="B124" s="51" t="s">
        <v>59</v>
      </c>
      <c r="C124" s="52">
        <v>0</v>
      </c>
      <c r="D124" s="52">
        <f t="shared" si="7"/>
        <v>0</v>
      </c>
      <c r="E124" s="52">
        <v>0</v>
      </c>
      <c r="F124" s="53"/>
    </row>
    <row r="125" spans="1:6" s="54" customFormat="1" ht="20.25" customHeight="1">
      <c r="A125" s="56">
        <v>14</v>
      </c>
      <c r="B125" s="60" t="s">
        <v>60</v>
      </c>
      <c r="C125" s="49" t="s">
        <v>68</v>
      </c>
      <c r="D125" s="49" t="s">
        <v>68</v>
      </c>
      <c r="E125" s="49" t="s">
        <v>68</v>
      </c>
      <c r="F125" s="53"/>
    </row>
    <row r="126" spans="1:6" s="54" customFormat="1" ht="47.25">
      <c r="A126" s="50" t="s">
        <v>183</v>
      </c>
      <c r="B126" s="51" t="s">
        <v>61</v>
      </c>
      <c r="C126" s="52">
        <v>42580952</v>
      </c>
      <c r="D126" s="52">
        <f>E126-C126</f>
        <v>0</v>
      </c>
      <c r="E126" s="52">
        <v>42580952</v>
      </c>
      <c r="F126" s="53"/>
    </row>
    <row r="127" spans="1:6" s="54" customFormat="1" ht="15.75">
      <c r="A127" s="50" t="s">
        <v>184</v>
      </c>
      <c r="B127" s="51" t="s">
        <v>62</v>
      </c>
      <c r="C127" s="52">
        <v>0</v>
      </c>
      <c r="D127" s="52">
        <f aca="true" t="shared" si="8" ref="D127:D132">E127-C127</f>
        <v>451525</v>
      </c>
      <c r="E127" s="52">
        <v>451525</v>
      </c>
      <c r="F127" s="53"/>
    </row>
    <row r="128" spans="1:6" s="54" customFormat="1" ht="15.75">
      <c r="A128" s="50" t="s">
        <v>185</v>
      </c>
      <c r="B128" s="51" t="s">
        <v>63</v>
      </c>
      <c r="C128" s="52">
        <v>0</v>
      </c>
      <c r="D128" s="52">
        <f t="shared" si="8"/>
        <v>137745</v>
      </c>
      <c r="E128" s="52">
        <v>137745</v>
      </c>
      <c r="F128" s="53"/>
    </row>
    <row r="129" spans="1:6" s="54" customFormat="1" ht="15.75">
      <c r="A129" s="50" t="s">
        <v>186</v>
      </c>
      <c r="B129" s="51" t="s">
        <v>64</v>
      </c>
      <c r="C129" s="52">
        <v>0</v>
      </c>
      <c r="D129" s="52">
        <f t="shared" si="8"/>
        <v>0</v>
      </c>
      <c r="E129" s="52">
        <v>0</v>
      </c>
      <c r="F129" s="53"/>
    </row>
    <row r="130" spans="1:6" s="54" customFormat="1" ht="31.5">
      <c r="A130" s="50" t="s">
        <v>187</v>
      </c>
      <c r="B130" s="51" t="s">
        <v>7</v>
      </c>
      <c r="C130" s="52">
        <v>0</v>
      </c>
      <c r="D130" s="52">
        <f t="shared" si="8"/>
        <v>137745</v>
      </c>
      <c r="E130" s="52">
        <v>137745</v>
      </c>
      <c r="F130" s="53"/>
    </row>
    <row r="131" spans="1:6" s="54" customFormat="1" ht="15.75">
      <c r="A131" s="50" t="s">
        <v>188</v>
      </c>
      <c r="B131" s="51" t="s">
        <v>65</v>
      </c>
      <c r="C131" s="52">
        <v>0</v>
      </c>
      <c r="D131" s="52">
        <f t="shared" si="8"/>
        <v>0</v>
      </c>
      <c r="E131" s="52">
        <v>0</v>
      </c>
      <c r="F131" s="53"/>
    </row>
    <row r="132" spans="1:6" s="54" customFormat="1" ht="31.5">
      <c r="A132" s="50" t="s">
        <v>189</v>
      </c>
      <c r="B132" s="51" t="s">
        <v>66</v>
      </c>
      <c r="C132" s="52">
        <v>0</v>
      </c>
      <c r="D132" s="52">
        <f t="shared" si="8"/>
        <v>0</v>
      </c>
      <c r="E132" s="52">
        <v>0</v>
      </c>
      <c r="F132" s="53"/>
    </row>
    <row r="133" spans="1:6" s="59" customFormat="1" ht="15.75">
      <c r="A133" s="56">
        <v>15</v>
      </c>
      <c r="B133" s="64" t="s">
        <v>8</v>
      </c>
      <c r="C133" s="49" t="s">
        <v>68</v>
      </c>
      <c r="D133" s="49" t="s">
        <v>68</v>
      </c>
      <c r="E133" s="49" t="s">
        <v>68</v>
      </c>
      <c r="F133" s="58"/>
    </row>
    <row r="134" spans="1:6" s="54" customFormat="1" ht="15.75">
      <c r="A134" s="50" t="s">
        <v>9</v>
      </c>
      <c r="B134" s="51" t="s">
        <v>10</v>
      </c>
      <c r="C134" s="52">
        <v>0</v>
      </c>
      <c r="D134" s="52">
        <f>E134-C134</f>
        <v>0</v>
      </c>
      <c r="E134" s="52">
        <v>0</v>
      </c>
      <c r="F134" s="53"/>
    </row>
    <row r="135" spans="1:6" s="54" customFormat="1" ht="15.75">
      <c r="A135" s="50" t="s">
        <v>11</v>
      </c>
      <c r="B135" s="51" t="s">
        <v>12</v>
      </c>
      <c r="C135" s="52">
        <v>0</v>
      </c>
      <c r="D135" s="52">
        <f>E135-C135</f>
        <v>0</v>
      </c>
      <c r="E135" s="52">
        <v>0</v>
      </c>
      <c r="F135" s="53"/>
    </row>
    <row r="136" spans="1:6" s="54" customFormat="1" ht="47.25">
      <c r="A136" s="50" t="s">
        <v>13</v>
      </c>
      <c r="B136" s="51" t="s">
        <v>14</v>
      </c>
      <c r="C136" s="52">
        <v>0</v>
      </c>
      <c r="D136" s="52">
        <f>E136-C136</f>
        <v>0</v>
      </c>
      <c r="E136" s="52">
        <v>0</v>
      </c>
      <c r="F136" s="53"/>
    </row>
    <row r="137" spans="1:6" s="59" customFormat="1" ht="31.5">
      <c r="A137" s="56">
        <v>16</v>
      </c>
      <c r="B137" s="64" t="s">
        <v>24</v>
      </c>
      <c r="C137" s="49" t="s">
        <v>68</v>
      </c>
      <c r="D137" s="49" t="s">
        <v>68</v>
      </c>
      <c r="E137" s="49" t="s">
        <v>68</v>
      </c>
      <c r="F137" s="58"/>
    </row>
    <row r="138" spans="1:6" s="54" customFormat="1" ht="31.5">
      <c r="A138" s="50" t="s">
        <v>21</v>
      </c>
      <c r="B138" s="51" t="s">
        <v>25</v>
      </c>
      <c r="C138" s="52" t="s">
        <v>68</v>
      </c>
      <c r="D138" s="52" t="s">
        <v>68</v>
      </c>
      <c r="E138" s="52" t="s">
        <v>68</v>
      </c>
      <c r="F138" s="53"/>
    </row>
    <row r="139" spans="1:6" s="54" customFormat="1" ht="31.5">
      <c r="A139" s="50" t="s">
        <v>22</v>
      </c>
      <c r="B139" s="51" t="s">
        <v>26</v>
      </c>
      <c r="C139" s="52" t="s">
        <v>68</v>
      </c>
      <c r="D139" s="52" t="s">
        <v>68</v>
      </c>
      <c r="E139" s="52" t="s">
        <v>68</v>
      </c>
      <c r="F139" s="53"/>
    </row>
    <row r="140" spans="1:6" s="54" customFormat="1" ht="31.5">
      <c r="A140" s="50" t="s">
        <v>23</v>
      </c>
      <c r="B140" s="51" t="s">
        <v>27</v>
      </c>
      <c r="C140" s="52" t="s">
        <v>68</v>
      </c>
      <c r="D140" s="52" t="s">
        <v>68</v>
      </c>
      <c r="E140" s="52" t="s">
        <v>68</v>
      </c>
      <c r="F140" s="53"/>
    </row>
    <row r="141" spans="1:6" s="54" customFormat="1" ht="6.75" customHeight="1">
      <c r="A141" s="75"/>
      <c r="B141" s="76"/>
      <c r="C141" s="77"/>
      <c r="D141" s="77"/>
      <c r="E141" s="77"/>
      <c r="F141" s="53"/>
    </row>
    <row r="142" spans="1:6" ht="15.75">
      <c r="A142" s="129" t="s">
        <v>319</v>
      </c>
      <c r="B142" s="129"/>
      <c r="C142" s="129"/>
      <c r="D142" s="129"/>
      <c r="E142" s="129"/>
      <c r="F142" s="71"/>
    </row>
    <row r="143" spans="1:6" ht="15.75">
      <c r="A143" s="80"/>
      <c r="B143" s="81" t="s">
        <v>255</v>
      </c>
      <c r="C143" s="81"/>
      <c r="D143" s="81"/>
      <c r="E143" s="81"/>
      <c r="F143" s="81"/>
    </row>
    <row r="144" spans="1:6" ht="15.75">
      <c r="A144" s="80"/>
      <c r="B144" s="81" t="s">
        <v>258</v>
      </c>
      <c r="C144" s="81"/>
      <c r="D144" s="81"/>
      <c r="E144" s="81"/>
      <c r="F144" s="81"/>
    </row>
    <row r="145" spans="1:6" ht="15.75">
      <c r="A145" s="80"/>
      <c r="B145" s="81" t="s">
        <v>97</v>
      </c>
      <c r="C145" s="81"/>
      <c r="D145" s="81"/>
      <c r="E145" s="81"/>
      <c r="F145" s="81"/>
    </row>
    <row r="146" spans="1:6" ht="21" customHeight="1">
      <c r="A146" s="134" t="s">
        <v>98</v>
      </c>
      <c r="B146" s="134"/>
      <c r="C146" s="134"/>
      <c r="D146" s="134"/>
      <c r="E146" s="134"/>
      <c r="F146" s="134"/>
    </row>
    <row r="147" spans="1:6" ht="12.75" customHeight="1">
      <c r="A147" s="82"/>
      <c r="B147" s="82"/>
      <c r="C147" s="82"/>
      <c r="D147" s="82"/>
      <c r="E147" s="82"/>
      <c r="F147" s="82"/>
    </row>
    <row r="148" spans="1:6" ht="17.25" customHeight="1">
      <c r="A148" s="124" t="s">
        <v>114</v>
      </c>
      <c r="B148" s="124" t="s">
        <v>99</v>
      </c>
      <c r="C148" s="125" t="s">
        <v>100</v>
      </c>
      <c r="D148" s="125"/>
      <c r="E148" s="125"/>
      <c r="F148" s="125"/>
    </row>
    <row r="149" spans="1:6" ht="21.75" customHeight="1">
      <c r="A149" s="124"/>
      <c r="B149" s="124"/>
      <c r="C149" s="89" t="s">
        <v>101</v>
      </c>
      <c r="D149" s="89" t="s">
        <v>102</v>
      </c>
      <c r="E149" s="89" t="s">
        <v>103</v>
      </c>
      <c r="F149" s="89" t="s">
        <v>104</v>
      </c>
    </row>
    <row r="150" spans="1:6" ht="8.25" customHeight="1">
      <c r="A150" s="89"/>
      <c r="B150" s="90"/>
      <c r="C150" s="89"/>
      <c r="D150" s="89"/>
      <c r="E150" s="89"/>
      <c r="F150" s="89"/>
    </row>
    <row r="151" spans="1:6" s="93" customFormat="1" ht="47.25">
      <c r="A151" s="94" t="s">
        <v>108</v>
      </c>
      <c r="B151" s="95" t="s">
        <v>28</v>
      </c>
      <c r="C151" s="96"/>
      <c r="D151" s="96"/>
      <c r="E151" s="96"/>
      <c r="F151" s="96"/>
    </row>
    <row r="152" spans="1:6" ht="6" customHeight="1">
      <c r="A152" s="88"/>
      <c r="B152" s="126"/>
      <c r="C152" s="126"/>
      <c r="D152" s="126"/>
      <c r="E152" s="126"/>
      <c r="F152" s="126"/>
    </row>
    <row r="153" spans="1:6" s="119" customFormat="1" ht="15.75">
      <c r="A153" s="117" t="s">
        <v>115</v>
      </c>
      <c r="B153" s="118" t="s">
        <v>105</v>
      </c>
      <c r="C153" s="118"/>
      <c r="D153" s="118"/>
      <c r="E153" s="118"/>
      <c r="F153" s="118"/>
    </row>
    <row r="154" spans="1:6" ht="3" customHeight="1">
      <c r="A154" s="88"/>
      <c r="B154" s="100"/>
      <c r="C154" s="100"/>
      <c r="D154" s="100"/>
      <c r="E154" s="100"/>
      <c r="F154" s="100"/>
    </row>
    <row r="155" spans="1:6" ht="31.5" customHeight="1">
      <c r="A155" s="108" t="s">
        <v>116</v>
      </c>
      <c r="B155" s="109" t="s">
        <v>283</v>
      </c>
      <c r="C155" s="110">
        <v>84608</v>
      </c>
      <c r="D155" s="110">
        <v>0</v>
      </c>
      <c r="E155" s="110">
        <v>11830</v>
      </c>
      <c r="F155" s="110">
        <f>C155+D155-E155</f>
        <v>72778</v>
      </c>
    </row>
    <row r="156" spans="1:6" ht="32.25" customHeight="1">
      <c r="A156" s="88"/>
      <c r="B156" s="126" t="s">
        <v>320</v>
      </c>
      <c r="C156" s="126"/>
      <c r="D156" s="126"/>
      <c r="E156" s="126"/>
      <c r="F156" s="126"/>
    </row>
    <row r="157" spans="1:6" ht="5.25" customHeight="1">
      <c r="A157" s="88"/>
      <c r="B157" s="100"/>
      <c r="C157" s="100"/>
      <c r="D157" s="100"/>
      <c r="E157" s="100"/>
      <c r="F157" s="100"/>
    </row>
    <row r="158" spans="1:6" ht="63">
      <c r="A158" s="108" t="s">
        <v>117</v>
      </c>
      <c r="B158" s="111" t="s">
        <v>321</v>
      </c>
      <c r="C158" s="110">
        <v>31471177</v>
      </c>
      <c r="D158" s="110">
        <v>0</v>
      </c>
      <c r="E158" s="110">
        <v>503458</v>
      </c>
      <c r="F158" s="110">
        <f>C158+D158-E158</f>
        <v>30967719</v>
      </c>
    </row>
    <row r="159" spans="1:6" ht="15.75">
      <c r="A159" s="88"/>
      <c r="B159" s="126" t="s">
        <v>301</v>
      </c>
      <c r="C159" s="126"/>
      <c r="D159" s="126"/>
      <c r="E159" s="126"/>
      <c r="F159" s="126"/>
    </row>
    <row r="160" spans="1:6" ht="5.25" customHeight="1">
      <c r="A160" s="88"/>
      <c r="B160" s="100"/>
      <c r="C160" s="100"/>
      <c r="D160" s="100"/>
      <c r="E160" s="100"/>
      <c r="F160" s="100"/>
    </row>
    <row r="161" spans="1:6" ht="47.25">
      <c r="A161" s="108" t="s">
        <v>118</v>
      </c>
      <c r="B161" s="111" t="s">
        <v>296</v>
      </c>
      <c r="C161" s="110">
        <v>48218287</v>
      </c>
      <c r="D161" s="110">
        <v>0</v>
      </c>
      <c r="E161" s="110">
        <v>819970</v>
      </c>
      <c r="F161" s="110">
        <f>C161+D161-E161</f>
        <v>47398317</v>
      </c>
    </row>
    <row r="162" spans="1:6" ht="15.75">
      <c r="A162" s="88"/>
      <c r="B162" s="126" t="s">
        <v>297</v>
      </c>
      <c r="C162" s="126"/>
      <c r="D162" s="126"/>
      <c r="E162" s="126"/>
      <c r="F162" s="126"/>
    </row>
    <row r="163" spans="1:6" ht="15.75">
      <c r="A163" s="88"/>
      <c r="B163" s="100"/>
      <c r="C163" s="100"/>
      <c r="D163" s="100"/>
      <c r="E163" s="100"/>
      <c r="F163" s="100"/>
    </row>
    <row r="164" spans="1:6" ht="21" customHeight="1">
      <c r="A164" s="88"/>
      <c r="B164" s="100"/>
      <c r="C164" s="100"/>
      <c r="D164" s="100"/>
      <c r="E164" s="100"/>
      <c r="F164" s="100"/>
    </row>
    <row r="165" spans="1:6" ht="17.25" customHeight="1">
      <c r="A165" s="124" t="s">
        <v>114</v>
      </c>
      <c r="B165" s="124" t="s">
        <v>99</v>
      </c>
      <c r="C165" s="125" t="s">
        <v>100</v>
      </c>
      <c r="D165" s="125"/>
      <c r="E165" s="125"/>
      <c r="F165" s="125"/>
    </row>
    <row r="166" spans="1:6" ht="15.75">
      <c r="A166" s="124"/>
      <c r="B166" s="124"/>
      <c r="C166" s="89" t="s">
        <v>101</v>
      </c>
      <c r="D166" s="89" t="s">
        <v>102</v>
      </c>
      <c r="E166" s="89" t="s">
        <v>103</v>
      </c>
      <c r="F166" s="89" t="s">
        <v>104</v>
      </c>
    </row>
    <row r="167" spans="1:6" ht="8.25" customHeight="1">
      <c r="A167" s="88"/>
      <c r="B167" s="100"/>
      <c r="C167" s="100"/>
      <c r="D167" s="100"/>
      <c r="E167" s="100"/>
      <c r="F167" s="100"/>
    </row>
    <row r="168" spans="1:6" ht="47.25">
      <c r="A168" s="108" t="s">
        <v>120</v>
      </c>
      <c r="B168" s="109" t="s">
        <v>282</v>
      </c>
      <c r="C168" s="110">
        <v>29070000</v>
      </c>
      <c r="D168" s="110">
        <v>0</v>
      </c>
      <c r="E168" s="110">
        <v>962329</v>
      </c>
      <c r="F168" s="110">
        <f>C168+D168-E168</f>
        <v>28107671</v>
      </c>
    </row>
    <row r="169" spans="1:6" ht="15.75">
      <c r="A169" s="88"/>
      <c r="B169" s="126" t="s">
        <v>259</v>
      </c>
      <c r="C169" s="126"/>
      <c r="D169" s="126"/>
      <c r="E169" s="126"/>
      <c r="F169" s="126"/>
    </row>
    <row r="170" spans="1:6" ht="5.25" customHeight="1">
      <c r="A170" s="88"/>
      <c r="B170" s="100"/>
      <c r="C170" s="100"/>
      <c r="D170" s="100"/>
      <c r="E170" s="100"/>
      <c r="F170" s="100"/>
    </row>
    <row r="171" spans="1:6" ht="63" customHeight="1">
      <c r="A171" s="108" t="s">
        <v>121</v>
      </c>
      <c r="B171" s="109" t="s">
        <v>279</v>
      </c>
      <c r="C171" s="110">
        <v>922000</v>
      </c>
      <c r="D171" s="110">
        <v>0</v>
      </c>
      <c r="E171" s="110">
        <v>18235</v>
      </c>
      <c r="F171" s="110">
        <f>C171+D171-E171</f>
        <v>903765</v>
      </c>
    </row>
    <row r="172" spans="1:6" ht="15.75">
      <c r="A172" s="88"/>
      <c r="B172" s="126" t="s">
        <v>259</v>
      </c>
      <c r="C172" s="126"/>
      <c r="D172" s="126"/>
      <c r="E172" s="126"/>
      <c r="F172" s="126"/>
    </row>
    <row r="173" spans="1:6" ht="7.5" customHeight="1">
      <c r="A173" s="88"/>
      <c r="B173" s="100"/>
      <c r="C173" s="100"/>
      <c r="D173" s="100"/>
      <c r="E173" s="100"/>
      <c r="F173" s="100"/>
    </row>
    <row r="174" spans="1:6" ht="63">
      <c r="A174" s="108" t="s">
        <v>263</v>
      </c>
      <c r="B174" s="109" t="s">
        <v>278</v>
      </c>
      <c r="C174" s="110">
        <v>10888000</v>
      </c>
      <c r="D174" s="110">
        <v>0</v>
      </c>
      <c r="E174" s="110">
        <v>513421</v>
      </c>
      <c r="F174" s="110">
        <f>C174+D174-E174</f>
        <v>10374579</v>
      </c>
    </row>
    <row r="175" spans="1:6" ht="30.75" customHeight="1">
      <c r="A175" s="88"/>
      <c r="B175" s="126" t="s">
        <v>322</v>
      </c>
      <c r="C175" s="126"/>
      <c r="D175" s="126"/>
      <c r="E175" s="126"/>
      <c r="F175" s="126"/>
    </row>
    <row r="176" spans="1:6" ht="6.75" customHeight="1">
      <c r="A176" s="88"/>
      <c r="B176" s="100"/>
      <c r="C176" s="100"/>
      <c r="D176" s="100"/>
      <c r="E176" s="100"/>
      <c r="F176" s="100"/>
    </row>
    <row r="177" spans="1:6" ht="47.25">
      <c r="A177" s="108" t="s">
        <v>264</v>
      </c>
      <c r="B177" s="111" t="s">
        <v>311</v>
      </c>
      <c r="C177" s="110">
        <v>0</v>
      </c>
      <c r="D177" s="110">
        <v>1800000</v>
      </c>
      <c r="E177" s="110">
        <v>0</v>
      </c>
      <c r="F177" s="110">
        <f>C177+D177-E177</f>
        <v>1800000</v>
      </c>
    </row>
    <row r="178" spans="1:6" ht="15.75">
      <c r="A178" s="88"/>
      <c r="B178" s="126" t="s">
        <v>312</v>
      </c>
      <c r="C178" s="126"/>
      <c r="D178" s="126"/>
      <c r="E178" s="126"/>
      <c r="F178" s="126"/>
    </row>
    <row r="179" spans="1:6" ht="6" customHeight="1">
      <c r="A179" s="88"/>
      <c r="B179" s="100"/>
      <c r="C179" s="100"/>
      <c r="D179" s="100"/>
      <c r="E179" s="100"/>
      <c r="F179" s="100"/>
    </row>
    <row r="180" spans="1:6" ht="47.25">
      <c r="A180" s="108" t="s">
        <v>247</v>
      </c>
      <c r="B180" s="111" t="s">
        <v>310</v>
      </c>
      <c r="C180" s="110">
        <v>0</v>
      </c>
      <c r="D180" s="110">
        <v>4774000</v>
      </c>
      <c r="E180" s="110">
        <v>0</v>
      </c>
      <c r="F180" s="110">
        <f>C180+D180-E180</f>
        <v>4774000</v>
      </c>
    </row>
    <row r="181" spans="1:6" ht="15.75">
      <c r="A181" s="88"/>
      <c r="B181" s="126" t="s">
        <v>309</v>
      </c>
      <c r="C181" s="126"/>
      <c r="D181" s="126"/>
      <c r="E181" s="126"/>
      <c r="F181" s="126"/>
    </row>
    <row r="182" spans="1:6" ht="7.5" customHeight="1">
      <c r="A182" s="88"/>
      <c r="B182" s="100"/>
      <c r="C182" s="100"/>
      <c r="D182" s="100"/>
      <c r="E182" s="100"/>
      <c r="F182" s="100"/>
    </row>
    <row r="183" spans="1:6" ht="78.75">
      <c r="A183" s="108" t="s">
        <v>265</v>
      </c>
      <c r="B183" s="111" t="s">
        <v>323</v>
      </c>
      <c r="C183" s="110">
        <v>0</v>
      </c>
      <c r="D183" s="110">
        <v>8386691</v>
      </c>
      <c r="E183" s="110">
        <v>0</v>
      </c>
      <c r="F183" s="110">
        <f>C183+D183-E183</f>
        <v>8386691</v>
      </c>
    </row>
    <row r="184" spans="1:6" ht="15.75">
      <c r="A184" s="88"/>
      <c r="B184" s="126" t="s">
        <v>309</v>
      </c>
      <c r="C184" s="126"/>
      <c r="D184" s="126"/>
      <c r="E184" s="126"/>
      <c r="F184" s="126"/>
    </row>
    <row r="185" spans="1:6" ht="4.5" customHeight="1">
      <c r="A185" s="88"/>
      <c r="B185" s="100"/>
      <c r="C185" s="100"/>
      <c r="D185" s="100"/>
      <c r="E185" s="100"/>
      <c r="F185" s="100"/>
    </row>
    <row r="186" spans="1:6" ht="63.75" customHeight="1">
      <c r="A186" s="108" t="s">
        <v>248</v>
      </c>
      <c r="B186" s="111" t="s">
        <v>324</v>
      </c>
      <c r="C186" s="110">
        <v>0</v>
      </c>
      <c r="D186" s="110">
        <v>6338697</v>
      </c>
      <c r="E186" s="110">
        <v>0</v>
      </c>
      <c r="F186" s="110">
        <f>C186+D186-E186</f>
        <v>6338697</v>
      </c>
    </row>
    <row r="187" spans="1:6" ht="15.75">
      <c r="A187" s="88"/>
      <c r="B187" s="126" t="s">
        <v>309</v>
      </c>
      <c r="C187" s="126"/>
      <c r="D187" s="126"/>
      <c r="E187" s="126"/>
      <c r="F187" s="126"/>
    </row>
    <row r="188" spans="1:6" ht="4.5" customHeight="1">
      <c r="A188" s="88"/>
      <c r="B188" s="100"/>
      <c r="C188" s="100"/>
      <c r="D188" s="100"/>
      <c r="E188" s="100"/>
      <c r="F188" s="100"/>
    </row>
    <row r="189" spans="1:6" ht="48" customHeight="1">
      <c r="A189" s="108" t="s">
        <v>315</v>
      </c>
      <c r="B189" s="111" t="s">
        <v>290</v>
      </c>
      <c r="C189" s="110">
        <v>2880000</v>
      </c>
      <c r="D189" s="110">
        <v>0</v>
      </c>
      <c r="E189" s="110">
        <v>880000</v>
      </c>
      <c r="F189" s="110">
        <f>C189+D189-E189</f>
        <v>2000000</v>
      </c>
    </row>
    <row r="190" spans="1:6" ht="62.25" customHeight="1">
      <c r="A190" s="88"/>
      <c r="B190" s="126" t="s">
        <v>325</v>
      </c>
      <c r="C190" s="126"/>
      <c r="D190" s="126"/>
      <c r="E190" s="126"/>
      <c r="F190" s="126"/>
    </row>
    <row r="191" spans="1:6" ht="6" customHeight="1">
      <c r="A191" s="88"/>
      <c r="B191" s="100"/>
      <c r="C191" s="100"/>
      <c r="D191" s="100"/>
      <c r="E191" s="100"/>
      <c r="F191" s="100"/>
    </row>
    <row r="192" spans="1:6" ht="31.5">
      <c r="A192" s="108" t="s">
        <v>316</v>
      </c>
      <c r="B192" s="111" t="s">
        <v>291</v>
      </c>
      <c r="C192" s="110">
        <v>88604033</v>
      </c>
      <c r="D192" s="110">
        <v>0</v>
      </c>
      <c r="E192" s="110">
        <v>858000</v>
      </c>
      <c r="F192" s="110">
        <f>C192+D192-E192</f>
        <v>87746033</v>
      </c>
    </row>
    <row r="193" spans="1:6" ht="33" customHeight="1">
      <c r="A193" s="88"/>
      <c r="B193" s="126" t="s">
        <v>292</v>
      </c>
      <c r="C193" s="126"/>
      <c r="D193" s="126"/>
      <c r="E193" s="126"/>
      <c r="F193" s="126"/>
    </row>
    <row r="194" spans="1:6" ht="6.75" customHeight="1">
      <c r="A194" s="88"/>
      <c r="B194" s="100"/>
      <c r="C194" s="100"/>
      <c r="D194" s="100"/>
      <c r="E194" s="100"/>
      <c r="F194" s="100"/>
    </row>
    <row r="195" spans="1:6" s="93" customFormat="1" ht="15.75">
      <c r="A195" s="117" t="s">
        <v>122</v>
      </c>
      <c r="B195" s="120" t="s">
        <v>113</v>
      </c>
      <c r="C195" s="121"/>
      <c r="D195" s="121"/>
      <c r="E195" s="121"/>
      <c r="F195" s="121"/>
    </row>
    <row r="196" spans="1:6" ht="6.75" customHeight="1">
      <c r="A196" s="88"/>
      <c r="B196" s="122"/>
      <c r="C196" s="122"/>
      <c r="D196" s="122"/>
      <c r="E196" s="122"/>
      <c r="F196" s="122"/>
    </row>
    <row r="197" spans="1:6" ht="47.25">
      <c r="A197" s="108" t="s">
        <v>123</v>
      </c>
      <c r="B197" s="111" t="s">
        <v>296</v>
      </c>
      <c r="C197" s="110">
        <v>1477548</v>
      </c>
      <c r="D197" s="110">
        <v>0</v>
      </c>
      <c r="E197" s="110">
        <v>97336</v>
      </c>
      <c r="F197" s="110">
        <f>C197+D197-E197</f>
        <v>1380212</v>
      </c>
    </row>
    <row r="198" spans="1:6" ht="15.75">
      <c r="A198" s="88"/>
      <c r="B198" s="126" t="s">
        <v>297</v>
      </c>
      <c r="C198" s="126"/>
      <c r="D198" s="126"/>
      <c r="E198" s="126"/>
      <c r="F198" s="126"/>
    </row>
    <row r="199" spans="1:6" ht="6" customHeight="1">
      <c r="A199" s="88"/>
      <c r="B199" s="122"/>
      <c r="C199" s="122"/>
      <c r="D199" s="122"/>
      <c r="E199" s="122"/>
      <c r="F199" s="122"/>
    </row>
    <row r="200" spans="1:6" ht="63">
      <c r="A200" s="108" t="s">
        <v>124</v>
      </c>
      <c r="B200" s="111" t="s">
        <v>299</v>
      </c>
      <c r="C200" s="110">
        <v>23409</v>
      </c>
      <c r="D200" s="110">
        <v>0</v>
      </c>
      <c r="E200" s="110">
        <v>0</v>
      </c>
      <c r="F200" s="110">
        <f>C200+D200-E200</f>
        <v>23409</v>
      </c>
    </row>
    <row r="201" spans="1:6" ht="15.75">
      <c r="A201" s="88"/>
      <c r="B201" s="126" t="s">
        <v>300</v>
      </c>
      <c r="C201" s="126"/>
      <c r="D201" s="126"/>
      <c r="E201" s="126"/>
      <c r="F201" s="126"/>
    </row>
    <row r="202" spans="1:6" ht="4.5" customHeight="1">
      <c r="A202" s="88"/>
      <c r="B202" s="100"/>
      <c r="C202" s="100"/>
      <c r="D202" s="100"/>
      <c r="E202" s="100"/>
      <c r="F202" s="100"/>
    </row>
    <row r="203" spans="1:6" ht="63">
      <c r="A203" s="108" t="s">
        <v>1</v>
      </c>
      <c r="B203" s="109" t="s">
        <v>278</v>
      </c>
      <c r="C203" s="110">
        <v>57000</v>
      </c>
      <c r="D203" s="110">
        <v>0</v>
      </c>
      <c r="E203" s="110">
        <v>32000</v>
      </c>
      <c r="F203" s="110">
        <f>C203+D203-E203</f>
        <v>25000</v>
      </c>
    </row>
    <row r="204" spans="1:6" ht="32.25" customHeight="1">
      <c r="A204" s="88"/>
      <c r="B204" s="126" t="s">
        <v>326</v>
      </c>
      <c r="C204" s="126"/>
      <c r="D204" s="126"/>
      <c r="E204" s="126"/>
      <c r="F204" s="126"/>
    </row>
    <row r="205" spans="1:6" ht="3" customHeight="1">
      <c r="A205" s="88"/>
      <c r="B205" s="100"/>
      <c r="C205" s="100"/>
      <c r="D205" s="100"/>
      <c r="E205" s="100"/>
      <c r="F205" s="100"/>
    </row>
    <row r="206" spans="1:6" ht="31.5">
      <c r="A206" s="108" t="s">
        <v>266</v>
      </c>
      <c r="B206" s="111" t="s">
        <v>304</v>
      </c>
      <c r="C206" s="110">
        <v>0</v>
      </c>
      <c r="D206" s="110">
        <v>2092560</v>
      </c>
      <c r="E206" s="110">
        <v>0</v>
      </c>
      <c r="F206" s="110">
        <f>C206+D206-E206</f>
        <v>2092560</v>
      </c>
    </row>
    <row r="207" spans="1:6" ht="36.75" customHeight="1">
      <c r="A207" s="88"/>
      <c r="B207" s="126" t="s">
        <v>331</v>
      </c>
      <c r="C207" s="126"/>
      <c r="D207" s="126"/>
      <c r="E207" s="126"/>
      <c r="F207" s="126"/>
    </row>
    <row r="208" spans="1:6" ht="13.5" customHeight="1">
      <c r="A208" s="88"/>
      <c r="B208" s="100"/>
      <c r="C208" s="100"/>
      <c r="D208" s="100"/>
      <c r="E208" s="100"/>
      <c r="F208" s="100"/>
    </row>
    <row r="209" spans="1:6" ht="17.25" customHeight="1">
      <c r="A209" s="124" t="s">
        <v>114</v>
      </c>
      <c r="B209" s="124" t="s">
        <v>99</v>
      </c>
      <c r="C209" s="125" t="s">
        <v>100</v>
      </c>
      <c r="D209" s="125"/>
      <c r="E209" s="125"/>
      <c r="F209" s="125"/>
    </row>
    <row r="210" spans="1:6" ht="15.75">
      <c r="A210" s="124"/>
      <c r="B210" s="124"/>
      <c r="C210" s="89" t="s">
        <v>101</v>
      </c>
      <c r="D210" s="89" t="s">
        <v>102</v>
      </c>
      <c r="E210" s="89" t="s">
        <v>103</v>
      </c>
      <c r="F210" s="89" t="s">
        <v>104</v>
      </c>
    </row>
    <row r="211" spans="1:6" ht="6" customHeight="1">
      <c r="A211" s="88"/>
      <c r="B211" s="100"/>
      <c r="C211" s="100"/>
      <c r="D211" s="100"/>
      <c r="E211" s="100"/>
      <c r="F211" s="100"/>
    </row>
    <row r="212" spans="1:6" ht="47.25">
      <c r="A212" s="108" t="s">
        <v>267</v>
      </c>
      <c r="B212" s="111" t="s">
        <v>302</v>
      </c>
      <c r="C212" s="110">
        <v>12974600</v>
      </c>
      <c r="D212" s="110">
        <v>0</v>
      </c>
      <c r="E212" s="110">
        <v>0</v>
      </c>
      <c r="F212" s="110">
        <f>C212+D212-E212</f>
        <v>12974600</v>
      </c>
    </row>
    <row r="213" spans="1:6" ht="47.25" customHeight="1">
      <c r="A213" s="88"/>
      <c r="B213" s="126" t="s">
        <v>332</v>
      </c>
      <c r="C213" s="126"/>
      <c r="D213" s="126"/>
      <c r="E213" s="126"/>
      <c r="F213" s="126"/>
    </row>
    <row r="214" spans="1:6" ht="3.75" customHeight="1">
      <c r="A214" s="88"/>
      <c r="B214" s="100"/>
      <c r="C214" s="100"/>
      <c r="D214" s="100"/>
      <c r="E214" s="100"/>
      <c r="F214" s="100"/>
    </row>
    <row r="215" spans="1:6" ht="63">
      <c r="A215" s="108" t="s">
        <v>268</v>
      </c>
      <c r="B215" s="111" t="s">
        <v>303</v>
      </c>
      <c r="C215" s="110">
        <v>7930182</v>
      </c>
      <c r="D215" s="110">
        <v>0</v>
      </c>
      <c r="E215" s="110">
        <v>0</v>
      </c>
      <c r="F215" s="110">
        <f>C215+D215-E215</f>
        <v>7930182</v>
      </c>
    </row>
    <row r="216" spans="1:6" ht="48" customHeight="1">
      <c r="A216" s="88"/>
      <c r="B216" s="126" t="s">
        <v>332</v>
      </c>
      <c r="C216" s="126"/>
      <c r="D216" s="126"/>
      <c r="E216" s="126"/>
      <c r="F216" s="126"/>
    </row>
    <row r="217" spans="1:6" ht="6" customHeight="1">
      <c r="A217" s="88"/>
      <c r="B217" s="100"/>
      <c r="C217" s="100"/>
      <c r="D217" s="100"/>
      <c r="E217" s="100"/>
      <c r="F217" s="100"/>
    </row>
    <row r="218" spans="1:6" ht="31.5">
      <c r="A218" s="108" t="s">
        <v>269</v>
      </c>
      <c r="B218" s="111" t="s">
        <v>295</v>
      </c>
      <c r="C218" s="110">
        <v>133170883</v>
      </c>
      <c r="D218" s="110">
        <v>0</v>
      </c>
      <c r="E218" s="110">
        <v>0</v>
      </c>
      <c r="F218" s="110">
        <f>C218+D218-E218</f>
        <v>133170883</v>
      </c>
    </row>
    <row r="219" spans="1:6" ht="15.75">
      <c r="A219" s="88"/>
      <c r="B219" s="126" t="s">
        <v>305</v>
      </c>
      <c r="C219" s="126"/>
      <c r="D219" s="126"/>
      <c r="E219" s="126"/>
      <c r="F219" s="126"/>
    </row>
    <row r="220" spans="1:6" ht="6.75" customHeight="1">
      <c r="A220" s="88"/>
      <c r="B220" s="100"/>
      <c r="C220" s="100"/>
      <c r="D220" s="100"/>
      <c r="E220" s="100"/>
      <c r="F220" s="100"/>
    </row>
    <row r="221" spans="1:6" ht="31.5">
      <c r="A221" s="108" t="s">
        <v>270</v>
      </c>
      <c r="B221" s="111" t="s">
        <v>293</v>
      </c>
      <c r="C221" s="110">
        <v>87000</v>
      </c>
      <c r="D221" s="110">
        <v>858000</v>
      </c>
      <c r="E221" s="110">
        <v>0</v>
      </c>
      <c r="F221" s="110">
        <f>C221+D221-E221</f>
        <v>945000</v>
      </c>
    </row>
    <row r="222" spans="1:6" ht="15.75">
      <c r="A222" s="88"/>
      <c r="B222" s="126" t="s">
        <v>294</v>
      </c>
      <c r="C222" s="126"/>
      <c r="D222" s="126"/>
      <c r="E222" s="126"/>
      <c r="F222" s="126"/>
    </row>
    <row r="223" spans="1:6" ht="4.5" customHeight="1">
      <c r="A223" s="88"/>
      <c r="B223" s="122"/>
      <c r="C223" s="122"/>
      <c r="D223" s="122"/>
      <c r="E223" s="122"/>
      <c r="F223" s="122"/>
    </row>
    <row r="224" spans="1:6" s="93" customFormat="1" ht="15.75">
      <c r="A224" s="94">
        <v>2</v>
      </c>
      <c r="B224" s="123" t="s">
        <v>106</v>
      </c>
      <c r="C224" s="123"/>
      <c r="D224" s="123"/>
      <c r="E224" s="123"/>
      <c r="F224" s="123"/>
    </row>
    <row r="225" spans="1:6" s="93" customFormat="1" ht="5.25" customHeight="1">
      <c r="A225" s="94"/>
      <c r="B225" s="123"/>
      <c r="C225" s="123"/>
      <c r="D225" s="123"/>
      <c r="E225" s="123"/>
      <c r="F225" s="123"/>
    </row>
    <row r="226" spans="1:6" s="93" customFormat="1" ht="15.75">
      <c r="A226" s="117" t="s">
        <v>125</v>
      </c>
      <c r="B226" s="120" t="s">
        <v>105</v>
      </c>
      <c r="C226" s="121"/>
      <c r="D226" s="121"/>
      <c r="E226" s="121"/>
      <c r="F226" s="121"/>
    </row>
    <row r="227" spans="1:6" s="93" customFormat="1" ht="4.5" customHeight="1">
      <c r="A227" s="94"/>
      <c r="B227" s="123"/>
      <c r="C227" s="123"/>
      <c r="D227" s="123"/>
      <c r="E227" s="123"/>
      <c r="F227" s="123"/>
    </row>
    <row r="228" spans="1:6" ht="47.25">
      <c r="A228" s="108" t="s">
        <v>126</v>
      </c>
      <c r="B228" s="109" t="s">
        <v>298</v>
      </c>
      <c r="C228" s="110">
        <v>18383423</v>
      </c>
      <c r="D228" s="110">
        <v>0</v>
      </c>
      <c r="E228" s="110">
        <v>600931</v>
      </c>
      <c r="F228" s="110">
        <f>C228+D228-E228</f>
        <v>17782492</v>
      </c>
    </row>
    <row r="229" spans="1:6" ht="15.75">
      <c r="A229" s="88"/>
      <c r="B229" s="126" t="s">
        <v>259</v>
      </c>
      <c r="C229" s="126"/>
      <c r="D229" s="126"/>
      <c r="E229" s="126"/>
      <c r="F229" s="126"/>
    </row>
    <row r="230" spans="1:6" ht="4.5" customHeight="1">
      <c r="A230" s="88"/>
      <c r="B230" s="100"/>
      <c r="C230" s="100"/>
      <c r="D230" s="100"/>
      <c r="E230" s="100"/>
      <c r="F230" s="100"/>
    </row>
    <row r="231" spans="1:6" ht="63">
      <c r="A231" s="108" t="s">
        <v>128</v>
      </c>
      <c r="B231" s="109" t="s">
        <v>281</v>
      </c>
      <c r="C231" s="110">
        <v>3226717</v>
      </c>
      <c r="D231" s="110">
        <v>0</v>
      </c>
      <c r="E231" s="110">
        <v>25739</v>
      </c>
      <c r="F231" s="110">
        <f>C231+D231-E231</f>
        <v>3200978</v>
      </c>
    </row>
    <row r="232" spans="1:6" ht="35.25" customHeight="1">
      <c r="A232" s="88"/>
      <c r="B232" s="126" t="s">
        <v>317</v>
      </c>
      <c r="C232" s="126"/>
      <c r="D232" s="126"/>
      <c r="E232" s="126"/>
      <c r="F232" s="126"/>
    </row>
    <row r="233" spans="1:6" ht="6.75" customHeight="1">
      <c r="A233" s="88"/>
      <c r="B233" s="100"/>
      <c r="C233" s="100"/>
      <c r="D233" s="100"/>
      <c r="E233" s="100"/>
      <c r="F233" s="100"/>
    </row>
    <row r="234" spans="1:6" s="93" customFormat="1" ht="15.75">
      <c r="A234" s="117" t="s">
        <v>131</v>
      </c>
      <c r="B234" s="120" t="s">
        <v>113</v>
      </c>
      <c r="C234" s="121"/>
      <c r="D234" s="121"/>
      <c r="E234" s="121"/>
      <c r="F234" s="121"/>
    </row>
    <row r="235" spans="1:6" ht="6" customHeight="1">
      <c r="A235" s="88"/>
      <c r="B235" s="100"/>
      <c r="C235" s="100"/>
      <c r="D235" s="100"/>
      <c r="E235" s="100"/>
      <c r="F235" s="100"/>
    </row>
    <row r="236" spans="1:6" ht="47.25">
      <c r="A236" s="108" t="s">
        <v>271</v>
      </c>
      <c r="B236" s="109" t="s">
        <v>308</v>
      </c>
      <c r="C236" s="110">
        <v>0</v>
      </c>
      <c r="D236" s="110">
        <v>1050000</v>
      </c>
      <c r="E236" s="110">
        <v>0</v>
      </c>
      <c r="F236" s="110">
        <f>C236+D236-E236</f>
        <v>1050000</v>
      </c>
    </row>
    <row r="237" spans="1:6" ht="15.75">
      <c r="A237" s="88"/>
      <c r="B237" s="126" t="s">
        <v>333</v>
      </c>
      <c r="C237" s="126"/>
      <c r="D237" s="126"/>
      <c r="E237" s="126"/>
      <c r="F237" s="126"/>
    </row>
    <row r="238" spans="1:6" ht="6" customHeight="1">
      <c r="A238" s="88"/>
      <c r="B238" s="100"/>
      <c r="C238" s="100"/>
      <c r="D238" s="100"/>
      <c r="E238" s="100"/>
      <c r="F238" s="100"/>
    </row>
    <row r="239" spans="1:6" ht="31.5">
      <c r="A239" s="108" t="s">
        <v>249</v>
      </c>
      <c r="B239" s="109" t="s">
        <v>284</v>
      </c>
      <c r="C239" s="110">
        <v>0</v>
      </c>
      <c r="D239" s="110">
        <v>1100000</v>
      </c>
      <c r="E239" s="110">
        <v>0</v>
      </c>
      <c r="F239" s="110">
        <f>C239+D239-E239</f>
        <v>1100000</v>
      </c>
    </row>
    <row r="240" spans="1:6" ht="15.75">
      <c r="A240" s="88"/>
      <c r="B240" s="126" t="s">
        <v>307</v>
      </c>
      <c r="C240" s="126"/>
      <c r="D240" s="126"/>
      <c r="E240" s="126"/>
      <c r="F240" s="126"/>
    </row>
    <row r="241" spans="1:6" ht="6" customHeight="1">
      <c r="A241" s="88"/>
      <c r="B241" s="100"/>
      <c r="C241" s="100"/>
      <c r="D241" s="100"/>
      <c r="E241" s="100"/>
      <c r="F241" s="100"/>
    </row>
    <row r="242" spans="1:6" ht="31.5">
      <c r="A242" s="108" t="s">
        <v>272</v>
      </c>
      <c r="B242" s="111" t="s">
        <v>287</v>
      </c>
      <c r="C242" s="110">
        <v>2386822</v>
      </c>
      <c r="D242" s="110">
        <v>0</v>
      </c>
      <c r="E242" s="110">
        <v>0</v>
      </c>
      <c r="F242" s="110">
        <f>C242+D242-E242</f>
        <v>2386822</v>
      </c>
    </row>
    <row r="243" spans="1:6" ht="30.75" customHeight="1">
      <c r="A243" s="88"/>
      <c r="B243" s="126" t="s">
        <v>288</v>
      </c>
      <c r="C243" s="126"/>
      <c r="D243" s="126"/>
      <c r="E243" s="126"/>
      <c r="F243" s="126"/>
    </row>
    <row r="244" spans="1:6" ht="6" customHeight="1">
      <c r="A244" s="88"/>
      <c r="B244" s="100"/>
      <c r="C244" s="100"/>
      <c r="D244" s="100"/>
      <c r="E244" s="100"/>
      <c r="F244" s="100"/>
    </row>
    <row r="245" spans="1:6" ht="31.5">
      <c r="A245" s="108" t="s">
        <v>273</v>
      </c>
      <c r="B245" s="111" t="s">
        <v>285</v>
      </c>
      <c r="C245" s="110">
        <v>396329</v>
      </c>
      <c r="D245" s="110">
        <v>0</v>
      </c>
      <c r="E245" s="110">
        <v>41181</v>
      </c>
      <c r="F245" s="110">
        <f>C245+D245-E245</f>
        <v>355148</v>
      </c>
    </row>
    <row r="246" spans="1:6" ht="15.75">
      <c r="A246" s="88"/>
      <c r="B246" s="126" t="s">
        <v>286</v>
      </c>
      <c r="C246" s="126"/>
      <c r="D246" s="126"/>
      <c r="E246" s="126"/>
      <c r="F246" s="126"/>
    </row>
    <row r="247" spans="1:6" ht="6" customHeight="1">
      <c r="A247" s="88"/>
      <c r="B247" s="100"/>
      <c r="C247" s="100"/>
      <c r="D247" s="100"/>
      <c r="E247" s="100"/>
      <c r="F247" s="100"/>
    </row>
    <row r="248" spans="1:6" ht="33" customHeight="1">
      <c r="A248" s="108" t="s">
        <v>274</v>
      </c>
      <c r="B248" s="109" t="s">
        <v>289</v>
      </c>
      <c r="C248" s="110">
        <v>0</v>
      </c>
      <c r="D248" s="110">
        <v>269638</v>
      </c>
      <c r="E248" s="110">
        <v>0</v>
      </c>
      <c r="F248" s="110">
        <f>C248+D248-E248</f>
        <v>269638</v>
      </c>
    </row>
    <row r="249" spans="1:6" ht="30" customHeight="1">
      <c r="A249" s="88"/>
      <c r="B249" s="126" t="s">
        <v>330</v>
      </c>
      <c r="C249" s="126"/>
      <c r="D249" s="126"/>
      <c r="E249" s="126"/>
      <c r="F249" s="126"/>
    </row>
    <row r="250" spans="1:6" ht="5.25" customHeight="1">
      <c r="A250" s="88"/>
      <c r="B250" s="100"/>
      <c r="C250" s="100"/>
      <c r="D250" s="100"/>
      <c r="E250" s="100"/>
      <c r="F250" s="100"/>
    </row>
    <row r="251" spans="1:6" ht="110.25">
      <c r="A251" s="108" t="s">
        <v>275</v>
      </c>
      <c r="B251" s="111" t="s">
        <v>314</v>
      </c>
      <c r="C251" s="110">
        <v>1282988</v>
      </c>
      <c r="D251" s="110">
        <v>0</v>
      </c>
      <c r="E251" s="110">
        <v>4135</v>
      </c>
      <c r="F251" s="110">
        <f>C251+D251-E251</f>
        <v>1278853</v>
      </c>
    </row>
    <row r="252" spans="1:6" ht="35.25" customHeight="1">
      <c r="A252" s="88"/>
      <c r="B252" s="126" t="s">
        <v>329</v>
      </c>
      <c r="C252" s="126"/>
      <c r="D252" s="126"/>
      <c r="E252" s="126"/>
      <c r="F252" s="126"/>
    </row>
    <row r="253" spans="1:6" ht="7.5" customHeight="1">
      <c r="A253" s="88"/>
      <c r="B253" s="100"/>
      <c r="C253" s="100"/>
      <c r="D253" s="100"/>
      <c r="E253" s="100"/>
      <c r="F253" s="100"/>
    </row>
    <row r="254" spans="1:6" ht="47.25">
      <c r="A254" s="108" t="s">
        <v>276</v>
      </c>
      <c r="B254" s="111" t="s">
        <v>280</v>
      </c>
      <c r="C254" s="110">
        <v>1670001</v>
      </c>
      <c r="D254" s="110">
        <v>0</v>
      </c>
      <c r="E254" s="110">
        <v>525121</v>
      </c>
      <c r="F254" s="110">
        <f>C254+D254-E254</f>
        <v>1144880</v>
      </c>
    </row>
    <row r="255" spans="1:6" ht="35.25" customHeight="1">
      <c r="A255" s="88"/>
      <c r="B255" s="126" t="s">
        <v>327</v>
      </c>
      <c r="C255" s="126"/>
      <c r="D255" s="126"/>
      <c r="E255" s="126"/>
      <c r="F255" s="126"/>
    </row>
    <row r="256" spans="1:6" ht="16.5" customHeight="1">
      <c r="A256" s="88"/>
      <c r="B256" s="100"/>
      <c r="C256" s="100"/>
      <c r="D256" s="100"/>
      <c r="E256" s="100"/>
      <c r="F256" s="100"/>
    </row>
    <row r="257" spans="1:6" ht="12" customHeight="1">
      <c r="A257" s="88"/>
      <c r="B257" s="100"/>
      <c r="C257" s="100"/>
      <c r="D257" s="100"/>
      <c r="E257" s="100"/>
      <c r="F257" s="100"/>
    </row>
    <row r="258" spans="1:6" ht="17.25" customHeight="1">
      <c r="A258" s="124" t="s">
        <v>114</v>
      </c>
      <c r="B258" s="124" t="s">
        <v>99</v>
      </c>
      <c r="C258" s="125" t="s">
        <v>100</v>
      </c>
      <c r="D258" s="125"/>
      <c r="E258" s="125"/>
      <c r="F258" s="125"/>
    </row>
    <row r="259" spans="1:6" ht="15.75">
      <c r="A259" s="124"/>
      <c r="B259" s="124"/>
      <c r="C259" s="89" t="s">
        <v>101</v>
      </c>
      <c r="D259" s="89" t="s">
        <v>102</v>
      </c>
      <c r="E259" s="89" t="s">
        <v>103</v>
      </c>
      <c r="F259" s="89" t="s">
        <v>104</v>
      </c>
    </row>
    <row r="260" spans="1:6" ht="7.5" customHeight="1">
      <c r="A260" s="88"/>
      <c r="B260" s="100"/>
      <c r="C260" s="100"/>
      <c r="D260" s="100"/>
      <c r="E260" s="100"/>
      <c r="F260" s="100"/>
    </row>
    <row r="261" spans="1:6" s="93" customFormat="1" ht="15.75">
      <c r="A261" s="115" t="s">
        <v>73</v>
      </c>
      <c r="B261" s="116" t="s">
        <v>107</v>
      </c>
      <c r="C261" s="116"/>
      <c r="D261" s="116"/>
      <c r="E261" s="116"/>
      <c r="F261" s="116"/>
    </row>
    <row r="262" spans="1:6" s="69" customFormat="1" ht="53.25" customHeight="1">
      <c r="A262" s="129" t="s">
        <v>328</v>
      </c>
      <c r="B262" s="129"/>
      <c r="C262" s="129"/>
      <c r="D262" s="129"/>
      <c r="E262" s="129"/>
      <c r="F262" s="129"/>
    </row>
    <row r="263" spans="1:6" ht="15.75">
      <c r="A263" s="129" t="s">
        <v>313</v>
      </c>
      <c r="B263" s="129"/>
      <c r="C263" s="129"/>
      <c r="D263" s="129"/>
      <c r="E263" s="129"/>
      <c r="F263" s="129"/>
    </row>
  </sheetData>
  <sheetProtection/>
  <mergeCells count="83">
    <mergeCell ref="B198:F198"/>
    <mergeCell ref="B229:F229"/>
    <mergeCell ref="A209:A210"/>
    <mergeCell ref="B209:B210"/>
    <mergeCell ref="C209:F209"/>
    <mergeCell ref="B237:F237"/>
    <mergeCell ref="B213:F213"/>
    <mergeCell ref="B204:F204"/>
    <mergeCell ref="A146:F146"/>
    <mergeCell ref="B152:F152"/>
    <mergeCell ref="B148:B149"/>
    <mergeCell ref="B190:F190"/>
    <mergeCell ref="B159:F159"/>
    <mergeCell ref="B184:F184"/>
    <mergeCell ref="B181:F181"/>
    <mergeCell ref="B165:B166"/>
    <mergeCell ref="C165:F165"/>
    <mergeCell ref="B255:F255"/>
    <mergeCell ref="B232:F232"/>
    <mergeCell ref="B246:F246"/>
    <mergeCell ref="B243:F243"/>
    <mergeCell ref="B240:F240"/>
    <mergeCell ref="B252:F252"/>
    <mergeCell ref="A262:F262"/>
    <mergeCell ref="A263:F263"/>
    <mergeCell ref="B249:F249"/>
    <mergeCell ref="E84:E85"/>
    <mergeCell ref="A11:F11"/>
    <mergeCell ref="A13:E13"/>
    <mergeCell ref="E20:E21"/>
    <mergeCell ref="A18:E18"/>
    <mergeCell ref="A148:A149"/>
    <mergeCell ref="B175:F175"/>
    <mergeCell ref="A4:F4"/>
    <mergeCell ref="D52:D53"/>
    <mergeCell ref="A20:A21"/>
    <mergeCell ref="D20:D21"/>
    <mergeCell ref="A10:F10"/>
    <mergeCell ref="A5:F5"/>
    <mergeCell ref="A15:E15"/>
    <mergeCell ref="A17:E17"/>
    <mergeCell ref="A52:A53"/>
    <mergeCell ref="A16:E16"/>
    <mergeCell ref="A1:F1"/>
    <mergeCell ref="A7:F7"/>
    <mergeCell ref="B20:B21"/>
    <mergeCell ref="C20:C21"/>
    <mergeCell ref="A12:F12"/>
    <mergeCell ref="A14:E14"/>
    <mergeCell ref="A3:F3"/>
    <mergeCell ref="A8:F8"/>
    <mergeCell ref="A6:F6"/>
    <mergeCell ref="A9:F9"/>
    <mergeCell ref="B52:B53"/>
    <mergeCell ref="C52:C53"/>
    <mergeCell ref="E52:E53"/>
    <mergeCell ref="A84:A85"/>
    <mergeCell ref="B156:F156"/>
    <mergeCell ref="C148:F148"/>
    <mergeCell ref="B84:B85"/>
    <mergeCell ref="C84:C85"/>
    <mergeCell ref="D84:D85"/>
    <mergeCell ref="A142:E142"/>
    <mergeCell ref="A117:A118"/>
    <mergeCell ref="B117:B118"/>
    <mergeCell ref="C117:C118"/>
    <mergeCell ref="E117:E118"/>
    <mergeCell ref="B193:F193"/>
    <mergeCell ref="D117:D118"/>
    <mergeCell ref="B162:F162"/>
    <mergeCell ref="B172:F172"/>
    <mergeCell ref="A165:A166"/>
    <mergeCell ref="B169:F169"/>
    <mergeCell ref="A258:A259"/>
    <mergeCell ref="B258:B259"/>
    <mergeCell ref="C258:F258"/>
    <mergeCell ref="B216:F216"/>
    <mergeCell ref="B207:F207"/>
    <mergeCell ref="B178:F178"/>
    <mergeCell ref="B187:F187"/>
    <mergeCell ref="B201:F201"/>
    <mergeCell ref="B222:F222"/>
    <mergeCell ref="B219:F219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32">
      <selection activeCell="F39" sqref="F39"/>
    </sheetView>
  </sheetViews>
  <sheetFormatPr defaultColWidth="8.796875" defaultRowHeight="14.25"/>
  <cols>
    <col min="1" max="1" width="8.19921875" style="3" customWidth="1"/>
    <col min="2" max="4" width="12.5" style="2" customWidth="1"/>
    <col min="5" max="7" width="14" style="2" customWidth="1"/>
    <col min="8" max="8" width="1.69921875" style="4" customWidth="1"/>
    <col min="9" max="11" width="13.09765625" style="2" customWidth="1"/>
    <col min="12" max="16384" width="9" style="2" customWidth="1"/>
  </cols>
  <sheetData>
    <row r="1" spans="1:11" ht="30" customHeight="1">
      <c r="A1" s="137" t="s">
        <v>256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15.75" thickBot="1"/>
    <row r="3" spans="1:11" s="6" customFormat="1" ht="27.75" customHeight="1">
      <c r="A3" s="138" t="s">
        <v>75</v>
      </c>
      <c r="B3" s="140" t="s">
        <v>76</v>
      </c>
      <c r="C3" s="141"/>
      <c r="D3" s="142"/>
      <c r="E3" s="143" t="s">
        <v>77</v>
      </c>
      <c r="F3" s="141"/>
      <c r="G3" s="142"/>
      <c r="H3" s="5"/>
      <c r="I3" s="140" t="s">
        <v>78</v>
      </c>
      <c r="J3" s="141"/>
      <c r="K3" s="142"/>
    </row>
    <row r="4" spans="1:11" s="11" customFormat="1" ht="31.5" customHeight="1" thickBot="1">
      <c r="A4" s="139"/>
      <c r="B4" s="84" t="s">
        <v>79</v>
      </c>
      <c r="C4" s="85" t="s">
        <v>80</v>
      </c>
      <c r="D4" s="86" t="s">
        <v>81</v>
      </c>
      <c r="E4" s="101" t="s">
        <v>79</v>
      </c>
      <c r="F4" s="85" t="s">
        <v>80</v>
      </c>
      <c r="G4" s="86" t="s">
        <v>81</v>
      </c>
      <c r="H4" s="10"/>
      <c r="I4" s="7" t="s">
        <v>79</v>
      </c>
      <c r="J4" s="8" t="s">
        <v>80</v>
      </c>
      <c r="K4" s="9" t="s">
        <v>81</v>
      </c>
    </row>
    <row r="5" spans="1:11" s="17" customFormat="1" ht="12" thickBot="1">
      <c r="A5" s="83" t="s">
        <v>108</v>
      </c>
      <c r="B5" s="65" t="s">
        <v>72</v>
      </c>
      <c r="C5" s="66" t="s">
        <v>73</v>
      </c>
      <c r="D5" s="67" t="s">
        <v>82</v>
      </c>
      <c r="E5" s="102" t="s">
        <v>83</v>
      </c>
      <c r="F5" s="66" t="s">
        <v>84</v>
      </c>
      <c r="G5" s="67" t="s">
        <v>85</v>
      </c>
      <c r="H5" s="16"/>
      <c r="I5" s="65" t="s">
        <v>86</v>
      </c>
      <c r="J5" s="66" t="s">
        <v>87</v>
      </c>
      <c r="K5" s="67" t="s">
        <v>88</v>
      </c>
    </row>
    <row r="6" spans="1:11" s="24" customFormat="1" ht="18" customHeight="1">
      <c r="A6" s="37">
        <v>2016</v>
      </c>
      <c r="B6" s="26">
        <v>781955743</v>
      </c>
      <c r="C6" s="27">
        <f aca="true" t="shared" si="0" ref="C6:C28">D6-B6</f>
        <v>13079866</v>
      </c>
      <c r="D6" s="28">
        <v>795035609</v>
      </c>
      <c r="E6" s="104">
        <v>781955743</v>
      </c>
      <c r="F6" s="27">
        <f aca="true" t="shared" si="1" ref="F6:F28">G6-E6</f>
        <v>13079866</v>
      </c>
      <c r="G6" s="28">
        <v>795035609</v>
      </c>
      <c r="H6" s="22"/>
      <c r="I6" s="29">
        <f>B6-E6</f>
        <v>0</v>
      </c>
      <c r="J6" s="27">
        <f aca="true" t="shared" si="2" ref="J6:J15">K6-I6</f>
        <v>0</v>
      </c>
      <c r="K6" s="28">
        <f aca="true" t="shared" si="3" ref="K6:K15">D6-G6</f>
        <v>0</v>
      </c>
    </row>
    <row r="7" spans="1:11" s="24" customFormat="1" ht="18" customHeight="1">
      <c r="A7" s="37">
        <f aca="true" t="shared" si="4" ref="A7:A15">A6+1</f>
        <v>2017</v>
      </c>
      <c r="B7" s="26">
        <v>935304515</v>
      </c>
      <c r="C7" s="27">
        <f t="shared" si="0"/>
        <v>28748767</v>
      </c>
      <c r="D7" s="28">
        <v>964053282</v>
      </c>
      <c r="E7" s="104">
        <v>895067985</v>
      </c>
      <c r="F7" s="27">
        <f t="shared" si="1"/>
        <v>33748767</v>
      </c>
      <c r="G7" s="28">
        <v>928816752</v>
      </c>
      <c r="H7" s="22"/>
      <c r="I7" s="29">
        <f aca="true" t="shared" si="5" ref="I7:I15">B7-E7</f>
        <v>40236530</v>
      </c>
      <c r="J7" s="27">
        <f t="shared" si="2"/>
        <v>-5000000</v>
      </c>
      <c r="K7" s="28">
        <f>D7-G7</f>
        <v>35236530</v>
      </c>
    </row>
    <row r="8" spans="1:11" s="24" customFormat="1" ht="18" customHeight="1">
      <c r="A8" s="37">
        <f t="shared" si="4"/>
        <v>2018</v>
      </c>
      <c r="B8" s="26">
        <v>977606758</v>
      </c>
      <c r="C8" s="27">
        <f t="shared" si="0"/>
        <v>17109745</v>
      </c>
      <c r="D8" s="28">
        <v>994716503</v>
      </c>
      <c r="E8" s="104">
        <v>936025806</v>
      </c>
      <c r="F8" s="27">
        <f t="shared" si="1"/>
        <v>17109745</v>
      </c>
      <c r="G8" s="28">
        <v>953135551</v>
      </c>
      <c r="H8" s="22"/>
      <c r="I8" s="29">
        <f t="shared" si="5"/>
        <v>41580952</v>
      </c>
      <c r="J8" s="27">
        <f t="shared" si="2"/>
        <v>0</v>
      </c>
      <c r="K8" s="28">
        <f t="shared" si="3"/>
        <v>41580952</v>
      </c>
    </row>
    <row r="9" spans="1:11" s="24" customFormat="1" ht="18" customHeight="1">
      <c r="A9" s="37">
        <f t="shared" si="4"/>
        <v>2019</v>
      </c>
      <c r="B9" s="26">
        <v>848615882</v>
      </c>
      <c r="C9" s="27">
        <f t="shared" si="0"/>
        <v>7623177</v>
      </c>
      <c r="D9" s="28">
        <v>856239059</v>
      </c>
      <c r="E9" s="104">
        <v>805034930</v>
      </c>
      <c r="F9" s="27">
        <f t="shared" si="1"/>
        <v>7623177</v>
      </c>
      <c r="G9" s="28">
        <v>812658107</v>
      </c>
      <c r="H9" s="22"/>
      <c r="I9" s="29">
        <f t="shared" si="5"/>
        <v>43580952</v>
      </c>
      <c r="J9" s="27">
        <f t="shared" si="2"/>
        <v>0</v>
      </c>
      <c r="K9" s="28">
        <f t="shared" si="3"/>
        <v>43580952</v>
      </c>
    </row>
    <row r="10" spans="1:11" s="24" customFormat="1" ht="18" customHeight="1">
      <c r="A10" s="37">
        <f t="shared" si="4"/>
        <v>2020</v>
      </c>
      <c r="B10" s="26">
        <v>737084064</v>
      </c>
      <c r="C10" s="27">
        <f t="shared" si="0"/>
        <v>-3586305</v>
      </c>
      <c r="D10" s="28">
        <v>733497759</v>
      </c>
      <c r="E10" s="104">
        <v>693503112</v>
      </c>
      <c r="F10" s="27">
        <f t="shared" si="1"/>
        <v>-3586305</v>
      </c>
      <c r="G10" s="28">
        <v>689916807</v>
      </c>
      <c r="H10" s="22"/>
      <c r="I10" s="29">
        <f t="shared" si="5"/>
        <v>43580952</v>
      </c>
      <c r="J10" s="27">
        <f t="shared" si="2"/>
        <v>0</v>
      </c>
      <c r="K10" s="28">
        <f t="shared" si="3"/>
        <v>43580952</v>
      </c>
    </row>
    <row r="11" spans="1:11" s="24" customFormat="1" ht="18" customHeight="1">
      <c r="A11" s="37">
        <f t="shared" si="4"/>
        <v>2021</v>
      </c>
      <c r="B11" s="26">
        <v>715873153</v>
      </c>
      <c r="C11" s="27">
        <f t="shared" si="0"/>
        <v>-5019410</v>
      </c>
      <c r="D11" s="28">
        <v>710853743</v>
      </c>
      <c r="E11" s="104">
        <v>679329202</v>
      </c>
      <c r="F11" s="27">
        <f t="shared" si="1"/>
        <v>-5019410</v>
      </c>
      <c r="G11" s="28">
        <v>674309792</v>
      </c>
      <c r="H11" s="22"/>
      <c r="I11" s="29">
        <f t="shared" si="5"/>
        <v>36543951</v>
      </c>
      <c r="J11" s="27">
        <f t="shared" si="2"/>
        <v>0</v>
      </c>
      <c r="K11" s="28">
        <f t="shared" si="3"/>
        <v>36543951</v>
      </c>
    </row>
    <row r="12" spans="1:11" s="24" customFormat="1" ht="18" customHeight="1">
      <c r="A12" s="37">
        <f t="shared" si="4"/>
        <v>2022</v>
      </c>
      <c r="B12" s="26">
        <v>713629813</v>
      </c>
      <c r="C12" s="27">
        <f t="shared" si="0"/>
        <v>-5536305</v>
      </c>
      <c r="D12" s="28">
        <v>708093508</v>
      </c>
      <c r="E12" s="104">
        <v>695629813</v>
      </c>
      <c r="F12" s="27">
        <f t="shared" si="1"/>
        <v>-5536305</v>
      </c>
      <c r="G12" s="28">
        <v>690093508</v>
      </c>
      <c r="H12" s="22"/>
      <c r="I12" s="29">
        <f t="shared" si="5"/>
        <v>18000000</v>
      </c>
      <c r="J12" s="27">
        <f t="shared" si="2"/>
        <v>0</v>
      </c>
      <c r="K12" s="28">
        <f t="shared" si="3"/>
        <v>18000000</v>
      </c>
    </row>
    <row r="13" spans="1:11" s="24" customFormat="1" ht="18" customHeight="1">
      <c r="A13" s="37">
        <f t="shared" si="4"/>
        <v>2023</v>
      </c>
      <c r="B13" s="26">
        <v>706855473</v>
      </c>
      <c r="C13" s="27">
        <f t="shared" si="0"/>
        <v>-4164157</v>
      </c>
      <c r="D13" s="28">
        <v>702691316</v>
      </c>
      <c r="E13" s="104">
        <v>687355473</v>
      </c>
      <c r="F13" s="27">
        <f t="shared" si="1"/>
        <v>-4164157</v>
      </c>
      <c r="G13" s="28">
        <v>683191316</v>
      </c>
      <c r="H13" s="22"/>
      <c r="I13" s="29">
        <f t="shared" si="5"/>
        <v>19500000</v>
      </c>
      <c r="J13" s="27">
        <f t="shared" si="2"/>
        <v>0</v>
      </c>
      <c r="K13" s="28">
        <f t="shared" si="3"/>
        <v>19500000</v>
      </c>
    </row>
    <row r="14" spans="1:11" s="24" customFormat="1" ht="18" customHeight="1">
      <c r="A14" s="37">
        <f t="shared" si="4"/>
        <v>2024</v>
      </c>
      <c r="B14" s="26">
        <v>682560757</v>
      </c>
      <c r="C14" s="27">
        <f t="shared" si="0"/>
        <v>0</v>
      </c>
      <c r="D14" s="28">
        <v>682560757</v>
      </c>
      <c r="E14" s="104">
        <v>663079805</v>
      </c>
      <c r="F14" s="27">
        <f t="shared" si="1"/>
        <v>0</v>
      </c>
      <c r="G14" s="28">
        <v>663079805</v>
      </c>
      <c r="H14" s="22"/>
      <c r="I14" s="29">
        <f t="shared" si="5"/>
        <v>19480952</v>
      </c>
      <c r="J14" s="27">
        <f t="shared" si="2"/>
        <v>0</v>
      </c>
      <c r="K14" s="28">
        <f t="shared" si="3"/>
        <v>19480952</v>
      </c>
    </row>
    <row r="15" spans="1:11" s="24" customFormat="1" ht="18" customHeight="1">
      <c r="A15" s="37">
        <f t="shared" si="4"/>
        <v>2025</v>
      </c>
      <c r="B15" s="26">
        <v>700340942</v>
      </c>
      <c r="C15" s="27">
        <f t="shared" si="0"/>
        <v>0</v>
      </c>
      <c r="D15" s="28">
        <v>700340942</v>
      </c>
      <c r="E15" s="104">
        <v>684340942</v>
      </c>
      <c r="F15" s="27">
        <f t="shared" si="1"/>
        <v>0</v>
      </c>
      <c r="G15" s="28">
        <v>684340942</v>
      </c>
      <c r="H15" s="22"/>
      <c r="I15" s="29">
        <f t="shared" si="5"/>
        <v>16000000</v>
      </c>
      <c r="J15" s="27">
        <f t="shared" si="2"/>
        <v>0</v>
      </c>
      <c r="K15" s="28">
        <f t="shared" si="3"/>
        <v>16000000</v>
      </c>
    </row>
    <row r="16" spans="1:11" s="24" customFormat="1" ht="18" customHeight="1">
      <c r="A16" s="87">
        <v>2026</v>
      </c>
      <c r="B16" s="107">
        <v>718606323</v>
      </c>
      <c r="C16" s="27">
        <f t="shared" si="0"/>
        <v>0</v>
      </c>
      <c r="D16" s="99">
        <v>718606323</v>
      </c>
      <c r="E16" s="105">
        <v>702306323</v>
      </c>
      <c r="F16" s="27">
        <f t="shared" si="1"/>
        <v>0</v>
      </c>
      <c r="G16" s="99">
        <v>702306323</v>
      </c>
      <c r="H16" s="22"/>
      <c r="I16" s="29">
        <f>B16-E16</f>
        <v>16300000</v>
      </c>
      <c r="J16" s="27">
        <f>K16-I16</f>
        <v>0</v>
      </c>
      <c r="K16" s="28">
        <f>D16-G16</f>
        <v>16300000</v>
      </c>
    </row>
    <row r="17" spans="1:11" s="24" customFormat="1" ht="18" customHeight="1">
      <c r="A17" s="87">
        <v>2027</v>
      </c>
      <c r="B17" s="107">
        <v>737370250</v>
      </c>
      <c r="C17" s="27">
        <f t="shared" si="0"/>
        <v>0</v>
      </c>
      <c r="D17" s="99">
        <v>737370250</v>
      </c>
      <c r="E17" s="105">
        <v>730501926</v>
      </c>
      <c r="F17" s="27">
        <f t="shared" si="1"/>
        <v>0</v>
      </c>
      <c r="G17" s="99">
        <v>730501926</v>
      </c>
      <c r="H17" s="22"/>
      <c r="I17" s="29">
        <f aca="true" t="shared" si="6" ref="I17:I28">B17-E17</f>
        <v>6868324</v>
      </c>
      <c r="J17" s="27">
        <f aca="true" t="shared" si="7" ref="J17:J28">K17-I17</f>
        <v>0</v>
      </c>
      <c r="K17" s="28">
        <f aca="true" t="shared" si="8" ref="K17:K28">D17-G17</f>
        <v>6868324</v>
      </c>
    </row>
    <row r="18" spans="1:11" s="24" customFormat="1" ht="18" customHeight="1">
      <c r="A18" s="87">
        <v>2028</v>
      </c>
      <c r="B18" s="107">
        <v>756646442</v>
      </c>
      <c r="C18" s="27">
        <f t="shared" si="0"/>
        <v>0</v>
      </c>
      <c r="D18" s="99">
        <v>756646442</v>
      </c>
      <c r="E18" s="105">
        <v>751424250</v>
      </c>
      <c r="F18" s="27">
        <f t="shared" si="1"/>
        <v>0</v>
      </c>
      <c r="G18" s="99">
        <v>751424250</v>
      </c>
      <c r="H18" s="22"/>
      <c r="I18" s="29">
        <f t="shared" si="6"/>
        <v>5222192</v>
      </c>
      <c r="J18" s="27">
        <f t="shared" si="7"/>
        <v>0</v>
      </c>
      <c r="K18" s="28">
        <f t="shared" si="8"/>
        <v>5222192</v>
      </c>
    </row>
    <row r="19" spans="1:11" s="24" customFormat="1" ht="18" customHeight="1">
      <c r="A19" s="87">
        <v>2029</v>
      </c>
      <c r="B19" s="107">
        <v>756646442</v>
      </c>
      <c r="C19" s="27">
        <f t="shared" si="0"/>
        <v>0</v>
      </c>
      <c r="D19" s="99">
        <v>756646442</v>
      </c>
      <c r="E19" s="105">
        <v>756646442</v>
      </c>
      <c r="F19" s="27">
        <f t="shared" si="1"/>
        <v>0</v>
      </c>
      <c r="G19" s="99">
        <v>756646442</v>
      </c>
      <c r="H19" s="22"/>
      <c r="I19" s="29">
        <f t="shared" si="6"/>
        <v>0</v>
      </c>
      <c r="J19" s="27">
        <f t="shared" si="7"/>
        <v>0</v>
      </c>
      <c r="K19" s="28">
        <f t="shared" si="8"/>
        <v>0</v>
      </c>
    </row>
    <row r="20" spans="1:11" s="24" customFormat="1" ht="18" customHeight="1">
      <c r="A20" s="87">
        <v>2030</v>
      </c>
      <c r="B20" s="107">
        <v>756646442</v>
      </c>
      <c r="C20" s="27">
        <f t="shared" si="0"/>
        <v>0</v>
      </c>
      <c r="D20" s="99">
        <v>756646442</v>
      </c>
      <c r="E20" s="105">
        <v>756646442</v>
      </c>
      <c r="F20" s="27">
        <f t="shared" si="1"/>
        <v>0</v>
      </c>
      <c r="G20" s="99">
        <v>756646442</v>
      </c>
      <c r="H20" s="22"/>
      <c r="I20" s="29">
        <f t="shared" si="6"/>
        <v>0</v>
      </c>
      <c r="J20" s="27">
        <f t="shared" si="7"/>
        <v>0</v>
      </c>
      <c r="K20" s="28">
        <f t="shared" si="8"/>
        <v>0</v>
      </c>
    </row>
    <row r="21" spans="1:11" s="24" customFormat="1" ht="18" customHeight="1">
      <c r="A21" s="87">
        <v>2031</v>
      </c>
      <c r="B21" s="107">
        <v>756646442</v>
      </c>
      <c r="C21" s="27">
        <f t="shared" si="0"/>
        <v>0</v>
      </c>
      <c r="D21" s="99">
        <v>756646442</v>
      </c>
      <c r="E21" s="105">
        <v>756646442</v>
      </c>
      <c r="F21" s="27">
        <f t="shared" si="1"/>
        <v>0</v>
      </c>
      <c r="G21" s="99">
        <v>756646442</v>
      </c>
      <c r="H21" s="22"/>
      <c r="I21" s="29">
        <f t="shared" si="6"/>
        <v>0</v>
      </c>
      <c r="J21" s="27">
        <f t="shared" si="7"/>
        <v>0</v>
      </c>
      <c r="K21" s="28">
        <f t="shared" si="8"/>
        <v>0</v>
      </c>
    </row>
    <row r="22" spans="1:11" s="24" customFormat="1" ht="18" customHeight="1">
      <c r="A22" s="87">
        <v>2032</v>
      </c>
      <c r="B22" s="107">
        <v>756646442</v>
      </c>
      <c r="C22" s="27">
        <f t="shared" si="0"/>
        <v>0</v>
      </c>
      <c r="D22" s="99">
        <v>756646442</v>
      </c>
      <c r="E22" s="105">
        <v>756646442</v>
      </c>
      <c r="F22" s="27">
        <f t="shared" si="1"/>
        <v>0</v>
      </c>
      <c r="G22" s="99">
        <v>756646442</v>
      </c>
      <c r="H22" s="22"/>
      <c r="I22" s="29">
        <f t="shared" si="6"/>
        <v>0</v>
      </c>
      <c r="J22" s="27">
        <f t="shared" si="7"/>
        <v>0</v>
      </c>
      <c r="K22" s="28">
        <f t="shared" si="8"/>
        <v>0</v>
      </c>
    </row>
    <row r="23" spans="1:11" s="24" customFormat="1" ht="18" customHeight="1">
      <c r="A23" s="87">
        <v>2033</v>
      </c>
      <c r="B23" s="107">
        <v>756646442</v>
      </c>
      <c r="C23" s="27">
        <f t="shared" si="0"/>
        <v>0</v>
      </c>
      <c r="D23" s="99">
        <v>756646442</v>
      </c>
      <c r="E23" s="105">
        <v>756646442</v>
      </c>
      <c r="F23" s="27">
        <f t="shared" si="1"/>
        <v>0</v>
      </c>
      <c r="G23" s="99">
        <v>756646442</v>
      </c>
      <c r="H23" s="22"/>
      <c r="I23" s="29">
        <f t="shared" si="6"/>
        <v>0</v>
      </c>
      <c r="J23" s="27">
        <f t="shared" si="7"/>
        <v>0</v>
      </c>
      <c r="K23" s="28">
        <f t="shared" si="8"/>
        <v>0</v>
      </c>
    </row>
    <row r="24" spans="1:11" s="24" customFormat="1" ht="18" customHeight="1">
      <c r="A24" s="87">
        <v>2034</v>
      </c>
      <c r="B24" s="107">
        <v>756646442</v>
      </c>
      <c r="C24" s="27">
        <f t="shared" si="0"/>
        <v>0</v>
      </c>
      <c r="D24" s="99">
        <v>756646442</v>
      </c>
      <c r="E24" s="105">
        <v>756646442</v>
      </c>
      <c r="F24" s="27">
        <f t="shared" si="1"/>
        <v>0</v>
      </c>
      <c r="G24" s="99">
        <v>756646442</v>
      </c>
      <c r="H24" s="22"/>
      <c r="I24" s="29">
        <f t="shared" si="6"/>
        <v>0</v>
      </c>
      <c r="J24" s="27">
        <f t="shared" si="7"/>
        <v>0</v>
      </c>
      <c r="K24" s="28">
        <f t="shared" si="8"/>
        <v>0</v>
      </c>
    </row>
    <row r="25" spans="1:11" s="24" customFormat="1" ht="18" customHeight="1">
      <c r="A25" s="87">
        <v>2035</v>
      </c>
      <c r="B25" s="107">
        <v>756646442</v>
      </c>
      <c r="C25" s="27">
        <f t="shared" si="0"/>
        <v>0</v>
      </c>
      <c r="D25" s="99">
        <v>756646442</v>
      </c>
      <c r="E25" s="105">
        <v>756646442</v>
      </c>
      <c r="F25" s="27">
        <f t="shared" si="1"/>
        <v>0</v>
      </c>
      <c r="G25" s="99">
        <v>756646442</v>
      </c>
      <c r="H25" s="22"/>
      <c r="I25" s="29">
        <f t="shared" si="6"/>
        <v>0</v>
      </c>
      <c r="J25" s="27">
        <f t="shared" si="7"/>
        <v>0</v>
      </c>
      <c r="K25" s="28">
        <f t="shared" si="8"/>
        <v>0</v>
      </c>
    </row>
    <row r="26" spans="1:11" s="24" customFormat="1" ht="18" customHeight="1">
      <c r="A26" s="87">
        <v>2036</v>
      </c>
      <c r="B26" s="107">
        <v>756646442</v>
      </c>
      <c r="C26" s="27">
        <f t="shared" si="0"/>
        <v>0</v>
      </c>
      <c r="D26" s="99">
        <v>756646442</v>
      </c>
      <c r="E26" s="105">
        <v>756646442</v>
      </c>
      <c r="F26" s="27">
        <f t="shared" si="1"/>
        <v>0</v>
      </c>
      <c r="G26" s="99">
        <v>756646442</v>
      </c>
      <c r="H26" s="22"/>
      <c r="I26" s="29">
        <f t="shared" si="6"/>
        <v>0</v>
      </c>
      <c r="J26" s="27">
        <f t="shared" si="7"/>
        <v>0</v>
      </c>
      <c r="K26" s="28">
        <f t="shared" si="8"/>
        <v>0</v>
      </c>
    </row>
    <row r="27" spans="1:11" s="24" customFormat="1" ht="18" customHeight="1">
      <c r="A27" s="87">
        <v>2037</v>
      </c>
      <c r="B27" s="107">
        <v>756646442</v>
      </c>
      <c r="C27" s="27">
        <f t="shared" si="0"/>
        <v>0</v>
      </c>
      <c r="D27" s="99">
        <v>756646442</v>
      </c>
      <c r="E27" s="105">
        <v>756646442</v>
      </c>
      <c r="F27" s="27">
        <f t="shared" si="1"/>
        <v>0</v>
      </c>
      <c r="G27" s="99">
        <v>756646442</v>
      </c>
      <c r="H27" s="22"/>
      <c r="I27" s="29">
        <f t="shared" si="6"/>
        <v>0</v>
      </c>
      <c r="J27" s="27">
        <f t="shared" si="7"/>
        <v>0</v>
      </c>
      <c r="K27" s="28">
        <f t="shared" si="8"/>
        <v>0</v>
      </c>
    </row>
    <row r="28" spans="1:11" s="24" customFormat="1" ht="18" customHeight="1" thickBot="1">
      <c r="A28" s="39">
        <v>2038</v>
      </c>
      <c r="B28" s="31">
        <v>756646442</v>
      </c>
      <c r="C28" s="32">
        <f t="shared" si="0"/>
        <v>0</v>
      </c>
      <c r="D28" s="33">
        <v>756646442</v>
      </c>
      <c r="E28" s="106">
        <v>756646442</v>
      </c>
      <c r="F28" s="32">
        <f t="shared" si="1"/>
        <v>0</v>
      </c>
      <c r="G28" s="33">
        <v>756646442</v>
      </c>
      <c r="H28" s="22"/>
      <c r="I28" s="34">
        <f t="shared" si="6"/>
        <v>0</v>
      </c>
      <c r="J28" s="32">
        <f t="shared" si="7"/>
        <v>0</v>
      </c>
      <c r="K28" s="33">
        <f t="shared" si="8"/>
        <v>0</v>
      </c>
    </row>
    <row r="29" spans="2:11" ht="15">
      <c r="B29" s="91"/>
      <c r="C29" s="91"/>
      <c r="D29" s="91"/>
      <c r="E29" s="91"/>
      <c r="F29" s="91"/>
      <c r="G29" s="91"/>
      <c r="H29" s="92"/>
      <c r="I29" s="91"/>
      <c r="J29" s="91"/>
      <c r="K29" s="91"/>
    </row>
    <row r="31" ht="15.75" thickBot="1"/>
    <row r="32" spans="1:11" s="6" customFormat="1" ht="27.75" customHeight="1">
      <c r="A32" s="144" t="s">
        <v>75</v>
      </c>
      <c r="B32" s="140" t="s">
        <v>89</v>
      </c>
      <c r="C32" s="141"/>
      <c r="D32" s="142"/>
      <c r="E32" s="143" t="s">
        <v>90</v>
      </c>
      <c r="F32" s="141"/>
      <c r="G32" s="142"/>
      <c r="H32" s="5"/>
      <c r="I32" s="140" t="s">
        <v>91</v>
      </c>
      <c r="J32" s="141"/>
      <c r="K32" s="142"/>
    </row>
    <row r="33" spans="1:11" s="11" customFormat="1" ht="31.5" customHeight="1" thickBot="1">
      <c r="A33" s="145"/>
      <c r="B33" s="84" t="s">
        <v>79</v>
      </c>
      <c r="C33" s="85" t="s">
        <v>80</v>
      </c>
      <c r="D33" s="86" t="s">
        <v>81</v>
      </c>
      <c r="E33" s="101" t="s">
        <v>79</v>
      </c>
      <c r="F33" s="85" t="s">
        <v>80</v>
      </c>
      <c r="G33" s="86" t="s">
        <v>81</v>
      </c>
      <c r="H33" s="10"/>
      <c r="I33" s="7" t="s">
        <v>79</v>
      </c>
      <c r="J33" s="8" t="s">
        <v>80</v>
      </c>
      <c r="K33" s="9" t="s">
        <v>81</v>
      </c>
    </row>
    <row r="34" spans="1:11" s="17" customFormat="1" ht="12" thickBot="1">
      <c r="A34" s="12" t="s">
        <v>108</v>
      </c>
      <c r="B34" s="65" t="s">
        <v>72</v>
      </c>
      <c r="C34" s="66" t="s">
        <v>73</v>
      </c>
      <c r="D34" s="67" t="s">
        <v>82</v>
      </c>
      <c r="E34" s="102" t="s">
        <v>83</v>
      </c>
      <c r="F34" s="66" t="s">
        <v>84</v>
      </c>
      <c r="G34" s="67" t="s">
        <v>85</v>
      </c>
      <c r="H34" s="16"/>
      <c r="I34" s="65" t="s">
        <v>86</v>
      </c>
      <c r="J34" s="66" t="s">
        <v>87</v>
      </c>
      <c r="K34" s="67" t="s">
        <v>88</v>
      </c>
    </row>
    <row r="35" spans="1:11" s="24" customFormat="1" ht="18" customHeight="1">
      <c r="A35" s="25">
        <v>2016</v>
      </c>
      <c r="B35" s="26">
        <v>42580952</v>
      </c>
      <c r="C35" s="27">
        <f aca="true" t="shared" si="9" ref="C35:C57">D35-B35</f>
        <v>0</v>
      </c>
      <c r="D35" s="28">
        <v>42580952</v>
      </c>
      <c r="E35" s="104">
        <v>42580952</v>
      </c>
      <c r="F35" s="27">
        <f aca="true" t="shared" si="10" ref="F35:F57">G35-E35</f>
        <v>0</v>
      </c>
      <c r="G35" s="28">
        <v>42580952</v>
      </c>
      <c r="H35" s="22"/>
      <c r="I35" s="29">
        <f aca="true" t="shared" si="11" ref="I35:I46">B6+B35-E6-E35</f>
        <v>0</v>
      </c>
      <c r="J35" s="27">
        <f aca="true" t="shared" si="12" ref="J35:J44">K35-I35</f>
        <v>0</v>
      </c>
      <c r="K35" s="28">
        <f aca="true" t="shared" si="13" ref="K35:K45">D6+D35-G6-G35</f>
        <v>0</v>
      </c>
    </row>
    <row r="36" spans="1:11" s="24" customFormat="1" ht="18" customHeight="1">
      <c r="A36" s="25">
        <f aca="true" t="shared" si="14" ref="A36:A44">A35+1</f>
        <v>2017</v>
      </c>
      <c r="B36" s="26">
        <v>4044422</v>
      </c>
      <c r="C36" s="27">
        <f t="shared" si="9"/>
        <v>5000000</v>
      </c>
      <c r="D36" s="28">
        <v>9044422</v>
      </c>
      <c r="E36" s="104">
        <v>44280952</v>
      </c>
      <c r="F36" s="27">
        <f t="shared" si="10"/>
        <v>0</v>
      </c>
      <c r="G36" s="28">
        <v>44280952</v>
      </c>
      <c r="H36" s="22"/>
      <c r="I36" s="29">
        <f t="shared" si="11"/>
        <v>0</v>
      </c>
      <c r="J36" s="27">
        <f t="shared" si="12"/>
        <v>0</v>
      </c>
      <c r="K36" s="28">
        <f t="shared" si="13"/>
        <v>0</v>
      </c>
    </row>
    <row r="37" spans="1:11" s="24" customFormat="1" ht="18" customHeight="1">
      <c r="A37" s="25">
        <f t="shared" si="14"/>
        <v>2018</v>
      </c>
      <c r="B37" s="29">
        <v>0</v>
      </c>
      <c r="C37" s="27">
        <f t="shared" si="9"/>
        <v>0</v>
      </c>
      <c r="D37" s="28">
        <v>0</v>
      </c>
      <c r="E37" s="104">
        <v>41580952</v>
      </c>
      <c r="F37" s="27">
        <f t="shared" si="10"/>
        <v>0</v>
      </c>
      <c r="G37" s="28">
        <v>41580952</v>
      </c>
      <c r="H37" s="22"/>
      <c r="I37" s="29">
        <f t="shared" si="11"/>
        <v>0</v>
      </c>
      <c r="J37" s="27">
        <f t="shared" si="12"/>
        <v>0</v>
      </c>
      <c r="K37" s="28">
        <f t="shared" si="13"/>
        <v>0</v>
      </c>
    </row>
    <row r="38" spans="1:11" s="24" customFormat="1" ht="18" customHeight="1">
      <c r="A38" s="25">
        <f t="shared" si="14"/>
        <v>2019</v>
      </c>
      <c r="B38" s="29">
        <v>0</v>
      </c>
      <c r="C38" s="27">
        <f t="shared" si="9"/>
        <v>0</v>
      </c>
      <c r="D38" s="28">
        <v>0</v>
      </c>
      <c r="E38" s="104">
        <v>43580952</v>
      </c>
      <c r="F38" s="27">
        <f t="shared" si="10"/>
        <v>0</v>
      </c>
      <c r="G38" s="28">
        <v>43580952</v>
      </c>
      <c r="H38" s="22"/>
      <c r="I38" s="29">
        <f t="shared" si="11"/>
        <v>0</v>
      </c>
      <c r="J38" s="27">
        <f t="shared" si="12"/>
        <v>0</v>
      </c>
      <c r="K38" s="28">
        <f t="shared" si="13"/>
        <v>0</v>
      </c>
    </row>
    <row r="39" spans="1:11" s="24" customFormat="1" ht="18" customHeight="1">
      <c r="A39" s="25">
        <f t="shared" si="14"/>
        <v>2020</v>
      </c>
      <c r="B39" s="29">
        <v>0</v>
      </c>
      <c r="C39" s="27">
        <f t="shared" si="9"/>
        <v>0</v>
      </c>
      <c r="D39" s="28">
        <v>0</v>
      </c>
      <c r="E39" s="104">
        <v>43580952</v>
      </c>
      <c r="F39" s="27">
        <f t="shared" si="10"/>
        <v>0</v>
      </c>
      <c r="G39" s="28">
        <v>43580952</v>
      </c>
      <c r="H39" s="22"/>
      <c r="I39" s="29">
        <f t="shared" si="11"/>
        <v>0</v>
      </c>
      <c r="J39" s="27">
        <f t="shared" si="12"/>
        <v>0</v>
      </c>
      <c r="K39" s="28">
        <f t="shared" si="13"/>
        <v>0</v>
      </c>
    </row>
    <row r="40" spans="1:11" s="24" customFormat="1" ht="18" customHeight="1">
      <c r="A40" s="25">
        <f t="shared" si="14"/>
        <v>2021</v>
      </c>
      <c r="B40" s="29">
        <v>0</v>
      </c>
      <c r="C40" s="27">
        <f t="shared" si="9"/>
        <v>0</v>
      </c>
      <c r="D40" s="28">
        <v>0</v>
      </c>
      <c r="E40" s="104">
        <v>36543951</v>
      </c>
      <c r="F40" s="27">
        <f t="shared" si="10"/>
        <v>0</v>
      </c>
      <c r="G40" s="28">
        <v>36543951</v>
      </c>
      <c r="H40" s="22"/>
      <c r="I40" s="29">
        <f t="shared" si="11"/>
        <v>0</v>
      </c>
      <c r="J40" s="27">
        <f t="shared" si="12"/>
        <v>0</v>
      </c>
      <c r="K40" s="28">
        <f t="shared" si="13"/>
        <v>0</v>
      </c>
    </row>
    <row r="41" spans="1:11" s="24" customFormat="1" ht="18" customHeight="1">
      <c r="A41" s="25">
        <f t="shared" si="14"/>
        <v>2022</v>
      </c>
      <c r="B41" s="29">
        <v>0</v>
      </c>
      <c r="C41" s="27">
        <f t="shared" si="9"/>
        <v>0</v>
      </c>
      <c r="D41" s="28">
        <v>0</v>
      </c>
      <c r="E41" s="104">
        <v>18000000</v>
      </c>
      <c r="F41" s="27">
        <f t="shared" si="10"/>
        <v>0</v>
      </c>
      <c r="G41" s="28">
        <v>18000000</v>
      </c>
      <c r="H41" s="22"/>
      <c r="I41" s="29">
        <f t="shared" si="11"/>
        <v>0</v>
      </c>
      <c r="J41" s="27">
        <f t="shared" si="12"/>
        <v>0</v>
      </c>
      <c r="K41" s="28">
        <f t="shared" si="13"/>
        <v>0</v>
      </c>
    </row>
    <row r="42" spans="1:11" s="24" customFormat="1" ht="18" customHeight="1">
      <c r="A42" s="25">
        <f t="shared" si="14"/>
        <v>2023</v>
      </c>
      <c r="B42" s="29">
        <v>0</v>
      </c>
      <c r="C42" s="27">
        <f t="shared" si="9"/>
        <v>0</v>
      </c>
      <c r="D42" s="28">
        <v>0</v>
      </c>
      <c r="E42" s="104">
        <v>19500000</v>
      </c>
      <c r="F42" s="27">
        <f t="shared" si="10"/>
        <v>0</v>
      </c>
      <c r="G42" s="28">
        <v>19500000</v>
      </c>
      <c r="H42" s="22"/>
      <c r="I42" s="29">
        <f t="shared" si="11"/>
        <v>0</v>
      </c>
      <c r="J42" s="27">
        <f t="shared" si="12"/>
        <v>0</v>
      </c>
      <c r="K42" s="28">
        <f t="shared" si="13"/>
        <v>0</v>
      </c>
    </row>
    <row r="43" spans="1:11" s="24" customFormat="1" ht="18" customHeight="1">
      <c r="A43" s="25">
        <f t="shared" si="14"/>
        <v>2024</v>
      </c>
      <c r="B43" s="29">
        <v>0</v>
      </c>
      <c r="C43" s="27">
        <f t="shared" si="9"/>
        <v>0</v>
      </c>
      <c r="D43" s="28">
        <v>0</v>
      </c>
      <c r="E43" s="104">
        <v>19480952</v>
      </c>
      <c r="F43" s="27">
        <f t="shared" si="10"/>
        <v>0</v>
      </c>
      <c r="G43" s="28">
        <v>19480952</v>
      </c>
      <c r="H43" s="22"/>
      <c r="I43" s="29">
        <f t="shared" si="11"/>
        <v>0</v>
      </c>
      <c r="J43" s="27">
        <f t="shared" si="12"/>
        <v>0</v>
      </c>
      <c r="K43" s="28">
        <f t="shared" si="13"/>
        <v>0</v>
      </c>
    </row>
    <row r="44" spans="1:11" s="24" customFormat="1" ht="18" customHeight="1">
      <c r="A44" s="25">
        <f t="shared" si="14"/>
        <v>2025</v>
      </c>
      <c r="B44" s="29">
        <v>0</v>
      </c>
      <c r="C44" s="27">
        <f t="shared" si="9"/>
        <v>0</v>
      </c>
      <c r="D44" s="28">
        <v>0</v>
      </c>
      <c r="E44" s="104">
        <v>16000000</v>
      </c>
      <c r="F44" s="27">
        <f t="shared" si="10"/>
        <v>0</v>
      </c>
      <c r="G44" s="28">
        <v>16000000</v>
      </c>
      <c r="H44" s="22"/>
      <c r="I44" s="29">
        <f t="shared" si="11"/>
        <v>0</v>
      </c>
      <c r="J44" s="27">
        <f t="shared" si="12"/>
        <v>0</v>
      </c>
      <c r="K44" s="28">
        <f t="shared" si="13"/>
        <v>0</v>
      </c>
    </row>
    <row r="45" spans="1:11" s="24" customFormat="1" ht="18" customHeight="1">
      <c r="A45" s="103">
        <v>2026</v>
      </c>
      <c r="B45" s="98">
        <v>0</v>
      </c>
      <c r="C45" s="27">
        <f t="shared" si="9"/>
        <v>0</v>
      </c>
      <c r="D45" s="99">
        <v>0</v>
      </c>
      <c r="E45" s="105">
        <v>16300000</v>
      </c>
      <c r="F45" s="27">
        <f t="shared" si="10"/>
        <v>0</v>
      </c>
      <c r="G45" s="99">
        <v>16300000</v>
      </c>
      <c r="H45" s="22"/>
      <c r="I45" s="29">
        <f t="shared" si="11"/>
        <v>0</v>
      </c>
      <c r="J45" s="27">
        <f>K45-I45</f>
        <v>0</v>
      </c>
      <c r="K45" s="28">
        <f t="shared" si="13"/>
        <v>0</v>
      </c>
    </row>
    <row r="46" spans="1:11" s="24" customFormat="1" ht="18" customHeight="1">
      <c r="A46" s="103">
        <v>2027</v>
      </c>
      <c r="B46" s="98">
        <v>0</v>
      </c>
      <c r="C46" s="27">
        <f t="shared" si="9"/>
        <v>0</v>
      </c>
      <c r="D46" s="99">
        <v>0</v>
      </c>
      <c r="E46" s="105">
        <v>6868324</v>
      </c>
      <c r="F46" s="27">
        <f t="shared" si="10"/>
        <v>0</v>
      </c>
      <c r="G46" s="99">
        <v>6868324</v>
      </c>
      <c r="H46" s="22"/>
      <c r="I46" s="29">
        <f t="shared" si="11"/>
        <v>0</v>
      </c>
      <c r="J46" s="27">
        <f aca="true" t="shared" si="15" ref="J46:J57">K46-I46</f>
        <v>0</v>
      </c>
      <c r="K46" s="28">
        <f aca="true" t="shared" si="16" ref="K46:K57">D17+D46-G17-G46</f>
        <v>0</v>
      </c>
    </row>
    <row r="47" spans="1:11" s="24" customFormat="1" ht="18" customHeight="1">
      <c r="A47" s="103">
        <v>2028</v>
      </c>
      <c r="B47" s="98">
        <v>0</v>
      </c>
      <c r="C47" s="27">
        <f t="shared" si="9"/>
        <v>0</v>
      </c>
      <c r="D47" s="99">
        <v>0</v>
      </c>
      <c r="E47" s="105">
        <v>5222192</v>
      </c>
      <c r="F47" s="27">
        <f t="shared" si="10"/>
        <v>0</v>
      </c>
      <c r="G47" s="99">
        <v>5222192</v>
      </c>
      <c r="H47" s="22"/>
      <c r="I47" s="29">
        <f aca="true" t="shared" si="17" ref="I47:I57">B18+B47-E18-E47</f>
        <v>0</v>
      </c>
      <c r="J47" s="27">
        <f t="shared" si="15"/>
        <v>0</v>
      </c>
      <c r="K47" s="28">
        <f t="shared" si="16"/>
        <v>0</v>
      </c>
    </row>
    <row r="48" spans="1:11" s="24" customFormat="1" ht="18" customHeight="1">
      <c r="A48" s="103">
        <v>2029</v>
      </c>
      <c r="B48" s="98">
        <v>0</v>
      </c>
      <c r="C48" s="27">
        <f t="shared" si="9"/>
        <v>0</v>
      </c>
      <c r="D48" s="99">
        <v>0</v>
      </c>
      <c r="E48" s="105">
        <v>0</v>
      </c>
      <c r="F48" s="27">
        <f t="shared" si="10"/>
        <v>0</v>
      </c>
      <c r="G48" s="99"/>
      <c r="H48" s="22"/>
      <c r="I48" s="29">
        <f t="shared" si="17"/>
        <v>0</v>
      </c>
      <c r="J48" s="27">
        <f t="shared" si="15"/>
        <v>0</v>
      </c>
      <c r="K48" s="28">
        <f t="shared" si="16"/>
        <v>0</v>
      </c>
    </row>
    <row r="49" spans="1:11" s="24" customFormat="1" ht="18" customHeight="1">
      <c r="A49" s="103">
        <v>2030</v>
      </c>
      <c r="B49" s="98">
        <v>0</v>
      </c>
      <c r="C49" s="27">
        <f t="shared" si="9"/>
        <v>0</v>
      </c>
      <c r="D49" s="99">
        <v>0</v>
      </c>
      <c r="E49" s="105">
        <v>0</v>
      </c>
      <c r="F49" s="27">
        <f t="shared" si="10"/>
        <v>0</v>
      </c>
      <c r="G49" s="99"/>
      <c r="H49" s="22"/>
      <c r="I49" s="29">
        <f t="shared" si="17"/>
        <v>0</v>
      </c>
      <c r="J49" s="27">
        <f t="shared" si="15"/>
        <v>0</v>
      </c>
      <c r="K49" s="28">
        <f t="shared" si="16"/>
        <v>0</v>
      </c>
    </row>
    <row r="50" spans="1:11" s="24" customFormat="1" ht="18" customHeight="1">
      <c r="A50" s="103">
        <v>2031</v>
      </c>
      <c r="B50" s="98">
        <v>0</v>
      </c>
      <c r="C50" s="27">
        <f t="shared" si="9"/>
        <v>0</v>
      </c>
      <c r="D50" s="99">
        <v>0</v>
      </c>
      <c r="E50" s="105">
        <v>0</v>
      </c>
      <c r="F50" s="27">
        <f t="shared" si="10"/>
        <v>0</v>
      </c>
      <c r="G50" s="99"/>
      <c r="H50" s="22"/>
      <c r="I50" s="29">
        <f t="shared" si="17"/>
        <v>0</v>
      </c>
      <c r="J50" s="27">
        <f t="shared" si="15"/>
        <v>0</v>
      </c>
      <c r="K50" s="28">
        <f t="shared" si="16"/>
        <v>0</v>
      </c>
    </row>
    <row r="51" spans="1:11" s="24" customFormat="1" ht="18" customHeight="1">
      <c r="A51" s="103">
        <v>2032</v>
      </c>
      <c r="B51" s="98">
        <v>0</v>
      </c>
      <c r="C51" s="27">
        <f t="shared" si="9"/>
        <v>0</v>
      </c>
      <c r="D51" s="99">
        <v>0</v>
      </c>
      <c r="E51" s="105">
        <v>0</v>
      </c>
      <c r="F51" s="27">
        <f t="shared" si="10"/>
        <v>0</v>
      </c>
      <c r="G51" s="99"/>
      <c r="H51" s="22"/>
      <c r="I51" s="29">
        <f t="shared" si="17"/>
        <v>0</v>
      </c>
      <c r="J51" s="27">
        <f t="shared" si="15"/>
        <v>0</v>
      </c>
      <c r="K51" s="28">
        <f t="shared" si="16"/>
        <v>0</v>
      </c>
    </row>
    <row r="52" spans="1:11" s="24" customFormat="1" ht="18" customHeight="1">
      <c r="A52" s="103">
        <v>2033</v>
      </c>
      <c r="B52" s="98">
        <v>0</v>
      </c>
      <c r="C52" s="27">
        <f t="shared" si="9"/>
        <v>0</v>
      </c>
      <c r="D52" s="99">
        <v>0</v>
      </c>
      <c r="E52" s="105">
        <v>0</v>
      </c>
      <c r="F52" s="27">
        <f t="shared" si="10"/>
        <v>0</v>
      </c>
      <c r="G52" s="99"/>
      <c r="H52" s="22"/>
      <c r="I52" s="29">
        <f t="shared" si="17"/>
        <v>0</v>
      </c>
      <c r="J52" s="27">
        <f t="shared" si="15"/>
        <v>0</v>
      </c>
      <c r="K52" s="28">
        <f t="shared" si="16"/>
        <v>0</v>
      </c>
    </row>
    <row r="53" spans="1:11" s="24" customFormat="1" ht="18" customHeight="1">
      <c r="A53" s="103">
        <v>2034</v>
      </c>
      <c r="B53" s="98">
        <v>0</v>
      </c>
      <c r="C53" s="27">
        <f t="shared" si="9"/>
        <v>0</v>
      </c>
      <c r="D53" s="99">
        <v>0</v>
      </c>
      <c r="E53" s="105">
        <v>0</v>
      </c>
      <c r="F53" s="27">
        <f t="shared" si="10"/>
        <v>0</v>
      </c>
      <c r="G53" s="99"/>
      <c r="H53" s="22"/>
      <c r="I53" s="29">
        <f t="shared" si="17"/>
        <v>0</v>
      </c>
      <c r="J53" s="27">
        <f t="shared" si="15"/>
        <v>0</v>
      </c>
      <c r="K53" s="28">
        <f t="shared" si="16"/>
        <v>0</v>
      </c>
    </row>
    <row r="54" spans="1:11" s="24" customFormat="1" ht="18" customHeight="1">
      <c r="A54" s="103">
        <v>2035</v>
      </c>
      <c r="B54" s="98">
        <v>0</v>
      </c>
      <c r="C54" s="27">
        <f t="shared" si="9"/>
        <v>0</v>
      </c>
      <c r="D54" s="99">
        <v>0</v>
      </c>
      <c r="E54" s="105">
        <v>0</v>
      </c>
      <c r="F54" s="27">
        <f t="shared" si="10"/>
        <v>0</v>
      </c>
      <c r="G54" s="99"/>
      <c r="H54" s="22"/>
      <c r="I54" s="29">
        <f t="shared" si="17"/>
        <v>0</v>
      </c>
      <c r="J54" s="27">
        <f t="shared" si="15"/>
        <v>0</v>
      </c>
      <c r="K54" s="28">
        <f t="shared" si="16"/>
        <v>0</v>
      </c>
    </row>
    <row r="55" spans="1:11" s="24" customFormat="1" ht="18" customHeight="1">
      <c r="A55" s="103">
        <v>2036</v>
      </c>
      <c r="B55" s="98">
        <v>0</v>
      </c>
      <c r="C55" s="27">
        <f t="shared" si="9"/>
        <v>0</v>
      </c>
      <c r="D55" s="99">
        <v>0</v>
      </c>
      <c r="E55" s="105">
        <v>0</v>
      </c>
      <c r="F55" s="27">
        <f t="shared" si="10"/>
        <v>0</v>
      </c>
      <c r="G55" s="99"/>
      <c r="H55" s="22"/>
      <c r="I55" s="29">
        <f t="shared" si="17"/>
        <v>0</v>
      </c>
      <c r="J55" s="27">
        <f t="shared" si="15"/>
        <v>0</v>
      </c>
      <c r="K55" s="28">
        <f t="shared" si="16"/>
        <v>0</v>
      </c>
    </row>
    <row r="56" spans="1:11" s="24" customFormat="1" ht="18" customHeight="1">
      <c r="A56" s="103">
        <v>2037</v>
      </c>
      <c r="B56" s="98">
        <v>0</v>
      </c>
      <c r="C56" s="27">
        <f t="shared" si="9"/>
        <v>0</v>
      </c>
      <c r="D56" s="99">
        <v>0</v>
      </c>
      <c r="E56" s="105">
        <v>0</v>
      </c>
      <c r="F56" s="27">
        <f t="shared" si="10"/>
        <v>0</v>
      </c>
      <c r="G56" s="99"/>
      <c r="H56" s="22"/>
      <c r="I56" s="29">
        <f t="shared" si="17"/>
        <v>0</v>
      </c>
      <c r="J56" s="27">
        <f t="shared" si="15"/>
        <v>0</v>
      </c>
      <c r="K56" s="28">
        <f t="shared" si="16"/>
        <v>0</v>
      </c>
    </row>
    <row r="57" spans="1:11" s="24" customFormat="1" ht="18" customHeight="1" thickBot="1">
      <c r="A57" s="30">
        <v>2038</v>
      </c>
      <c r="B57" s="34">
        <v>0</v>
      </c>
      <c r="C57" s="32">
        <f t="shared" si="9"/>
        <v>0</v>
      </c>
      <c r="D57" s="33"/>
      <c r="E57" s="106">
        <v>0</v>
      </c>
      <c r="F57" s="32">
        <f t="shared" si="10"/>
        <v>0</v>
      </c>
      <c r="G57" s="33"/>
      <c r="H57" s="22"/>
      <c r="I57" s="34">
        <f t="shared" si="17"/>
        <v>0</v>
      </c>
      <c r="J57" s="32">
        <f t="shared" si="15"/>
        <v>0</v>
      </c>
      <c r="K57" s="33">
        <f t="shared" si="16"/>
        <v>0</v>
      </c>
    </row>
    <row r="60" spans="1:11" ht="15.75">
      <c r="A60" s="1" t="s">
        <v>83</v>
      </c>
      <c r="B60" s="135" t="s">
        <v>95</v>
      </c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ht="33" customHeight="1">
      <c r="A61" s="129" t="s">
        <v>257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</sheetData>
  <sheetProtection/>
  <mergeCells count="11">
    <mergeCell ref="A61:K61"/>
    <mergeCell ref="A32:A33"/>
    <mergeCell ref="B32:D32"/>
    <mergeCell ref="E32:G32"/>
    <mergeCell ref="I32:K32"/>
    <mergeCell ref="B60:K60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15.75" thickBot="1"/>
    <row r="3" spans="1:11" s="6" customFormat="1" ht="27.75" customHeight="1">
      <c r="A3" s="144" t="s">
        <v>75</v>
      </c>
      <c r="B3" s="140" t="s">
        <v>76</v>
      </c>
      <c r="C3" s="141"/>
      <c r="D3" s="142"/>
      <c r="E3" s="140" t="s">
        <v>77</v>
      </c>
      <c r="F3" s="141"/>
      <c r="G3" s="142"/>
      <c r="H3" s="5"/>
      <c r="I3" s="140" t="s">
        <v>78</v>
      </c>
      <c r="J3" s="141"/>
      <c r="K3" s="142"/>
    </row>
    <row r="4" spans="1:11" s="11" customFormat="1" ht="31.5" customHeight="1" thickBot="1">
      <c r="A4" s="146"/>
      <c r="B4" s="7" t="s">
        <v>79</v>
      </c>
      <c r="C4" s="8" t="s">
        <v>80</v>
      </c>
      <c r="D4" s="9" t="s">
        <v>81</v>
      </c>
      <c r="E4" s="7" t="s">
        <v>79</v>
      </c>
      <c r="F4" s="8" t="s">
        <v>80</v>
      </c>
      <c r="G4" s="9" t="s">
        <v>81</v>
      </c>
      <c r="H4" s="10"/>
      <c r="I4" s="7" t="s">
        <v>79</v>
      </c>
      <c r="J4" s="8" t="s">
        <v>80</v>
      </c>
      <c r="K4" s="9" t="s">
        <v>81</v>
      </c>
    </row>
    <row r="5" spans="1:11" s="17" customFormat="1" ht="12" thickBot="1">
      <c r="A5" s="12" t="s">
        <v>108</v>
      </c>
      <c r="B5" s="13" t="s">
        <v>72</v>
      </c>
      <c r="C5" s="14" t="s">
        <v>73</v>
      </c>
      <c r="D5" s="15" t="s">
        <v>82</v>
      </c>
      <c r="E5" s="13" t="s">
        <v>83</v>
      </c>
      <c r="F5" s="14" t="s">
        <v>84</v>
      </c>
      <c r="G5" s="15" t="s">
        <v>85</v>
      </c>
      <c r="H5" s="16"/>
      <c r="I5" s="13" t="s">
        <v>86</v>
      </c>
      <c r="J5" s="14" t="s">
        <v>87</v>
      </c>
      <c r="K5" s="15" t="s">
        <v>88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44" t="s">
        <v>75</v>
      </c>
      <c r="B25" s="140" t="s">
        <v>89</v>
      </c>
      <c r="C25" s="141"/>
      <c r="D25" s="142"/>
      <c r="E25" s="140" t="s">
        <v>90</v>
      </c>
      <c r="F25" s="141"/>
      <c r="G25" s="142"/>
      <c r="H25" s="5"/>
      <c r="I25" s="140" t="s">
        <v>91</v>
      </c>
      <c r="J25" s="141"/>
      <c r="K25" s="142"/>
    </row>
    <row r="26" spans="1:11" s="11" customFormat="1" ht="31.5" customHeight="1" thickBot="1">
      <c r="A26" s="146"/>
      <c r="B26" s="7" t="s">
        <v>79</v>
      </c>
      <c r="C26" s="8" t="s">
        <v>80</v>
      </c>
      <c r="D26" s="9" t="s">
        <v>81</v>
      </c>
      <c r="E26" s="7" t="s">
        <v>79</v>
      </c>
      <c r="F26" s="8" t="s">
        <v>80</v>
      </c>
      <c r="G26" s="9" t="s">
        <v>81</v>
      </c>
      <c r="H26" s="10"/>
      <c r="I26" s="7" t="s">
        <v>79</v>
      </c>
      <c r="J26" s="8" t="s">
        <v>80</v>
      </c>
      <c r="K26" s="9" t="s">
        <v>81</v>
      </c>
    </row>
    <row r="27" spans="1:11" s="17" customFormat="1" ht="12" thickBot="1">
      <c r="A27" s="12" t="s">
        <v>108</v>
      </c>
      <c r="B27" s="13" t="s">
        <v>86</v>
      </c>
      <c r="C27" s="14" t="s">
        <v>87</v>
      </c>
      <c r="D27" s="15" t="s">
        <v>88</v>
      </c>
      <c r="E27" s="13" t="s">
        <v>92</v>
      </c>
      <c r="F27" s="14" t="s">
        <v>93</v>
      </c>
      <c r="G27" s="15" t="s">
        <v>94</v>
      </c>
      <c r="H27" s="16"/>
      <c r="I27" s="13" t="s">
        <v>86</v>
      </c>
      <c r="J27" s="14" t="s">
        <v>87</v>
      </c>
      <c r="K27" s="15" t="s">
        <v>88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82</v>
      </c>
      <c r="B46" s="135" t="s">
        <v>95</v>
      </c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ht="33" customHeight="1">
      <c r="A47" s="129" t="s">
        <v>96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</row>
  </sheetData>
  <sheetProtection/>
  <mergeCells count="11">
    <mergeCell ref="A47:K47"/>
    <mergeCell ref="A25:A26"/>
    <mergeCell ref="B25:D25"/>
    <mergeCell ref="E25:G25"/>
    <mergeCell ref="I25:K25"/>
    <mergeCell ref="B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2016-06-13T07:35:55Z</cp:lastPrinted>
  <dcterms:created xsi:type="dcterms:W3CDTF">2010-09-14T18:23:46Z</dcterms:created>
  <dcterms:modified xsi:type="dcterms:W3CDTF">2016-06-13T08:03:58Z</dcterms:modified>
  <cp:category/>
  <cp:version/>
  <cp:contentType/>
  <cp:contentStatus/>
</cp:coreProperties>
</file>