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7170" activeTab="0"/>
  </bookViews>
  <sheets>
    <sheet name="jednoroczne" sheetId="1" r:id="rId1"/>
    <sheet name="wieloletnie" sheetId="2" r:id="rId2"/>
    <sheet name="wnioski nieformalne" sheetId="3" state="hidden" r:id="rId3"/>
  </sheets>
  <definedNames>
    <definedName name="_xlnm.Print_Area" localSheetId="0">'jednoroczne'!$A$1:$H$189</definedName>
    <definedName name="_xlnm.Print_Area" localSheetId="1">'wieloletnie'!$A$1:$K$32</definedName>
    <definedName name="_xlnm.Print_Titles" localSheetId="0">'jednoroczne'!$6:$7</definedName>
    <definedName name="_xlnm.Print_Titles" localSheetId="1">'wieloletnie'!$3:$4</definedName>
  </definedNames>
  <calcPr fullCalcOnLoad="1"/>
</workbook>
</file>

<file path=xl/sharedStrings.xml><?xml version="1.0" encoding="utf-8"?>
<sst xmlns="http://schemas.openxmlformats.org/spreadsheetml/2006/main" count="1245" uniqueCount="841">
  <si>
    <t>nr wniosku</t>
  </si>
  <si>
    <t>Wnioskodawca</t>
  </si>
  <si>
    <t>Osoba reprezentująca wnioskodawcę</t>
  </si>
  <si>
    <t>Obiekt</t>
  </si>
  <si>
    <t>Nazwa zadania</t>
  </si>
  <si>
    <t>data wpływu</t>
  </si>
  <si>
    <t>wnioskowana dotacja</t>
  </si>
  <si>
    <t>środki własne</t>
  </si>
  <si>
    <t>Całkowita wartość zadania</t>
  </si>
  <si>
    <t>nakłady poniesione za ostatnie 5 lat</t>
  </si>
  <si>
    <t>załączniki</t>
  </si>
  <si>
    <t>uwagi/ pomoc publiczna</t>
  </si>
  <si>
    <t>NIP</t>
  </si>
  <si>
    <t>REGON</t>
  </si>
  <si>
    <t>kwota</t>
  </si>
  <si>
    <t>%</t>
  </si>
  <si>
    <t xml:space="preserve">dokument określający status prawny </t>
  </si>
  <si>
    <t>pozwolenie na budowe/wniosek</t>
  </si>
  <si>
    <t xml:space="preserve">kosztorys inwestorski </t>
  </si>
  <si>
    <t>ośw. o działal. gospod.</t>
  </si>
  <si>
    <t>dok. foto</t>
  </si>
  <si>
    <t>Adres: Miejscowość</t>
  </si>
  <si>
    <t>Adres: Kod</t>
  </si>
  <si>
    <t>Adres: Ulica</t>
  </si>
  <si>
    <t>Adres: Nr budynku</t>
  </si>
  <si>
    <t xml:space="preserve">telefon kontaktowy        </t>
  </si>
  <si>
    <t>adres email</t>
  </si>
  <si>
    <t>funkcja osoby reprezentującej</t>
  </si>
  <si>
    <t>gmina</t>
  </si>
  <si>
    <t>powiat</t>
  </si>
  <si>
    <t>Kontunuacja/nowa</t>
  </si>
  <si>
    <t>Arch / Ruch</t>
  </si>
  <si>
    <t>nr wpisu do rejestru zabytków</t>
  </si>
  <si>
    <t xml:space="preserve">dokument potwierdzający prawo własności </t>
  </si>
  <si>
    <t>wypis z rejestru/ nr działki</t>
  </si>
  <si>
    <t>wypis z rejestru /nr obrębu</t>
  </si>
  <si>
    <t>wypis z rejestru/jednostka ewiden.</t>
  </si>
  <si>
    <t>pozwolenie WKZ/data wydania</t>
  </si>
  <si>
    <t>pozwolenie WKZ /nr pozowolenia</t>
  </si>
  <si>
    <t>pozwolenie na budowę/data wydania</t>
  </si>
  <si>
    <t>pozwolenie na budowę/ nr pozwolenia</t>
  </si>
  <si>
    <t>pozwolenie na budowę/przez kogo wydany</t>
  </si>
  <si>
    <t>Parafia Rzymskokatolicka p.w. Opieki Matki Bożej w Osięcinach</t>
  </si>
  <si>
    <t>Proboszcz</t>
  </si>
  <si>
    <t>R</t>
  </si>
  <si>
    <t>N</t>
  </si>
  <si>
    <t>dekret</t>
  </si>
  <si>
    <t>KW</t>
  </si>
  <si>
    <t>tak</t>
  </si>
  <si>
    <t>decyzja</t>
  </si>
  <si>
    <t>nie prowadzi działalności</t>
  </si>
  <si>
    <t>9 zdj.</t>
  </si>
  <si>
    <t>n/d</t>
  </si>
  <si>
    <t xml:space="preserve">uwagi </t>
  </si>
  <si>
    <t>ołtarz główny</t>
  </si>
  <si>
    <t>K</t>
  </si>
  <si>
    <t>10 zdj.</t>
  </si>
  <si>
    <t>Parafia Rzymskokatolicka p.w. Wniebowzięcia N.M.P. w Osieku</t>
  </si>
  <si>
    <t>Wymiana poszycia dachu na kościele p.w. Opieki Matki Bożej w Osięcinach.</t>
  </si>
  <si>
    <t>III etap konserwacji ołtarza głównego z kościoła p.w. św. Jana Chrzciciela w Nieżywięciu.</t>
  </si>
  <si>
    <t>II etap konserwacji rokokowej ambony i ołtarza bocznego z kościoła p.w. Wniebowzięcia NMP w Osieku.</t>
  </si>
  <si>
    <t>Maria Bogusławska</t>
  </si>
  <si>
    <t xml:space="preserve">prowadzi działalność </t>
  </si>
  <si>
    <t>Eligiusz Jankowski</t>
  </si>
  <si>
    <t>Remont elewacji frontowej - Kamienica przy ul. Chełmińskiej 2 w Chełmży.</t>
  </si>
  <si>
    <t>1</t>
  </si>
  <si>
    <t>Gmina Miasta Bydgoszcz</t>
  </si>
  <si>
    <t>Bydgoszcz</t>
  </si>
  <si>
    <t>02-12-2015</t>
  </si>
  <si>
    <t>Parafia Rzymskokatolicka p.w. .św. Michała Archanioła we Wtelnie</t>
  </si>
  <si>
    <t>Konserwacja ołtarza głównego p.w. Matki Boskiej z Dzieciątkiem z kościoła parafialnego p.w. św. Michała Archanioła we Wtelnie.</t>
  </si>
  <si>
    <t>Wtelno</t>
  </si>
  <si>
    <t>86-011</t>
  </si>
  <si>
    <t xml:space="preserve">Kościelna </t>
  </si>
  <si>
    <t>Koronowo</t>
  </si>
  <si>
    <t>Bydgoski</t>
  </si>
  <si>
    <t>603977027
52 3828322</t>
  </si>
  <si>
    <t>jar-rad55@wp.pl</t>
  </si>
  <si>
    <t>proboszcz</t>
  </si>
  <si>
    <t>Jarosław Radzikowski</t>
  </si>
  <si>
    <t>B/300/1-41</t>
  </si>
  <si>
    <t>dekret
zaświadczenie Wojewody i Kurii</t>
  </si>
  <si>
    <t>31-08-2015</t>
  </si>
  <si>
    <t>ZR/17/2015</t>
  </si>
  <si>
    <t>brak załącznika</t>
  </si>
  <si>
    <t>7 zdj.</t>
  </si>
  <si>
    <t>040082188</t>
  </si>
  <si>
    <t>wniosek</t>
  </si>
  <si>
    <t>Starosta Tucholski</t>
  </si>
  <si>
    <t>Starosta Radziejowski</t>
  </si>
  <si>
    <t>4 zdj.</t>
  </si>
  <si>
    <t>15-12-2015</t>
  </si>
  <si>
    <t>Prace konserwatorsko-remontowe Kościoła p.w. św. Ap. Piotra i Pawła w Trlągu - konserwacja fasady ceglanej - kontynuacja prac i usrawnienie systemu odprowadzenia wód opadowych od kościoła</t>
  </si>
  <si>
    <t>Trląg</t>
  </si>
  <si>
    <t>88-160</t>
  </si>
  <si>
    <t>7</t>
  </si>
  <si>
    <t>Janikowo</t>
  </si>
  <si>
    <t>Inowrocławski</t>
  </si>
  <si>
    <t>x.darek@interia.pl</t>
  </si>
  <si>
    <t>Dariusz Kaszuba</t>
  </si>
  <si>
    <t>Administrator</t>
  </si>
  <si>
    <r>
      <t xml:space="preserve">odpis KW z </t>
    </r>
    <r>
      <rPr>
        <b/>
        <sz val="9"/>
        <color indexed="8"/>
        <rFont val="Calibri"/>
        <family val="2"/>
      </rPr>
      <t>2014</t>
    </r>
    <r>
      <rPr>
        <sz val="9"/>
        <color indexed="8"/>
        <rFont val="Calibri"/>
        <family val="2"/>
      </rPr>
      <t xml:space="preserve"> r.</t>
    </r>
  </si>
  <si>
    <t>WZN 263/2014</t>
  </si>
  <si>
    <t>26-09-14</t>
  </si>
  <si>
    <t>tak do dec. 308/2014</t>
  </si>
  <si>
    <t>19-12-12</t>
  </si>
  <si>
    <t>73/2012</t>
  </si>
  <si>
    <t>Starosta Inowrocławski</t>
  </si>
  <si>
    <t xml:space="preserve">nie ma </t>
  </si>
  <si>
    <t>2 zdj.</t>
  </si>
  <si>
    <t>0 44492687</t>
  </si>
  <si>
    <t>14-12-2015</t>
  </si>
  <si>
    <t>Prace konserwatorsko-restauratorskie - polichromia kościoła p.w. św. Mateusza w Ostrowie n/Gopłem - Etap II.</t>
  </si>
  <si>
    <t>kościół</t>
  </si>
  <si>
    <t>8 zdj.</t>
  </si>
  <si>
    <t>Parafia Rzymskokatolicka p.w. św. Jerzego Męczennika w Niedźwiedziu</t>
  </si>
  <si>
    <t>Parafia Rzymskokatolicka p.w. św. Narodzenia NMP w Czarżu</t>
  </si>
  <si>
    <t>Remont więźby dachowej i wymiana pokrycia dachu na kościele p.w. Narodzenia NMP w Czarżu. Etap I i II.</t>
  </si>
  <si>
    <t>Włocławski</t>
  </si>
  <si>
    <t>Parafia Rzymskokatolicka p.w. św. Katarzyny Aleksandryjskiej w Golubiu</t>
  </si>
  <si>
    <t>Parafia Rzymskokatolicka p.w. św. Wojciecha w Kłobi</t>
  </si>
  <si>
    <t>Remont ogrodzenia kościoła p.w. św. Wojciecha w Kłobi - etap III.</t>
  </si>
  <si>
    <t>Świecki</t>
  </si>
  <si>
    <t>Parafia Rzymskokatolicka p.w. św. Mikołaja Biskupa w Cielętach</t>
  </si>
  <si>
    <t>Konserwacja elewacji kościoła p.w. św. Mikołaja Biskupa w Cielętach- etap I.</t>
  </si>
  <si>
    <t>6 zdj.</t>
  </si>
  <si>
    <t>Parafia Rzymskokatolicka p.w. św. Małgorzaty w Łobdowie</t>
  </si>
  <si>
    <t>08-12-15</t>
  </si>
  <si>
    <t>Parafia Rzymskokatolicka p.w. św. Bartłomieja w Kurkocinie</t>
  </si>
  <si>
    <t>Klasztor Zakonu Braci Mniejszych Konwentualnych (OO. Franciszkanie) w Radziejowie</t>
  </si>
  <si>
    <t>Remont konserwatorski kościoła parafialnego p.w. Znalezienia Krzyża w Radziejowie etap III.</t>
  </si>
  <si>
    <t>radziejowski</t>
  </si>
  <si>
    <t>Parafia Rzymskokatolicka p.w. św. Mikołaja Biskupa w Pieraniu</t>
  </si>
  <si>
    <t>Prace konserwatorskie przy polichromiach ściennych na drewnie w nawie wnętrza kościoła p.w. św. Mikołaja Biskupa w Pieraniu - obrazy: Zwiastowanie, Obrzezanie, Ofiarowanie Dzieciątka w Świątyni, Narodziny NMP.</t>
  </si>
  <si>
    <t>36</t>
  </si>
  <si>
    <t>Parafia Rzymskokatolicka p.w. św. Bartłomieja Apostoła w Samoklęskach Dużych</t>
  </si>
  <si>
    <t>Prace konserwatorskie przy konfesjonale z kościoła p.w. św. Bartłomieja Apostoła w Samoklęskach Dużych.</t>
  </si>
  <si>
    <t>Szubin</t>
  </si>
  <si>
    <t>nakielski</t>
  </si>
  <si>
    <t>Zakon Braci Mniejszych Kapucynów Prowincja Warszawska</t>
  </si>
  <si>
    <t>Prace konserwatorskie przy polichromii w zachodnim korpusie kościoła (na sklepieniu i ścianach w podchórzu oraz w dwóch wnękach z glifami okiennymi) i przy malowidle olejnym św. Franciszka w kościele św. Sebastiana w Rywałdzie Królewskim, gm. Radzyń Chełmiński.</t>
  </si>
  <si>
    <t>Zgromadzenie Sióstr Miłosierdzia św. Wincentego a Paulo Prowincja Chełmińsko-Poznańska</t>
  </si>
  <si>
    <t>III etap konserwacji i restauracji ołtarza Ukrzyżowanie z klasztoru w Bysławku.</t>
  </si>
  <si>
    <t>tucholski</t>
  </si>
  <si>
    <t>Parafia Rzymskokatolicka p.w. św. Andrzeja Boboli w Świeciu</t>
  </si>
  <si>
    <t>Konserwacja i restauracja obrazu w ramie "Opłakiwanie Chrystusa" z kościoła parafialnego p.w. św. Andrzeja Boboli w Świeciu.</t>
  </si>
  <si>
    <t>Świecie</t>
  </si>
  <si>
    <t>86-100</t>
  </si>
  <si>
    <t>świecki</t>
  </si>
  <si>
    <t>Parafia Rzymskokatolicka p.w. Przemienienia Pańskiego w Wieńcu</t>
  </si>
  <si>
    <t>Brześć Kujawski</t>
  </si>
  <si>
    <t>87-880</t>
  </si>
  <si>
    <t>włocławski</t>
  </si>
  <si>
    <t>VI etap konserwacji i restauracji prospektu organowego i II etap prac przy ambonie z kościoła świętych Janów w Chełmnie.</t>
  </si>
  <si>
    <t>Parafia Rzymskokatolicka p.w. św. Stanisława Biskupa w Brześciu Kujawskim</t>
  </si>
  <si>
    <t>Prace konserwatorskie i restauratorskie przy wyposażeniu kościoła poklasztornego p.w. św. Michała Archanioła w Brześciu Kujawskim.</t>
  </si>
  <si>
    <t>Plac Władysława Łokietka</t>
  </si>
  <si>
    <t>Ireneusz Juszczyński</t>
  </si>
  <si>
    <t>Parafia Rzymskokatolicka p.w. św. Katarzyny Aleksandryjskiej w Brodnicy</t>
  </si>
  <si>
    <t>Konserwacja południowej elewacji prezbiterium kościoła p.w. św. Katarzyny Aleksandryjskiej w Brodnicy.</t>
  </si>
  <si>
    <t>Konserwacja i restauracja wyposażenia w kościele p.w. św. Wniebowzięcia NMP w Dulsku - ołtarz główny i ołtarz p.w. Trójcy Świętej.</t>
  </si>
  <si>
    <t>Krzysztof Ploetz</t>
  </si>
  <si>
    <t>Konserwacja elewacji kościoła p.w. św. Mikołaja Biskupa w Papowie Toruńskim - etap I.</t>
  </si>
  <si>
    <t>Klasztor OO. Karmelitów w Oborach</t>
  </si>
  <si>
    <t>Prace konserwatorskie i restauratorskie przy ołtarzu głównym z kościoła p.w. Nawiedzenia NMP w Oborach - etap II.</t>
  </si>
  <si>
    <t>Parafia Rzymskokatolicka p.w. Maryi Wspomożenia Wiernych w Lipinkach</t>
  </si>
  <si>
    <t>Remont budowlano-konserwatorski elewacji południowych i wejścia głównego kościoła parafialnego p.w. Maryi Wspomożenia Wiernych w Lipinkach - etap I.</t>
  </si>
  <si>
    <t>10</t>
  </si>
  <si>
    <t>16-11-15</t>
  </si>
  <si>
    <t>Starosta Świecki</t>
  </si>
  <si>
    <t>Wspólnota Mieszkaniowa ul. Podgrodzie 7 w Radzyniu Chełmińskim</t>
  </si>
  <si>
    <t>Remont  dachu  budynku mieszkalnego  (dawna bożnica) przy ul. Podgrodzie  7 w Radzyniu Chełmińskim.</t>
  </si>
  <si>
    <t>3 zdj.</t>
  </si>
  <si>
    <t>Parafia Rzymskokatolicka p.w. św. Małgorzaty w Bzowie</t>
  </si>
  <si>
    <t>Renowacja ołtarza głównego w kościele p.w. św. Małgorzaty w Bzowie - II etap.</t>
  </si>
  <si>
    <t>Parafia Rzymskokatolicka p.w. Niepokalanego Poczęcia NMP w Świeciu</t>
  </si>
  <si>
    <t>Remont dachów krużganków i wieży bramnej.</t>
  </si>
  <si>
    <t>Sądowa</t>
  </si>
  <si>
    <t>21</t>
  </si>
  <si>
    <t>523311384; 694406843</t>
  </si>
  <si>
    <t>leszek.grzela@wp.pl</t>
  </si>
  <si>
    <t>Leszek Grzela</t>
  </si>
  <si>
    <t>A/766</t>
  </si>
  <si>
    <t>232/2015</t>
  </si>
  <si>
    <t>11-12-15</t>
  </si>
  <si>
    <t>AB.6740.Św.2543.2015 nr 711/2015</t>
  </si>
  <si>
    <t>559 14 45 511</t>
  </si>
  <si>
    <t>0 40081881</t>
  </si>
  <si>
    <t>Parafia Rzymskokatolicka p.w. św. Jakuba Apostoła w Chełmicy Dużej</t>
  </si>
  <si>
    <t>Remont konstrukcji więźby dachowej wraz z wymianą pokrycia dachowego kościoła parafialnego p.w. św. Jakuba Apostoła w Chełmicy Dużej.</t>
  </si>
  <si>
    <t>10-12-15</t>
  </si>
  <si>
    <t>Starosta Włocławski</t>
  </si>
  <si>
    <t>Kuria Diecezjalna Toruńska. Centrum Kultury - Zamek Bierzgłowski</t>
  </si>
  <si>
    <t>Parafia Rzymskokatolicka p.w. Nawiedzenia NMP w Topolnie</t>
  </si>
  <si>
    <t>Prace konserwatorskie przy 6 obrazach w płycinach balustrady chóru, oraz 30% polichromii podniebia chóru z kościoła p.w. Nawiedzenia NMP w Topolnie, gm. Pruszcz.</t>
  </si>
  <si>
    <t>46</t>
  </si>
  <si>
    <t>Parafia Rzymskokatolicka p.w. św. Bartłomieja w Szadłowicach</t>
  </si>
  <si>
    <t>IV etap prac konserwatorskich przy kościele p.w. św. Bartłomieja w Szadłowicach - elewacje południowa, północna i zachodnia nawy.</t>
  </si>
  <si>
    <t>Powiat Świecki</t>
  </si>
  <si>
    <t>Muzeum Ziemi Pałuckiej w Żninie</t>
  </si>
  <si>
    <t>Budynek dawnego Magistratu w Żninie: remont dachu oraz adaptacja poddasza na cele ekspozycyjno-edukacyjne.</t>
  </si>
  <si>
    <t>Żnin</t>
  </si>
  <si>
    <t>88-400</t>
  </si>
  <si>
    <t>Plac Wolności</t>
  </si>
  <si>
    <t>żniński</t>
  </si>
  <si>
    <t>523020923; 608057690</t>
  </si>
  <si>
    <t>znin@muzeumznin.pl</t>
  </si>
  <si>
    <t>Dyrektor; główna księgowa</t>
  </si>
  <si>
    <t>Krystyna Patyk; Agnieszka Michalak-Żółtowska</t>
  </si>
  <si>
    <t>budynek magistratu, ob.. Muzeum</t>
  </si>
  <si>
    <t>Statut, Rejestr Inst. Kultury, powoł. Dyrektora, pełnomocnictwo</t>
  </si>
  <si>
    <t>A/848</t>
  </si>
  <si>
    <t>KW, Uchwała o przekazaniu</t>
  </si>
  <si>
    <t>0001 Żnin</t>
  </si>
  <si>
    <t>041906_4</t>
  </si>
  <si>
    <t>10-12-10</t>
  </si>
  <si>
    <t>237/2010</t>
  </si>
  <si>
    <t>19 zdj</t>
  </si>
  <si>
    <t>info. de minimis</t>
  </si>
  <si>
    <t>562 00 04 325</t>
  </si>
  <si>
    <t>0 90054342</t>
  </si>
  <si>
    <t>Parafia Rzymskokatolicka p.w. Świętej Trójcy w Raciążu</t>
  </si>
  <si>
    <t>Tuchola</t>
  </si>
  <si>
    <t>Parafia Rzymskokatolicka p.w. św. Michała Archanioła we Wtelnie</t>
  </si>
  <si>
    <t>Prace konserwatorsko-restauratorskie przy kościele p.w. św. Michała Archanioła we Wtelnie.</t>
  </si>
  <si>
    <t>Prace konserwatorskie ołtarzy bocznych z kościoła p.w. Świętej Trójcy w Raciążu.</t>
  </si>
  <si>
    <t>Parafia Rzymskokatolicka p.w. Niepokalanego Poczęcia NMP w Nowej Wsi Wielkiej</t>
  </si>
  <si>
    <t>Parafia Rzymskokatolicka p.w. św. Jana Chrzciciela w Służewie</t>
  </si>
  <si>
    <t>Konserwacja polichromii na ścianach i 3 wysklepkach w prezbiterium kościoła parafialnego p.w. św. Jana Chrzciciela w Służewie.</t>
  </si>
  <si>
    <t>Parafia Rzymskokatolicka p.w. Przemienienia Pańskiego w Aleksandrowie Kujawskim</t>
  </si>
  <si>
    <t>Remont dachu i elewacji kościoła p.w. Przemienienia Pańskiego w Aleksandrowie Kujawskim.</t>
  </si>
  <si>
    <t>Parafia Rzymskokatolicka p.w. Narodzenia NMP w Zgłowiączce</t>
  </si>
  <si>
    <t>Remont kościoła p.w. Narodzenia NMP w Zgłowiączce - et. V.</t>
  </si>
  <si>
    <t>12-12-11</t>
  </si>
  <si>
    <t>Parafia Rzymskokatolicka p.w. Wniebowzięcia NMP w Koronowie</t>
  </si>
  <si>
    <t>Konserwacja elewacji kościoła p.w. św. Andrzeja w Koronowie - etap III.</t>
  </si>
  <si>
    <t>?</t>
  </si>
  <si>
    <t>Parafia Rzymskokatolicka p.w. św. Jakuba Apostoła w Wielkich Radowiskach</t>
  </si>
  <si>
    <t>Parafia Rzymskokatolicka p.w. św. Wawrzyńca w Mąkowarsku</t>
  </si>
  <si>
    <t>Prace konserwatorskie i restauratorskie ołtarza głównego p.w. Świętej Trójcy z kościoła p.w. św. Wawrzyńca w Mąkowarsku - Etap III - konserwacja retabulum ołtarza wraz z kolumnami z wyłączeniem rzeźb, ornamentów, obrazu Św. Trójcy i uszaków oraz konserwacja tabernakulum i mensy ołtarzowej.</t>
  </si>
  <si>
    <t>Parafia Rzymskokatolicka p.w. św. Anny w Łąsku Wielkim</t>
  </si>
  <si>
    <t>Konserwacja ołtarza bocznego prawego - dokończenie oraz ołtarza głównego z kościoła p.w. św. Anny w Łąsku Wielkim.</t>
  </si>
  <si>
    <t>Prace konserwatorskie remontu dachu oraz daszku nad wejściem do plebanii przy kościele parafialnym p.w. św. Andrzeja Boboli w Świeciu.</t>
  </si>
  <si>
    <t>Powiat Rypiński</t>
  </si>
  <si>
    <t>Rypin</t>
  </si>
  <si>
    <t>rypiński</t>
  </si>
  <si>
    <t>Parafia Rzymskokatolicka p.w. Świętej Trójcy w Byszewie</t>
  </si>
  <si>
    <t>Przedsiębiorstwo Rolno-Przemysłowe "Dębowo" Spółka z o.o. w Dębowie</t>
  </si>
  <si>
    <t>KRS</t>
  </si>
  <si>
    <t>15-12-15</t>
  </si>
  <si>
    <t>Parafia Rzymskokatolicka p.w. Świętej Trójcy w Runowie Krajeńskim</t>
  </si>
  <si>
    <t>5</t>
  </si>
  <si>
    <t>Parafia Rzymskokatolicka p.w. Najświętszego Serca Pana Jezusa w Bydgoszczy</t>
  </si>
  <si>
    <t>organy</t>
  </si>
  <si>
    <t>Parafia Katedralna p.w. św. Marcina i Mikołaja w Bydgoszczy</t>
  </si>
  <si>
    <t>Bydgoszcz, XV w. Katedra p.w. św. Marcina i Mikołaja konserwacja instrumentu organowego.</t>
  </si>
  <si>
    <t>Parafia Rzymskokatolicka p.w. św. Marii Magdaleny w Wąwelnie</t>
  </si>
  <si>
    <t>Prace ratunkowe barokowego ołtarza głównego w prezbiterium kościoła p.w. św. Marii Magdaleny w Wąwelnie etap V.</t>
  </si>
  <si>
    <t>Gmina Łubianka</t>
  </si>
  <si>
    <t>Parafia Rzymskokatolicka p.w. Podwyższenia Krzyża Świętego w Przecznie</t>
  </si>
  <si>
    <t>Starosta Lipnowski</t>
  </si>
  <si>
    <t>Parafia Prawosławna p.w. św. Mikołaja we Włocławku</t>
  </si>
  <si>
    <t>Parafia Rzymskokatolicka p.w. Podwyższenia Krzyża Św. w Lisewie</t>
  </si>
  <si>
    <t>Parafia Prawosławna p.w. św. Aleksandra w Aleksandrowie Kujawskim</t>
  </si>
  <si>
    <t>Parafia Rzymskokatolicka p.w. Wniebowzięcia NMP w Chełmnie</t>
  </si>
  <si>
    <t>11-12-2015</t>
  </si>
  <si>
    <t>Regionalny Ośrodek Edukacji Ekologicznej w Przysieku, Sp. z o.o.</t>
  </si>
  <si>
    <t>Tomasz, Emilia Kamińscy</t>
  </si>
  <si>
    <t>Parafia Rzymskokatolicka p.w. Wniebowzięcia NMP w Toruniu</t>
  </si>
  <si>
    <t>Parafia Rzymskokatolicka p.w. św. Mikołaja w Ludzisku</t>
  </si>
  <si>
    <t>Spółdzielnia  Mieszkaniowa Własnościowo-Lokatorska w Balinie</t>
  </si>
  <si>
    <t>Wykonanie robót remontowo-moderniacyjnych budynku Pałacu Dworskiego z II poł.XIX zaadoptowanego na cele mieszkaniowe w Strarorypinie Prywatnym.</t>
  </si>
  <si>
    <t>87-500</t>
  </si>
  <si>
    <t>Balin</t>
  </si>
  <si>
    <t>29/7</t>
  </si>
  <si>
    <t>Rypiński</t>
  </si>
  <si>
    <t>542607366 
784515450 E.Wyszyńskia
510920302 L.R.Prądzyński</t>
  </si>
  <si>
    <t>XenaUla@interia.eu</t>
  </si>
  <si>
    <t>Prezes Zarządu
Z-pca Prezesa</t>
  </si>
  <si>
    <t>Eliza Wyszyńska
Lech Ryszard Prądzyński</t>
  </si>
  <si>
    <t>pałac</t>
  </si>
  <si>
    <t>KRS 0000066519
statut</t>
  </si>
  <si>
    <t>KW
akt notarialny</t>
  </si>
  <si>
    <t>A/1478</t>
  </si>
  <si>
    <t>614/2015</t>
  </si>
  <si>
    <t>brak</t>
  </si>
  <si>
    <t>Parafia Rzymskokatolicka p.w. Najświętszego Serca Pana Jezusa w Gniewkowie</t>
  </si>
  <si>
    <t>Remont dachu w kościele p.w. Najświętszego Serca Pana Jezusa w Gniewkowie.</t>
  </si>
  <si>
    <t>04-12-15</t>
  </si>
  <si>
    <t>kościół parafialny</t>
  </si>
  <si>
    <t>zaświadczenie</t>
  </si>
  <si>
    <t>Katarzyna Zdrojewska</t>
  </si>
  <si>
    <t>osoba fizyczna</t>
  </si>
  <si>
    <t>brak danych</t>
  </si>
  <si>
    <t>Parafia Rzymskokatolicka p.w. św. Michała Archanioła w Siedlimowie</t>
  </si>
  <si>
    <t>dekret, zaświadczenie</t>
  </si>
  <si>
    <t>Parafia Rzymskokatolicka p.w. św. Katarzyny i Małgorzaty w Wielkiej Łące</t>
  </si>
  <si>
    <t>Administracja Domów Miejskich "ADM" Sp. Z o.o.</t>
  </si>
  <si>
    <t>decyzja + dziennik budowy</t>
  </si>
  <si>
    <t>Prezydent Miasta Bydgoszczy</t>
  </si>
  <si>
    <t>jest prowadzona działalność gospodarcza</t>
  </si>
  <si>
    <t>Parafia Rzymskokatolicka p.w. św. Bartłomieja w Sławsku Wielkim</t>
  </si>
  <si>
    <t>Renowacja elewacji zewnętrznej kościoła parafialnego p.w. św. Bartłomieja w Sławsku Wielkim 55 88-150 Kruszwica.</t>
  </si>
  <si>
    <t>płyta cd</t>
  </si>
  <si>
    <t>Parafia Rzymskokatolicka p.w. św. Prokopa w Kłóbce</t>
  </si>
  <si>
    <t>Parafia Rzymskokatolicka p.w. św. Apostołów Piotra i Pawła w Zieleniu</t>
  </si>
  <si>
    <t>Parafia Rzymskokatolicka p.w. św. Katarzyny Aleksandryjskiej w Sypniewie</t>
  </si>
  <si>
    <t>Remont dachu z naprawą więźby dachowej kościoła filialnego p.w. św. Andrzeja Boboli w Iłowie gm. Sępólno Krajeńskie - etap V.</t>
  </si>
  <si>
    <t>Remont posadzki kościoła parafialnego p.w. św. Mateusza Apostoła i Ewangelisty w Gębicach.</t>
  </si>
  <si>
    <t>Starosta Mogileński</t>
  </si>
  <si>
    <t>Anna Aleksandrowicz-Glezman</t>
  </si>
  <si>
    <t>Prace konserwatorskie tylnej elewacji zabytkowej kamienicy przy ulicy Świętojańskiej w Bydgoszczy.</t>
  </si>
  <si>
    <t>85-352</t>
  </si>
  <si>
    <t>Plażowa</t>
  </si>
  <si>
    <t>m. Bydgoszcz</t>
  </si>
  <si>
    <t>605135300</t>
  </si>
  <si>
    <t>m.glzman@wp.pl</t>
  </si>
  <si>
    <t>kamienica murowana</t>
  </si>
  <si>
    <t>A/1527</t>
  </si>
  <si>
    <t>akt notarialny, KW, wypis z rejestru gruntów (z 17.01.2006)</t>
  </si>
  <si>
    <t>046101_1, Miasto Bydgoszcz</t>
  </si>
  <si>
    <t>15-01-15</t>
  </si>
  <si>
    <t>3/2015</t>
  </si>
  <si>
    <t>1 zdjęcie + płyta</t>
  </si>
  <si>
    <t>5210420449</t>
  </si>
  <si>
    <t>Parafia Rzymskokatolicka p.w. św. Wniebowzięcia NMP w Koronowie</t>
  </si>
  <si>
    <t xml:space="preserve">Konserwacja konfesjonału z nawy południowej we wnęce od strony wschodniej z kościoła p.w. Wniebowzięcia NMP w Koronowie - etap II (dokończenie). </t>
  </si>
  <si>
    <t>Remont dachu plebanii kościoła p.w. Opatrzności Bożej w Toruniu.</t>
  </si>
  <si>
    <t xml:space="preserve">Powiat Nakielski </t>
  </si>
  <si>
    <t>Remont drewnianego kościoła p.w. św. Marka w Nakonowie.</t>
  </si>
  <si>
    <t>Konserwacja wystroju malarskiego nawy kościoła  p.w. św. Katarzyny Aleksandryjskiej i NMP Wspomożycielki Wiernych - etap III.</t>
  </si>
  <si>
    <t>Parafia Rzymskokatolicka p.w. św. Wawrzyńca w Płochocinie</t>
  </si>
  <si>
    <t>Parafia Rzymskokatolicka p.w. Świętej Trójcy w Strzelnie</t>
  </si>
  <si>
    <t>Strzelno, romański kościół parafialny p.w. Świętej Trójcy XII/XIII w.; prace konserwatorskie przy organach Wilhelma Sauera (z 1866 r.).</t>
  </si>
  <si>
    <t>Strzelno</t>
  </si>
  <si>
    <t>88-320</t>
  </si>
  <si>
    <t>parafia@parafiastrzelno.pl</t>
  </si>
  <si>
    <t>Otton Szymków</t>
  </si>
  <si>
    <t>040093795</t>
  </si>
  <si>
    <t>Remont i modernizacja kościoła poklasztornego w zakresie elewacji, wykonanie dokumentacji konserwatorskiej i projektu odtworzenia wnętrz krypt i pomieszczeń kościoła.</t>
  </si>
  <si>
    <t>542521263</t>
  </si>
  <si>
    <t>brzesc@diecezja.wloclawek.pl</t>
  </si>
  <si>
    <t xml:space="preserve">Podominikański Kościół Klasztorny p.w. Michała Archanioła </t>
  </si>
  <si>
    <t>A/458</t>
  </si>
  <si>
    <t>04-12-13, 07-09-15</t>
  </si>
  <si>
    <t>510/2013, 452/2015</t>
  </si>
  <si>
    <t>kosztorys jest tylko na część planowanych zadań</t>
  </si>
  <si>
    <t>900/2013</t>
  </si>
  <si>
    <t>8882307933</t>
  </si>
  <si>
    <t>040064859</t>
  </si>
  <si>
    <t>Klasztor Zakonu Braci Mniejszych Franciszkanów w Pakości</t>
  </si>
  <si>
    <t>Parafia Rzymskokatolicka p.w. św. Jana Chrzciciela w Lubrańcu</t>
  </si>
  <si>
    <t>Parafia Ewangelicko-Augsburska w Rypinie</t>
  </si>
  <si>
    <t>Parafia Rzymskokatolicka p.w. NMP Królowej Polski w Żninie</t>
  </si>
  <si>
    <t>Prace konserwatorskie ogrodzenia oraz remont mauzoleum w zespole kościoła parafialnego p.w. Świętej Trójcy w Raciążu.</t>
  </si>
  <si>
    <t>Prace remontowo-konserwatorskie kościoła parafialnego p.w. św. Wawrzyńca w Mąkowarsku - ETAP V - renowacja i odtworzenie powłok wykończeniowych ścian wewnętrznych i sufitów wraz z przygotowaniem podłoża - ETAP III.</t>
  </si>
  <si>
    <t xml:space="preserve">Parafia Rzymskokatolicka p.w. św. Jadwigi w Nieszawie  </t>
  </si>
  <si>
    <t>Remont elewacji kościoła parafialnego p.w. św. Jadwigi w Nieszawie - etap III.</t>
  </si>
  <si>
    <t>Parafia Rzymskokatolicka p.w. św. Jakuba w Dąbrówce Królewskiej</t>
  </si>
  <si>
    <t>Konserwacja elewacji kościoła p.w. św. Jakuba w Dąbrówce Królewskiej.</t>
  </si>
  <si>
    <t>Remont kościoła p.w. św. Ap. Piotra i Pawła w Dębowej Łące - et. V.</t>
  </si>
  <si>
    <t>Parafia Rzymskokatolicka p.w. św. Wojciecha w Zbrachlinie</t>
  </si>
  <si>
    <t>Konserwacja elewacji kościoła p.w. św. Wojciecha w Zbrachlinie - etap III.</t>
  </si>
  <si>
    <t>Parafia Rzymskokatolicka p.w. św. Barbary w Starogrodzie</t>
  </si>
  <si>
    <t>Parafia Rzymskokatolicka p.w. św. Wacława w Grabiu</t>
  </si>
  <si>
    <t>Konserwacja ołtarza głównego z kościoła p.w. św. Wacława w Grabiu.</t>
  </si>
  <si>
    <t>Parafia Rzymskokatolicka p.w. Świętej Trójcy w Jeżewie</t>
  </si>
  <si>
    <t>Remont i konserwacja 19-głosowych organów z trakturą pneumatyczną, wiatrownicami pneumatyczno-stożkowymi.</t>
  </si>
  <si>
    <t>Jeżewo</t>
  </si>
  <si>
    <t>86-131</t>
  </si>
  <si>
    <t>Główna</t>
  </si>
  <si>
    <t>523318024, 602637018</t>
  </si>
  <si>
    <t>fbehrendt@wp.pl</t>
  </si>
  <si>
    <t>Franciszek Behrendt</t>
  </si>
  <si>
    <t xml:space="preserve">R </t>
  </si>
  <si>
    <t>B/233/43</t>
  </si>
  <si>
    <t>zawiadomienie dot. wpisu w KW z 2006 roku, nieaktualne</t>
  </si>
  <si>
    <t>kosztorys nie jest zatwierdzony przez WKZ</t>
  </si>
  <si>
    <t>5591431756</t>
  </si>
  <si>
    <t>040081467</t>
  </si>
  <si>
    <t>Eliza Walory</t>
  </si>
  <si>
    <t>Konserwacja fragmentu kamienicy - etap 2016.</t>
  </si>
  <si>
    <t xml:space="preserve">Parafia Rzymskokatolicka p.w. św. Stanisława Kostki w Złejwsi Wielkiej </t>
  </si>
  <si>
    <t>Remont dachu kościoła parafialnego p.w. św. Stanisława Kostki w Złejwsi Wielkiej.</t>
  </si>
  <si>
    <t xml:space="preserve">Parafia Rzymskokatolicka p.w. św. Mikołaja i św. Konstancji w Gniewkowie </t>
  </si>
  <si>
    <t>Parafia Rzymskokatolicka p.w.  Wniebowzięcia NMP w Dźwierznie</t>
  </si>
  <si>
    <t>Kompleksowa  konserwacja elewacji ceglano-kamiennych kościoła p.w. Wniebowzięcia NMP w Dźwierznie. Elewacja północna i południowa kościoła.</t>
  </si>
  <si>
    <t>Zespół Szkół Centrum Kształcenia Rolniczego im. Jadwigi Dziubińskiej</t>
  </si>
  <si>
    <t>Remont elewacji głównego budynku dydaktycznego Szkoły</t>
  </si>
  <si>
    <t>Stary Brześć</t>
  </si>
  <si>
    <t>14</t>
  </si>
  <si>
    <t>starybrzesc@interia.pl</t>
  </si>
  <si>
    <t>Dyrektor</t>
  </si>
  <si>
    <t>Anna Kwapińska</t>
  </si>
  <si>
    <t>szkoła</t>
  </si>
  <si>
    <t>statut</t>
  </si>
  <si>
    <t>A/1302</t>
  </si>
  <si>
    <t>18-12-14</t>
  </si>
  <si>
    <t>345/2014</t>
  </si>
  <si>
    <t>12-01-15</t>
  </si>
  <si>
    <t>13/2015</t>
  </si>
  <si>
    <t>000096968</t>
  </si>
  <si>
    <t>Państwowe Gospodarstwo Leśne Lasy Państwowe - Nadleśnictwo Skrwilno</t>
  </si>
  <si>
    <t>Rewitalizacja parku w miejscowości Jastrzębie, obręb ewidencyjny Jastrtzębie, gmina Lipno - działka nr 2342/4</t>
  </si>
  <si>
    <t>Skrwilno</t>
  </si>
  <si>
    <t>87-510</t>
  </si>
  <si>
    <t>Leśna</t>
  </si>
  <si>
    <t>skrwilno@torun.lasy.gov.pl</t>
  </si>
  <si>
    <t>Nadleśniczy</t>
  </si>
  <si>
    <t>Jacek Soborski</t>
  </si>
  <si>
    <t>park</t>
  </si>
  <si>
    <t>powołanie</t>
  </si>
  <si>
    <t>A/1025/1-2</t>
  </si>
  <si>
    <t>14-10-15      14-10-15       15-10-15      04-05-15</t>
  </si>
  <si>
    <t>539/2015  540/2015  541/2015  179/2015</t>
  </si>
  <si>
    <t>442/2015</t>
  </si>
  <si>
    <t>prowadzi działalność</t>
  </si>
  <si>
    <t>910507861</t>
  </si>
  <si>
    <t>Parafia Rzymskokatolicka p.w. Podwyższenia Krzyża Świętego w Grochowalsku</t>
  </si>
  <si>
    <t>Parafia Rzymskokatolicka p.w. św. Mateusza Apostoła w Bądkowie</t>
  </si>
  <si>
    <t>Parafia Rzymskokatolicka p.w. św. Mikołaja w Kruszynach</t>
  </si>
  <si>
    <t>Parafia Rzymskokatolicka p.w. św. Mikołaja w Inowrocławiu</t>
  </si>
  <si>
    <t xml:space="preserve">Konserwacja ołtarza bocznego Matki Bożej Różańcowej w kościele p.w. św. Mikołaja w Inowrocławiu. Etap II. </t>
  </si>
  <si>
    <t>Parafia Rzymskokatolicka p.w. Najświętszego Serca Pana Jezusa w Lubieniu Kujawskim</t>
  </si>
  <si>
    <t>Parafia Rzymskokatolicka p.w. św. Mikołaja w Radominie</t>
  </si>
  <si>
    <t>79.39%</t>
  </si>
  <si>
    <t>Parafia Rzymskokatolicka p.w. Narodzenia NMP w Wenecji</t>
  </si>
  <si>
    <t>Anna i Piotr Tuliszewscy</t>
  </si>
  <si>
    <t>willa</t>
  </si>
  <si>
    <t>Parafia Rzymskokatolicka p.w. św. Michała Archanioła w Dąbrówce</t>
  </si>
  <si>
    <t>TAK</t>
  </si>
  <si>
    <t>M. Bydgoszcz</t>
  </si>
  <si>
    <t>Wojciech Nielipowicz</t>
  </si>
  <si>
    <t>Parafia Rzymskokatolicka p.w. św. Jana Chrzciciela w Janikowie</t>
  </si>
  <si>
    <t>Parafia Rzymskokatolicka p.w. Zwiastowania NMP w Potulicach</t>
  </si>
  <si>
    <t>Administrator parafii</t>
  </si>
  <si>
    <t>Parafia Rzymskokatolicka p.w. św. Józefa w Sitnie</t>
  </si>
  <si>
    <t xml:space="preserve">Parafia Rzymskokatolicka p.w. św. Jakuba Większego Apostoła w Mogilnie </t>
  </si>
  <si>
    <t>mogileński</t>
  </si>
  <si>
    <t>Parafia Rzymskokatolicka p.w. św. Wawrzyńca w Ryńsku</t>
  </si>
  <si>
    <t>Parafia Rzymskokatolicka p.w. Miłosierdzia Bożego w Bydgoszczy</t>
  </si>
  <si>
    <t>Remont i konserwacja więźby dachowej z wymiana pokrycia dachu nad prezbiterium i zakrystią w kościele p.w. Miłosierdzia Bożego w Bydgoszczy, prace 2016.</t>
  </si>
  <si>
    <t>85-817</t>
  </si>
  <si>
    <t>Nakielska</t>
  </si>
  <si>
    <t>68</t>
  </si>
  <si>
    <t>Tadeusz Kruszka</t>
  </si>
  <si>
    <t>więźba, dach</t>
  </si>
  <si>
    <t>A/841</t>
  </si>
  <si>
    <t>13-13-13       11-08-14</t>
  </si>
  <si>
    <t>162/2013    106/2014</t>
  </si>
  <si>
    <t>1486/2011</t>
  </si>
  <si>
    <t>Prezydent Miasta Bydgosczy</t>
  </si>
  <si>
    <t>040091610</t>
  </si>
  <si>
    <t>pozwolenie na budowę stało się ostateczne dnia 27.12.2011, brak dziennika budowy</t>
  </si>
  <si>
    <t>Władysław Kozioł, Wojciech Kozioł</t>
  </si>
  <si>
    <t xml:space="preserve">Toruń, spichlerz przy ul. Rabiańskiej 22a (XIV w.). Remont konstrukcji dachu wraz z wymianą pokrycia dachowego - etap II, Prace konserwatorskie gotyckiej ściany frontowej od strony płd., oraz gotyckiej ściany od strony płn. </t>
  </si>
  <si>
    <t>KW, WYPIS Z REJESTRU GRUNTÓW</t>
  </si>
  <si>
    <t>Parafia Rzymskokatolicka p.w. św. Barbary i Matki Kościoła w Rechcie</t>
  </si>
  <si>
    <t>17-04-13</t>
  </si>
  <si>
    <t>Parafia Rzymskokatolicka p.w. św. Rocha w Rzadkwinie</t>
  </si>
  <si>
    <t>Zespół kościoła parafilanego p.w. św. Rocha w Rzadkwinie - prace konserwatorsko-remontowe zespołu kościoła parafialnego</t>
  </si>
  <si>
    <t>Rzadkwin</t>
  </si>
  <si>
    <t>zbigniew.bukowski@onet.pl</t>
  </si>
  <si>
    <t>Zbigniew Bukowski</t>
  </si>
  <si>
    <t>kościół, plebania</t>
  </si>
  <si>
    <t>A/845/1-2</t>
  </si>
  <si>
    <t>51/3</t>
  </si>
  <si>
    <t xml:space="preserve">17-09-15          17-09-15      08-12-14    </t>
  </si>
  <si>
    <t>WZN 166/2015   WZN 167/2015   wzn 1272/2014</t>
  </si>
  <si>
    <t>040092181</t>
  </si>
  <si>
    <t>Parafia Rzymskokatolicka p.w. św. Trójcy w Strzelnie</t>
  </si>
  <si>
    <t>Remont i przebudowa elewacji kościoła p.w. św. Trójcy i obiektów przykościelnych wraz z izolacją fundamentów</t>
  </si>
  <si>
    <t>Plac św. Wojciecha</t>
  </si>
  <si>
    <t>kościół, obiekty przykościelne</t>
  </si>
  <si>
    <t>A/473</t>
  </si>
  <si>
    <t>WZN 249/2015</t>
  </si>
  <si>
    <t>Parafia Rzymskokatolicka p.w. św. Wojciecha w Stodołach</t>
  </si>
  <si>
    <t>Beauty Land sp. z o. o. w Bydgoszczy</t>
  </si>
  <si>
    <t>Bydgoszcz, Willa 1927 - 1929. Całkowite odtworzenie oryginalnej drewnianej stoalrki okiennej.</t>
  </si>
  <si>
    <t>85-307</t>
  </si>
  <si>
    <t>Kossaka</t>
  </si>
  <si>
    <t>72</t>
  </si>
  <si>
    <t>beauty-land@wp.pl</t>
  </si>
  <si>
    <t>prokura samoistna</t>
  </si>
  <si>
    <t>Wojciech Stajszczak</t>
  </si>
  <si>
    <t>A/1050</t>
  </si>
  <si>
    <t>59</t>
  </si>
  <si>
    <t>niewidoczny</t>
  </si>
  <si>
    <t>27-09-12</t>
  </si>
  <si>
    <t>121/2012</t>
  </si>
  <si>
    <t>290/2013</t>
  </si>
  <si>
    <t>040081131</t>
  </si>
  <si>
    <t>Przedsiębiorstwo Turystyczno-Gastronomiczne "Twierdza Toruń Fort IV w Toruniu</t>
  </si>
  <si>
    <t>Powiat Golubsko-Dobrzyński</t>
  </si>
  <si>
    <t xml:space="preserve">Zespół Pałacowo-Parkowy Romuald Adamski w Sypniewie </t>
  </si>
  <si>
    <t>Parafia Rzymskokatolicka p.w. św. Marii Magdaleny w Kwieciszewie</t>
  </si>
  <si>
    <t>Towarzystwo Naukowe w Toruniu</t>
  </si>
  <si>
    <t>Pałac Lubostroń</t>
  </si>
  <si>
    <t xml:space="preserve">Hotel City sp z o. o. w Bydgoszczy </t>
  </si>
  <si>
    <t>Parafia Rzymskokatolicka p.w. św. Jana Apostoła w Mogilnie</t>
  </si>
  <si>
    <t>Parafia Prawosławna św. Mikołaja w Toruniu</t>
  </si>
  <si>
    <t>Parafia Rzymskokatolicka p.w. św. Mikołaja Biskupa w Szaradowie</t>
  </si>
  <si>
    <t>Remont kościoła Parafii Rzymskokatolickiej p.w. św. Mikołaja Biskupa w Szaradowie w zakresie elewacji, wnętrza nawy, więźby dachowej wraz z pokryciem i izolacją fundamentów</t>
  </si>
  <si>
    <t>Szaradowo</t>
  </si>
  <si>
    <t>82-200</t>
  </si>
  <si>
    <t>pawnaxkow@wp.pl</t>
  </si>
  <si>
    <t>Paweł Kowalski</t>
  </si>
  <si>
    <t>A/1589</t>
  </si>
  <si>
    <t>06-12-2013       17-09-2015     16-06-2015</t>
  </si>
  <si>
    <t>WZN/420/2013        WZN/165/2015     WZN/86/2015</t>
  </si>
  <si>
    <t>28-01-13         13-11-15</t>
  </si>
  <si>
    <t>44                       659</t>
  </si>
  <si>
    <t>19 zdj.</t>
  </si>
  <si>
    <t>040092086</t>
  </si>
  <si>
    <t>wpis do rejestru dot. tylko nawy; decyzja konserwatorska zgodna w zakresie jedynie okien nawy oraz prac związanych z instalacją elektryczną sanitarną i grzewczą</t>
  </si>
  <si>
    <t>130.077,00</t>
  </si>
  <si>
    <t>brak oświadczenia o działalności gospodarczej; kosztorys inwestorski nie zatwierdozny przez WKZ/MKZ</t>
  </si>
  <si>
    <t>3 braki w załącznikach: KW z 2004, kosztorys zaakceptowany do innej dec. niź dołączono, brak oświdczenia o prowadzeniu działalności</t>
  </si>
  <si>
    <t>Parafia Rzymskokatolicka p.w. św. Apostołów Piotra i Pawła w Trlągu</t>
  </si>
  <si>
    <t>—</t>
  </si>
  <si>
    <t>Parafia Rzymskokatolicka p.w. św. Jakuba Apostoła w Toruniu</t>
  </si>
  <si>
    <t>A</t>
  </si>
  <si>
    <t>Prace konserwatorskie przy lewym ołtarzu bocznym Najświętszego Serca Pana Jezusa w kościele parafialnym p.w. Wniebowzięcia NMP i św. Ap. Szymona i Judy Tadeusza w Więcborku - II etap.</t>
  </si>
  <si>
    <t>Parafia Rzymskokatolicka p.w. św. Doroty w Orlu</t>
  </si>
  <si>
    <t>Remont i konserwacja kościoła o.w. św. Doroty w m. Orle gm. Topólka - etap VI.</t>
  </si>
  <si>
    <t>Orle</t>
  </si>
  <si>
    <t>87-875 Topólka</t>
  </si>
  <si>
    <t>Topólka</t>
  </si>
  <si>
    <t>518014769 604837658</t>
  </si>
  <si>
    <t>Tadeusz Szczepaniak</t>
  </si>
  <si>
    <t>kościól parafialny</t>
  </si>
  <si>
    <t>800 346,90</t>
  </si>
  <si>
    <t>A/451</t>
  </si>
  <si>
    <t>KW/ RG</t>
  </si>
  <si>
    <t>189</t>
  </si>
  <si>
    <t>0014 ORLE</t>
  </si>
  <si>
    <t>041107_2 TOPÓLKA</t>
  </si>
  <si>
    <t>28-10-2010 17-10-2012 27-11-2012 13-09-2013 12-11-2014 18-11-2015</t>
  </si>
  <si>
    <t>298 A/2010 402/2012 POSTANOWIENIE                     389/2013 539/2014 585/2015</t>
  </si>
  <si>
    <t>15-11-2010</t>
  </si>
  <si>
    <t>337/2010</t>
  </si>
  <si>
    <t>12 - wydruk</t>
  </si>
  <si>
    <t>8891458821</t>
  </si>
  <si>
    <t>040123042</t>
  </si>
  <si>
    <t>Parafia Rzymskokatolicka p.w. św. Mikołaja w Ślesinie</t>
  </si>
  <si>
    <t>Parafia Katedralna Wniebowzięcia NMP we Włocławku</t>
  </si>
  <si>
    <t>Parafia Rzymskokatolicka p.w. św. Hieronima w Raciążku</t>
  </si>
  <si>
    <t>Parafia Rzymskokatolicka p.w. Nawiedzenia NMP w Markowicach</t>
  </si>
  <si>
    <t>Remont elewacji klasztoru w Markowicach - izolacja ścian poniżej terenu, wymiana stolarki i odnowienie elewacji.</t>
  </si>
  <si>
    <t>Klasztor Karmelitów Bosych w Zamartem</t>
  </si>
  <si>
    <t>Klasztor OO. Bernardynów w Skępem</t>
  </si>
  <si>
    <t>Parafia Rzymskokatolicka p.w. św. Wojciecha w Jabłonowie-Zamku</t>
  </si>
  <si>
    <t>Parafia Rzymskokatolicka p.w. św. Wojciecha w Bydgoszczy</t>
  </si>
  <si>
    <t>Parafia Rzymskokatolicka p.w. św. Antoniego z Padwy w Bydgoszczy</t>
  </si>
  <si>
    <t>Parafia Rzymskokatolicka p.w. Św. Bartłomieja w Wabczu</t>
  </si>
  <si>
    <t>Parafia Rzymskokatolicka p.w. Wniebowzięcia Najświętszej Maryi Panny w Krzywosądzy</t>
  </si>
  <si>
    <t>Parafia Rzymskokatolicka p.w. św. Jakuba w Płonnem</t>
  </si>
  <si>
    <t>Parafia Rzymskokatolicka p.w. św. Marcina we Wrockach</t>
  </si>
  <si>
    <t>Parafia Rzymskokatolicka p.w. św. Marcina Biskupa w Świekatowie</t>
  </si>
  <si>
    <t>Odprowadzenie kanalizacja deszczową wód opadowych do kolektora gminnego kanalizacji deszczowej, wykoananie drenażu opaskowego przy kościele p.w. św. Marcina Biskupa w Świekatowie - etap V.</t>
  </si>
  <si>
    <t>Świekatowo</t>
  </si>
  <si>
    <t>86-182</t>
  </si>
  <si>
    <t>Bohaterów Września</t>
  </si>
  <si>
    <t>Świakatowo</t>
  </si>
  <si>
    <t>603729339</t>
  </si>
  <si>
    <t>Parafia_swiek@wp.pl</t>
  </si>
  <si>
    <t>Ryszard Pełech</t>
  </si>
  <si>
    <t>A/410/1</t>
  </si>
  <si>
    <t>162/8</t>
  </si>
  <si>
    <t>00-03-2015</t>
  </si>
  <si>
    <t>WZN nr 24/2015</t>
  </si>
  <si>
    <t>data złożenia wniosku 14-12-2015</t>
  </si>
  <si>
    <t>11 - wydruk w treści projektu budowalnego</t>
  </si>
  <si>
    <t>5591571718</t>
  </si>
  <si>
    <t>040081266</t>
  </si>
  <si>
    <t>Parafia Rzymskokatolicka p.w. św. Jadwigi w Karnkowie</t>
  </si>
  <si>
    <t>Parafia Rzymskokatolicka p.w. Wniebowzięcia NMP w Lipnie</t>
  </si>
  <si>
    <t>Prace konserwatorskie przy dekoracji sgraffitowej prezbiterium kościoła WNMP w Lipnie.</t>
  </si>
  <si>
    <t>Remont kościoła p.w. św. Wacława w Grabiu - elewacje gotyckie - et. V.</t>
  </si>
  <si>
    <t>Remont elewacji kościoła parafialnego p.w. św. Mikołaja w Bydgoszczy - etap III.</t>
  </si>
  <si>
    <t>Parafia Rzymskokatolicka p.w. św. Marii Magdaleny w Grabkowie</t>
  </si>
  <si>
    <t>Parafia Rzymskokatolicka p.w. św. Michała Archanioła w Błędowie</t>
  </si>
  <si>
    <t>Gmina Miejska Aleksandrów Kujawski</t>
  </si>
  <si>
    <t>Parafia Rzymskokatolicka p.w. św. Floriana w Żninie</t>
  </si>
  <si>
    <t>Prace konserwatorskie wyposażenia wnętrza kościoła parafialnego p.w. św. Floriana w Żninie.</t>
  </si>
  <si>
    <t>Remont elewacji wraz z kolorystyką budynku kościoła ewangelickiego.</t>
  </si>
  <si>
    <t>NIE</t>
  </si>
  <si>
    <t>Przedsiębiorstwo Uzdrowisko Ciechocinek Spółka Akcyjna</t>
  </si>
  <si>
    <t>Powiat Tucholski</t>
  </si>
  <si>
    <t>Wysoka, dom Pomocy Spoełcznej (XVIII-XIX w.), prace konserwatorsko - restauratorskie - V etap.</t>
  </si>
  <si>
    <t>89-500</t>
  </si>
  <si>
    <t>Pocztowa</t>
  </si>
  <si>
    <t>525590700</t>
  </si>
  <si>
    <t>Starostwo@tuchola.pl</t>
  </si>
  <si>
    <t>Starosta, Wicestarosta, Skarbnik Powiatu</t>
  </si>
  <si>
    <t>Michał Mróz, Zenon Poturalski, Zofia Łącka</t>
  </si>
  <si>
    <t>Obiekt: dwór w Wysokiej</t>
  </si>
  <si>
    <t>statut/uchwały powołujące</t>
  </si>
  <si>
    <t>100/A</t>
  </si>
  <si>
    <t>05-12-2012 15-07-2013 29-10-2014</t>
  </si>
  <si>
    <t>307/2012  212/2013  297/2014</t>
  </si>
  <si>
    <t xml:space="preserve">29-09-2009 28-06-2010 09-12-2011 </t>
  </si>
  <si>
    <t>Tuch/144/09 Tuch/137/10 TUCH.232.2011</t>
  </si>
  <si>
    <t>2 - wydruk + CD</t>
  </si>
  <si>
    <t>5611327276</t>
  </si>
  <si>
    <t>092351096</t>
  </si>
  <si>
    <t>Remont wybranych wnętrz Wojewódzkiej Stacji Sanitarno-Epidemiologicznej dw. Willi Kolwitzów przy ul. Kujawskiej 4 w Bydgoszczy.</t>
  </si>
  <si>
    <t>Konserwacja manierystycznych stalli z 1630 roku z kościoła parafialnego p.w. św. Hieronima w Raciążku, etap II - stalle północne.</t>
  </si>
  <si>
    <t>Parafia Rzymskokatolicka p.w. św. Andrzeja Apostoła w Brudzawach</t>
  </si>
  <si>
    <t>Prace konserwatorskie przy wieży kościoła w Brudzawach.</t>
  </si>
  <si>
    <t>Remont więźby dachowej i wymiana pokrycia dachu kościoła p.w. Św. Trójcy w Działyniu. Dach kaplicy kościoła i korpusu wraz z sygnaturkami.</t>
  </si>
  <si>
    <t>Parafia Rzymskokatolicka p.w. św. Marii Magdaleny w Ostrowitem</t>
  </si>
  <si>
    <t>Parafia Rzymskokatolicka p.w. Św. Katarzyny Aleksandryjskiej w Łasinie</t>
  </si>
  <si>
    <t>Prace konserwatorskie przy elewacji południowej kościoła p.w. św. Katarzyny Aleksandryjskiej w Łasinie. Etapy II, III, IV.</t>
  </si>
  <si>
    <t>Wynajem lokali Wacława Repoli, Grażyna Kaszuba</t>
  </si>
  <si>
    <t>Remont Kamienicy mieszkalnej z usługami.</t>
  </si>
  <si>
    <t>Gmina Świecie</t>
  </si>
  <si>
    <t>Remont elewacji oraz dachu skrzydła północnego Zamku Krzyżackiego w Świeciu.</t>
  </si>
  <si>
    <t>Wspólnota Mieszkaniowa Garbary 12 w Bydgoszczy</t>
  </si>
  <si>
    <t>brak oświadczenia o działalności gospodarczej</t>
  </si>
  <si>
    <t>brak oświadczenia o prowadzeniu lub nie prowadzeniu działalności gospodarczej na terenie zabytku, nie zaznaczono również w tabeli dot. załączników</t>
  </si>
  <si>
    <t>Parafia Rzymskokatolicka p.w. św. Katarzyny Aleksandryjskiej i NMP Wspomożycielki Wiernych w Nawrze</t>
  </si>
  <si>
    <t>Parafia Rzymskokatolicka p.w. św. Marka Ewangelisty w Polanowicach</t>
  </si>
  <si>
    <t>Instytut Geografii i Przestrzennego Zagospodarowania Polskiej Akademii Nauk w Toruniu</t>
  </si>
  <si>
    <t>INI Komierowski Sp. j. w Tomicach</t>
  </si>
  <si>
    <t>Wnioski wieloletnie</t>
  </si>
  <si>
    <t>Wnioski jednoroczne</t>
  </si>
  <si>
    <t>W kosztorysie pozycje znajdują się pozycje  dot. remontu wnętrza na kwotę netto 14 747,94 zł. i drzwi wewnętrzne netto 3 471,36 zł, instalacja elektryczna brutto 26 0545,00 zł - kosztorys niezgodny z katalogiem kosztów kwalfiikowalnych
czy spółdzielnia mieszkaniowa jest PRZEDSIĘBIORCOM? według orzecznictwa II FSK 933/11 - Wyrok NSA z 2013-01-15 jest, brak oświdczenia o pomocy publicznej</t>
  </si>
  <si>
    <t>Złożony wniosek jest na obiekt, który nie jest wpisany do rejestru zabytków</t>
  </si>
  <si>
    <t>Brak podpisu uprownionej osoby na wniosku na wniosku, brak decyzji o wpisie do rejestru zabytków; tylko strona 1 KW, decyzja WKZ straciła ważność, brak pozwolenia na budowę</t>
  </si>
  <si>
    <t>Brak pozwolenia na prowadzanie prac budowlanych (do poprzedniego wniosku dotacyjnego (z poprzedniego roku) dołączono wniosek o wydanie pozwolenia na prowadzenie prac budowlanych), kosztorys jest na kwotę 197 760,18 zł, a we wniosku dotacyjnym wpisano następującą kwotę 197 760,00 zł. Remont elewacji na podwórzu budynku (do której nie ma dostępu od ulicy)</t>
  </si>
  <si>
    <t xml:space="preserve">We wniosku dotacyjnym wpisano, że jest planowane prowadzenie prac przy elewacji (140 000,00 zł) i wykonanie dokumentacji konserwatorskiej i projektu odtworzenia wnętrz krypt i pomieszczeń kościoła (100 000,00 zł) - nie ma do tego kosztorysu </t>
  </si>
  <si>
    <t>Załączony kosztorys nie jest zatwierdzony przez WKZ, kserokopie potwierdzane za zgodność z oryginałem przez Wójta Gminy Jeżewo, a nie księdza. Dokument potwierdzający prawo własności jest nieaktualny (z 2006 roku). Brak decyzji WKZ ze zgoda na prowadzenia prac przy obiekcie zabytkowym.</t>
  </si>
  <si>
    <t>Brak nowej decyzji o wpisaniu do rejestru zabytków,brak wypełnionego pełnego wniosku, nie zaznaczono dostępności</t>
  </si>
  <si>
    <t>W dec. konserw. Wskazano wpis do rej zabyt. A/827. Decyzja o wpisnie to A/473. Kosztorys inwestorski i wniosek przewiduje remont obiektów przykościelnych. Obiekty te nie sa wpisane do rejestru.</t>
  </si>
  <si>
    <t>Brak oświadczenie pomoc publiczna</t>
  </si>
  <si>
    <t>Według przepisów pozwolenie na budowę utrzymuje się w mocy przez 3 lata od uprawomocnienia, lub przez 3 lata od ostatniego wpisu w dzienniku budowy - dostarczona kopia ostatniego wpisu w dzienniku budowy jest starsza niz 3 lata od dnia złożenia wniosku / dokumenty dołaczone "za zgodność" potwierdzał inspektor nadzoru - brak pełnomocnictwa / brak pieczęci podmiotu na końcu wniosku - jest nadruk / brak kopii decyzji o wpisie do rejestru  - dołącznono zaświadczenie o numerze i wypis ze starego wpisu/ Na płycie CD skany załączonych dokumentów</t>
  </si>
  <si>
    <t>Zakres prac dot. kanalizacji- nie wchodzi nie do naszych zasad, poza tym wniosek dot. innych prac niż w kosztorysie i dokumentach</t>
  </si>
  <si>
    <t>Z opisu we wniosku i z kosztorysu wynika, że planowane prace będą prowadzone przy schodach zewnętrznych - po konsulatacja WKZ ustalono, że schody nie wchodzą w zakres pozwolenia</t>
  </si>
  <si>
    <t>WYKAZ WNIOSKÓW ZAWIERAJĄCYCH BŁĘDY FORMALNE</t>
  </si>
  <si>
    <t>Konserwacja i renowacja elewacji ceglanych kościoła parafialnego p.w. św. Jakuba Ap. w Piotrkowie Kujawskim - zakrystia i kaplica południowa wraz z przyległą ścianą.</t>
  </si>
  <si>
    <t>Parafia Rzymskokatolicka p.w. św. Bartłomieja w Unisławiu</t>
  </si>
  <si>
    <t>Prace konserwatorskie i restauratorskie przy ikonach cerkiewnych z Parafii Prawosławnej św. Mikołaja we Włocławku.</t>
  </si>
  <si>
    <t>Kolejny etap konserwacji i restauracji ołtarza głównego z kościoła p.w. Przemienienia Pańskiego w Wieńcu.</t>
  </si>
  <si>
    <t>Parafia Rzymskokatolicka p.w. św. Stanisława Biskupa i Męczennika w Brześciu Kujawskim</t>
  </si>
  <si>
    <t>Parafia Rzymskokatolicka p.w. Wniebowzięcia NMP w Dulsku</t>
  </si>
  <si>
    <t>Parafia Rzymskokatolicka p.w. św. Mikołaja Biskupa w Papowie Toruńskim</t>
  </si>
  <si>
    <t>Zgromadzenie Księży Marianów Prowincja Polska</t>
  </si>
  <si>
    <t>Konserwacja podniebia chóru muzycznego (etap II) z kościoła rektorskiego p.w. Świętego Franciszka Ksawerego w Grudziądzu.</t>
  </si>
  <si>
    <t>Prace konserwatorskie ław z kościoła filialnego p.w. św. Jana Nepomucena w Dąbrówce, gm. Tuchola.</t>
  </si>
  <si>
    <t>Prace konserwatorskie: polichromie stropu i ścian nawy głównej w kościele parafialnym p.w. Niepokalanego Poczęcia NMP w Nowej Wsi Wielkiej.</t>
  </si>
  <si>
    <t>Wymiana części tynków wewnętrznych w kościele p.w. Trójcy Świętej w Byszewie.</t>
  </si>
  <si>
    <t>Odbudowa budynku magazynu zbożowo-paszowego (stajni i wozowni) w zespole folwarcznym po katastrofie spowodowanej wichurą w Dębowie przy ul. Bohaterów 2.</t>
  </si>
  <si>
    <t>Runowo Krajeńskie, kościół p.w. Świętej Trójcy, XVII w. prace ratunkowe renesansowej polichromii ścian - wykonanie całości.</t>
  </si>
  <si>
    <t>Skępe, zespół klasztorny Ojców Bernardynów (XVI w.), remont konserwatorski elewacji kościoła parafialnego p.w. Zwiastowania NMP.</t>
  </si>
  <si>
    <t>Parafia Rzymskokatolicka p.w. św. Katarzyny Aleksandryjskiej  w Osieczku</t>
  </si>
  <si>
    <t>Konserwacja wschodniej elewacji prezbiterium i przypory na elewacji zachodniej kościoła p.w. św. Katarzyny Aleksandryjskiej w Osieczku.</t>
  </si>
  <si>
    <t>Prace konserwatorskie wyposażenia wnętrza kościoła p.w. św. Michała Archanioła w Siedlimowie.</t>
  </si>
  <si>
    <t>Prace konserwatorskie opracowania malarskiego wnętrza kościoła p.w. św. Michała Archanioła w Siedlimowie.</t>
  </si>
  <si>
    <t>Konserwacja elewacji południowej (bez kaplicy) oraz elewacji zakrystii kościoła p.w. św. Katarzyny i Małgorzaty w Wielkiej  Łące.</t>
  </si>
  <si>
    <t>Parafia Rzymskokatolicka p.w. św. Apostołów Piotra i Pawła w Ciechocinku</t>
  </si>
  <si>
    <t>Parafia Katedralna p.w. Wniebowzięcia NMP we Włocławku</t>
  </si>
  <si>
    <t>Kontynuacja prac konserwatorskich i restauratorskich przy wyposażeniu Bazyliki Katedralnej Wniebowzięcia Najświętszej Maryi Panny we Włocławku.</t>
  </si>
  <si>
    <t>Remont więźby wraz z wymianą pokrycia dachowego na wieży.</t>
  </si>
  <si>
    <t>Parafia Rzymskokatolicka p.w. św. Stanisława BM w Modzerowie</t>
  </si>
  <si>
    <t>Parafia Rzymskokatolicka p.w. św. Mateusza Apostoła i Ewangelisty w Gębicach</t>
  </si>
  <si>
    <t>Parafia Rzymskokatolicka p.w. Opatrzności Bożej w Toruniu</t>
  </si>
  <si>
    <t>Parafia Rzymskokatolicka p.w. Najświętszej Maryi Panny Królowej Polski w Kruszynie</t>
  </si>
  <si>
    <t>Konserwacja empory muzycznej z kościoła p.w. Pana Jezusa Ukrzyżowanego i Matki Boskiej Bolesnej w Pakości - II etap.</t>
  </si>
  <si>
    <t>Prace konserwatorskie i restauratorskie dotyczące elementów drewnianych w wieży dzwonniczej kościoła p.w. NMP Królowej Polski w Żninie. III etap.</t>
  </si>
  <si>
    <t xml:space="preserve">Parafia Rzymskokatolicka p.w. św. Apostołów Piotra i Pawła w Dębowej Łące </t>
  </si>
  <si>
    <t>Parafia Rzymskokatolicka p.w. św. Apostołów Piotr i Pawła w Bydgoszczy</t>
  </si>
  <si>
    <t>Prace konserwatorskie na elewacji zachodniej - dokończenie i północnej kościoła parafialnego p.w. Najświętszego Serca Pana Jezusa w Lubieniu Kujawskim.</t>
  </si>
  <si>
    <t>VI etap prac konserwatorskich przy kościele p.w. św. Mikołaja w Radominie.</t>
  </si>
  <si>
    <t>Prace konserwatorskie i restauratorskie polichromii ściennych w kościele p.w. Narodzenia NMP w Wenecji Etap I, Prezbiterium.</t>
  </si>
  <si>
    <t>Konserwacja i restauracja ołtarza bocznego Matki Bożej z kościoła p.w. św. Michała Archanioła w Dąbrówce.</t>
  </si>
  <si>
    <t>Parafia Rzymskokatolicka p.w. św. Apostołów Piotra i Pawła w Kruszwicy</t>
  </si>
  <si>
    <t>Remont dachu kościoła p.w. Najświętszego Serca Pana Jezusa w Ryńsku.</t>
  </si>
  <si>
    <t>Parafia Rzymskokatolicka p.w. św. Wojciecha i Katarzyny w Boluminku</t>
  </si>
  <si>
    <t>Prace konserwatorskie polichromii wielobarwnych na deskach sklepienia kościoła p.w. Wniebowzięcia NMP w Dąbrowie Chełmińskiej.</t>
  </si>
  <si>
    <t>Parafia Rzymskokatolicka p.w. Wniebowzięcia NMP i św. Apostołów Szymona i Judy Tadeusza w Więcborku</t>
  </si>
  <si>
    <t>Parafia Rzymskokatolicka p.w. Świętej  Trójcy w Strzelnie</t>
  </si>
  <si>
    <t>Parafia Rzymskokatolicka p.w. św. Apostołów Piotra i Pawła w Kamieniu Krajeńskim</t>
  </si>
  <si>
    <t>Prace konserwatorskie i restauratorskie przy ołtarzu bocznym z transeptu płd.</t>
  </si>
  <si>
    <t>Prace konserwatorskie i restauratorskie przy balustradzie empory z kościoła p.w. Narodzenia NMP w Zamartem. Klasztor Karmelitów Bosych. II Etap, Str. Płd.</t>
  </si>
  <si>
    <t>Parafia Rzymskokatolicka p.w. św. Wawrzyńca w Kościelnej Wsi</t>
  </si>
  <si>
    <t>Wymiana pokrycia dachowego wykonanego z dachówki karpiówki na nową kościoła parafialnego p.w. św. Wojciecha w Bydgoszczy - etap IV końcowy.</t>
  </si>
  <si>
    <t>Remont kościoła parafialnego p.w. św. Antoniego z Padwy w Bydgoszczy - etap IV - remont dachu.</t>
  </si>
  <si>
    <t>Konserwacja elewacji kościoła p.w. św. Bartłomieja w Wabczu - elewacja północna.</t>
  </si>
  <si>
    <t>Prace konserwatorskie przy polichromii nawy głównej, kaplic bocznych i kruchty kościoła p.w. św. Jadwigi w Karnkowie.</t>
  </si>
  <si>
    <t>Parafia Rzymskokatolicka p.w. św. Mikołaja w Bydgoszczy</t>
  </si>
  <si>
    <t>Remont dachu kościoła p.w. św. Michała Archanioła w Błędowie w zakresie wymiany pokrycia dachowego i obróbek blacharskich oraz wzmocnienia i impregnacji drewnianej konstrukcji dachu - III etap.</t>
  </si>
  <si>
    <t>Parafia Rzymskokatolicka p.w. Świętej Trójcy w Rypinie</t>
  </si>
  <si>
    <t>Prace konserwatorsko-restauratorskie przy zabytkach z kościoła parafialnego p.w. św. Trójcy w Rypinie na lata 2016 - 2018.</t>
  </si>
  <si>
    <t>Parafia Rzymskokatolicka p.w. Podwyższenia Krzyża Świętego w Cekcynie</t>
  </si>
  <si>
    <t xml:space="preserve">Fundacja im. Krzywdów i Bieńków  </t>
  </si>
  <si>
    <t>Parafia Rzymskokatolicka p.w. Świętej Trójcy w Działyniu</t>
  </si>
  <si>
    <t>Ocena wniosku</t>
  </si>
  <si>
    <t>Parafia Rzymskokatolicka p.w. św. Mateusza w Ostrowie n/Gopłem</t>
  </si>
  <si>
    <t>Parafia Rzymskokatolicka p.w. św. Jana Chrzciciela w Nieżywięciu</t>
  </si>
  <si>
    <t>Parafia Rzymskokatolicka p.w. św. Jakuba Apostoła w Piotrkowie Kujawskim</t>
  </si>
  <si>
    <t>Parafia Rzymskokatolicka p.w. śś. Apostołów Piotra i Pawła w Trlągu</t>
  </si>
  <si>
    <t>Konserwacja dwóch konfesjonałów i trzech feretronów z kościoła p.w. św. Bartłomieja w Unisławiu.</t>
  </si>
  <si>
    <t>Remont i przebudowa budynku pałacowego (wpisanego do rejestru zabytków woj. kujawsko-pomorskiego, pod nr 1448A), na działce nr ew. 598/15 w miejscowości Motyl, obręb Pruszcz, gmina Gostycyn.</t>
  </si>
  <si>
    <t>Wyższe Seminarium Duchowne we Włocławku</t>
  </si>
  <si>
    <t>Remont elewacji budynków Wyższego Seminarium Duchownego we Włocławku.</t>
  </si>
  <si>
    <t>Konserwacja ambony z kościoła p.w. św. Katarzyny Aleksandryjskiej w Golubiu.</t>
  </si>
  <si>
    <t>Ochotnicza Straż Pożarna w Serocku</t>
  </si>
  <si>
    <t>Prace konserwatorskie przy XIX wiecznej ambonie i XVIII wiecznej chrzcielnicy z kościoła p.w. św. Małgorzaty w Łobdowie.</t>
  </si>
  <si>
    <t>II etap prac konserwatorskich przy ołtarzu głównym z kościoła parafialnego w Kurkocinie.</t>
  </si>
  <si>
    <t>Prace konserwatorskie: polichromie stropu i ścian prezbiterium oraz loży kolatorskiej od strony północnej i loży kolatorskiej od strony południowej w kościele parafialnym p.w. św. Mikołaja w Ludzisku.</t>
  </si>
  <si>
    <t>Konserwacja, zabezpieczenie i wzmocnienie konstrukcji więźby dachowej oraz wymiana pokrycia dachu budynku mieszkalno-usługowego - etap III.</t>
  </si>
  <si>
    <t>Prace konserwatorskie i restauratorskie elewacji północnej południowego skrzydła zamku krzyżackiego w miejscowości Zamek Bierzgłowski.</t>
  </si>
  <si>
    <t>Remont dachu pałacu w Bąkowie.</t>
  </si>
  <si>
    <t>Konserwacja ambony - etap III z kościoła parafialnego p.w. Świętego Bartłomieja Apostoła w  Komorsku Wielkim.</t>
  </si>
  <si>
    <t>Konserwacja ołtarza głównego z kościoła p.w. św. Jakuba Apostoła w Wielkich Radowiskach.</t>
  </si>
  <si>
    <t>Roboty remontowo-konserwatorskie przy zespole pałacowo-parkowym w Ugoszczu.</t>
  </si>
  <si>
    <t>Restauracja organów firmy Paul Voelkner z kościoła p.w. Najświętszego Serca Pana Jezusa w Bydgoszczy. Etap IV.</t>
  </si>
  <si>
    <t>Odwodnienie ścian fundamentowych pałacu w Wybczu.</t>
  </si>
  <si>
    <t>Konserwacja ołtarzy bocznych p.w. Przemienienia Pańskiego oraz p.w. Zwiastowania NMP w kościele w Przecznie.</t>
  </si>
  <si>
    <t>Remont konserwatorski elewacji kościoła Parafialnego p.w. Świętych Apostołów Piotra i Pawła w Ciechocinku - etap VI strona północna - zakończenie prac na ścianie.</t>
  </si>
  <si>
    <t>Remont konserwatorski elewacji oraz wykonanie odwodnienia i drenażu wokół kościoła p.w. św. Prokopa w Kłóbce.</t>
  </si>
  <si>
    <t>Remont dachu nad nawą i kruchtą boczną drewnianego kościoła parafialnego p.w. św. Stanisława B.M, w Modzerowie.</t>
  </si>
  <si>
    <t>Konserwacja estetyczno-plastyczna drewnianych wsporników i polichromii na ścianach wraz z wymianą okien w auli I Liceum Ogólnokształcącego im. Bolesława Krzywoustego w Nakle nad Notecią.</t>
  </si>
  <si>
    <t>Prace konserwatorskie ołtarza św. Józefa z Dzieciątkiem (III etap) oraz epitafium z kościoła parafialnego p.w. św. Wawrzyńca w Płochocinie.</t>
  </si>
  <si>
    <t>Konserwacja elewacji północnej kościoła parafialnego w Lubrańcu.</t>
  </si>
  <si>
    <t>Konserwacja elewacji kościoła Parafii Ewangelicko-Augsburskiej w Rypinie.</t>
  </si>
  <si>
    <t>Prace konserwatorskie barokowych ołtarzy bocznych (V etap) z kościoła p.w. św. Barbary w Starogrodzie, gm. Chełmno.</t>
  </si>
  <si>
    <t>Prace konserwatorskie ołtarza głównego z kościoła p.w. św. Ap. Piotra i Pawła w Bydgoszczy - II etap.</t>
  </si>
  <si>
    <t>Remont elewacji głównego budynku dydaktycznego Szkoły.</t>
  </si>
  <si>
    <t>Rewitalizacja parku w miejscowości Jastrzębie, obręb ewidencyjny Jastrzębie, gmina Lipno - działka nr 2342/4.</t>
  </si>
  <si>
    <t>Remont i konserwacja wnętrza drewnianego kościoła p.w. Podwyższenia Krzyża Świętego w Grochowalsku.</t>
  </si>
  <si>
    <t>Remont konserwatorski ścian kościoła parafialnego p.w. św. Mateusza w Bądkowie - II etap.</t>
  </si>
  <si>
    <t>Prace konserwatorsko- restauratorskie przy ołtarzy bocznym św. Anny w Kruszynach.</t>
  </si>
  <si>
    <t>Konserwacja empor kościoła parafialnego p.w. św. Jana Apostoła i Ewangelisty w Bydgoszczy - Etap III.</t>
  </si>
  <si>
    <t>Konserwacja i restauracja barokowego intarsjowanego tabernakulum.</t>
  </si>
  <si>
    <t>Podzamek Golubski, Antoniewo, gm. Golub-Dobrzyń. Dezynsekcja elementów drewnianych oraz wystroju wyposażenia metodą fizyczną i chemiczną w translokowanej Willi Juliusa Grossera z 1902 r. z Torunia do miejscowości Antoniewo.</t>
  </si>
  <si>
    <t>Wykonanie prac konserwatorskich i restauratorskich drewnianych elementów belek ścian szachulcowych oraz tynku w polach między belkami ścian północnych Spichrzy przy ul. Grodzkiej 9 i 11 oraz ściany południowej Spichrza przy ul. Grodzkiej 11.</t>
  </si>
  <si>
    <t>Muzeum Okręgowe im. Leona Wyczółkowskiego w Bydgoszczy</t>
  </si>
  <si>
    <t>Konserwacja elewacji budynku mieszkalnego, dawnego średniowiecznego młyna krzyżackiego w Toruniu. Etap I elewacja północna i zachodnia.</t>
  </si>
  <si>
    <t>Polanowice, gm. Kruszwica. Kościół parafialny p.w. św. Marka Ewangelisty. Wymiana pokrycia i naprawa więźby dachowej oraz remont kapitalny elewacji kościoła wraz z konserwacja portalu z piaskowca.</t>
  </si>
  <si>
    <t>Prace konserwatorskie na ścianach wewnętrznych kościoła p.w. św. Jana Chrzciciela w Janikowie (d. Ostrowie) I Etap.</t>
  </si>
  <si>
    <t>VI etap prac konserwatorskich przy kościele p.w. Zwiastowania NMP w Potulicach.</t>
  </si>
  <si>
    <t>Prace konserwatorskie przy kościele p.w. św. Józefa w Sitnie - III Etap.</t>
  </si>
  <si>
    <t>Prace konserwatorskie na elewacjach kościoła parafialnego p.w. św. Jakuba Większego Apostoła w Mogilnie - II Etap.</t>
  </si>
  <si>
    <t>Remont i konserwacja więźby dachowej z wymianą pokrycia dachu nad prezbiterium i zakrystią w kościele p.w. Miłosierdzia Bożego w Bydgoszczy, prace 2016.</t>
  </si>
  <si>
    <t>Prace konserwatorskie wyposażenia wnętrza kościoła parafialnego p.w. św. Barbary i Matki Kościoła w Rechcie.</t>
  </si>
  <si>
    <t>Prace konserwatorsko-remontowe kościoła parafialnego p.w. św. Barbary i Matki Kościoła w Rechcie.</t>
  </si>
  <si>
    <t>Remont i przebudowa elewacji kościoła p.w. św. Trójcy i obiektów przykościelnych wraz z izolacją fundamentów.</t>
  </si>
  <si>
    <t>Konserwacja barokowego ołtarza bocznego z kościoła p.w. św. Wojciecha w Stodołach - kontynuacja prac.</t>
  </si>
  <si>
    <t>Toruń, Fort IV im. Żółkiewskiego (XIXI w.). Konserwacja elewacji lewego skrzydła koszar szyjowych - etap II.</t>
  </si>
  <si>
    <t>Adaptacja zabytkowego budynku sądu w Kowalewie Pomorskim  na Szkołę Muzyczną I stopnia - Etap I - Remont dachu.</t>
  </si>
  <si>
    <t xml:space="preserve">Prace konserwatorskie przy wybranych elementach pałacu w Sypniewie, metaloplastycznych balustradach, wnętrzach wieży wraz ze schodami mających na celu przywrócenie świetności i trwałości zabytków oraz podniesienie bezpieczeństwa ludzi. </t>
  </si>
  <si>
    <t>Odtworzenie stolarki okiennej i drzwiowej w I kondygnacji elewacji frontowej kamienicy przy ul. Kopernika 19 - II etap prac.</t>
  </si>
  <si>
    <t>Prace konserwatorskie przy elewacji kościoła p.w. św. Marii Magdaleny w Kwieciszewie - elewacja wschodnia (dokończenie prac - etap III) i elewacja północna (dokończenie prac - etap II).</t>
  </si>
  <si>
    <t>Remont elewacji budynku Towarzystwa Naukowego w Toruniu, polegający na wymianie i renowacji stolarki okiennej i drzwiowej - etap I.</t>
  </si>
  <si>
    <t>Roboty budowlano - konserwatorskie przy zabytkach domku ogrodnika i murze ogrodzeniowym zespołu pałacowo-parkowego w Lubostroniu.</t>
  </si>
  <si>
    <t>Toruń. Fort XIV Józef Bem, XIX w., rekonstrukcja kraty fortecznej wraz z uzupełnieniem narysów ziemnych dzieła architektury obronnej - wewn. skarpa stoku bojowego wokół Fortu XIV.</t>
  </si>
  <si>
    <t>Ratunkowa konserwacja i restauracja dekoracji ściennych i stropowych w dworze folwarcznym z przełomu XIX I XX w. w Karolewie.</t>
  </si>
  <si>
    <t>Pracownia Konserwacji Zabytków i Galeria Malarska Filip Dulka</t>
  </si>
  <si>
    <t>Konserwacja fragmentu sklepienia i ściany wschodniej kościoła p.w. św. Jakuba Apostoła w Toruniu.</t>
  </si>
  <si>
    <t>Remont dachów na kościele parafialnym p.w. św. Mikołaja w Ślesinie.</t>
  </si>
  <si>
    <t>Romańska rotunda św. Prokopa w Strzelnie XII/XIII w. prace konserwatorskie i restauratorskie wnętrza Rotundy etap II oraz zewnątrz etap końcowy.</t>
  </si>
  <si>
    <t>Prace konserwatorskie pomieszczeń zakrystii północnej oraz prace konserwatorskie kaplicy Zwiastowania NMP (Najświętszego Sakramentu "CIBAVIT") kościoła katedralnego p.w. Wniebowzięcia NMP we Włocławku.</t>
  </si>
  <si>
    <t>Kościół parafialny p.w. Wszystkich Świętych i św. Hieronima w Raciążku - prace konserwatorskie elewacji wieży (kondygnacja I, II, III), lico ceglane ścian wewnętrznych i konstrukcja drewniana wieży.</t>
  </si>
  <si>
    <t>Skępe, zespół klasztorny Ojców Bernardynów (XVI w.), konserwacja i restauracja polichromii ściennych autorstwa o. Walentego Żebrowskiego (poł. XVIII w.) w kaplicy św. Anny.</t>
  </si>
  <si>
    <t>Prace konserwatorskie przy elewacji korpusu i transeptu kościoła p.w. św. Wojciecha w Jabłonowie-Zamku - etap III.</t>
  </si>
  <si>
    <t>Remont dachu z naprawą odprowadzenia wód opadowych kościoła w Klasztorze Karmelitów Bosych w Zamartem.</t>
  </si>
  <si>
    <t>Remont konstrukcji wraz z wymianą pokrycia dachowego plebanii.</t>
  </si>
  <si>
    <t>Remont konserwatorski elewacji kościoła parafialnego p.w. św. Jakuba w Płonnem, strona wschodnia - dokończenie i południowa.</t>
  </si>
  <si>
    <t>Konserwacja ołtarza głównego z kościoła p.w. św. Marcina we Wrockach - etap III.</t>
  </si>
  <si>
    <t>Prace konserwatorskie wyposażenia wnętrza kościoła p.w. śś. Piotra i Pawła w Kruszwicy.</t>
  </si>
  <si>
    <t>Remont konserwatorski ściany północnej kościoła parafialnego p.w. św. Marii Magdaleny w Grabkowie - dokończenie, oraz prace remontowe dachów nad zakrystią, kruchta boczną, przy prezbiterium, kruchtą boczną przy nawie, kruchtą główną.</t>
  </si>
  <si>
    <t>Odtworzenie konstrukcji lukarn i pokrycia dachowego z rynnami.</t>
  </si>
  <si>
    <t>Odtworzenie wieży kościoła p.w. św. Stanisława Biskupa i Męczennika w Nakle nad Notecią - etap II.</t>
  </si>
  <si>
    <t>Aleksandrów kujawski. Remont dachu i więźby dachowej od holu głównego do dawnej sali rewizyjnej z przybudówką wraz z odtworzeniem świetlika nad holem głównym.</t>
  </si>
  <si>
    <t>Wymiana okien Biura Obsługi Kuracjusza budynku Zarządu Przedsiębiorstwa Uzdrowisko Ciechocinek Spółka Akcyjna tzw. "Pałacyk Dyrekcji" znajdującego się w Ciechocinku przy ul. Kościuszki 10, nr rejestru zabytków A/12/1-2.</t>
  </si>
  <si>
    <t>Odrestaurowanie tylnej i bocznej ściany budynku, renowacja drzwi wejściowych, wymiana stolarki okiennej pomieszczeń piwnicznych, renowacja balustrady schodów wewnętrznych. Wymiana wykładziny podłogowej w korytarzu, wymiana stopnic wraz z wykładziną.</t>
  </si>
  <si>
    <t>Prace remontowo-konserwatorskie dachu dawnego Lazaretu wojskowego obecnie Wojskowej Specjalistycznej Przychodni Lekarskiej w Toruniu przy ulicy Jęczmiennej 2/6.</t>
  </si>
  <si>
    <t>Prace konserwatorskie przy elewacji wieży i elewacji południowej korpusu kościoła p.w. św. Jerzego Męczennika w Niedźwiedziu.</t>
  </si>
  <si>
    <t>Prace konserwatorskie i restauratorskie przy ołtarzu głównym z kościoła p.w. Podwyższenia Krzyża Świętego w Lisewie.</t>
  </si>
  <si>
    <t>Kontynuacja prac konserwatorskich i restauratorskich przy ikonostasie wraz z ikonami z Parafii Prawosławnej p.w. św. Aleksandra w Aleksandrowie Kujawskim.</t>
  </si>
  <si>
    <t>Kontynuacja prac konserwatorskich i restauratorskich przy ołtarzu głównym z kościoła farnego p.w. Wniebowzięcia NMP w Chełmnie.</t>
  </si>
  <si>
    <t>Wymiana pokrycia dachowego wraz z robotami towarzyszącymi w dawnym budynku browaru i budynku mieszkalnym przy browarze w zespole dworsko-parkowym w Przysieku.</t>
  </si>
  <si>
    <t>Ryńsk, gorzelnia z zespołu dworsko - parkowego ob. młyn z 1876 r. Remont budynku głównego gorzelni.</t>
  </si>
  <si>
    <t>Wykonanie prac konserwatorskich przy ołtarzu głównym z kościoła p.w. Wniebowzięcia NMP w Toruniu.</t>
  </si>
  <si>
    <t>Prace konserwatorskie we wnętrzu kościoła  p.w. św. Mikołaja i św. Konstancji w Gniewkowie.</t>
  </si>
  <si>
    <t>Prace renowacyjne i restauratorskie: - ołtarz św. Scholastyki - ostatni etap obejmujący złocenie ramy obrazu; - dwanaście snycerskich zacheuszek w stylu Ludwika XVI; - trzy barokowe szafy zakrystyjne.</t>
  </si>
  <si>
    <t>Prace konserwatorskie i restauratorskie przy obiektach cerkiewnych z Parafii Prawosławnej św. Mikołaja w Toruniu i  parafii filialnej w Grudziądzu.</t>
  </si>
  <si>
    <t>Badania i konserwacja srebrnych opraw Księcia Albrechta Hohenzollerna ze zbiorów Biblioteki Uniwersyteckiej w Toruniu.</t>
  </si>
  <si>
    <t>Zabezpieczenie i konserwacja ogrodzenia murowanego oraz remont stopni schodów zewnętrznych i wymiana kostki betonowej ciągów komunikacyjnych przy kościele parafialnym w Cekcynie.</t>
  </si>
  <si>
    <t>Prace konserwatorskie przy ołtarzu p.w. św. Anny kościoła poklasztornego p.w. Podwyższenia Krzyża Św. w Nieszawie.</t>
  </si>
  <si>
    <t>Remont elewacji budynku przy ul. Gdańskiej 63 (Cieszkowskiego 2) w Bydgoszczy - IV etap - elewacja od strony podwórza.</t>
  </si>
  <si>
    <t>Prace konserwatorsko-remontowe Kościoła p.w. św. Ap. Piotra i Pawła w Trlągu - konserwacja fasady ceglanej - kontynuacja prac i usprawnienie systemu odprowadzenia wód opadowych od kościoła.</t>
  </si>
  <si>
    <t>Renowacja pompy strażackiej z 1887 roku w Serocku, etap II.</t>
  </si>
  <si>
    <t>Wykonanie robót remontowo-modernizacyjnych budynku Pałacu Dworskiego z II poł.XIX zaadoptowanego na cele mieszkaniowe w Strarorypinie Prywatnym.</t>
  </si>
  <si>
    <t>Parafia Rzymskokatolicka p.w. św. Jana Apostoła i Ewangelisty w Bydgoszczy</t>
  </si>
  <si>
    <t>Zespół kościoła parafialnego p.w. św. Rocha w Rzadkwinie - prace konserwatorsko-remontowe zespołu kościoła parafialnego.</t>
  </si>
  <si>
    <t>Bydgoszcz, Willa 1927 - 1929. Całkowite odtworzenie oryginalnej drewnianej stolarki okiennej.</t>
  </si>
  <si>
    <t>Remont i konserwacja kościoła p.w. św. Doroty w m. Orle gm. Topólka - etap VI.</t>
  </si>
  <si>
    <t>Kościelna Wieś, kościół parafialny p.w. św. Wawrzyńca, prace remontowo-konserwatorskie elewacji ścian, przypór i szczytów, ścian tynkowanych prezbiterium oraz konserwacja ołtarza głównego (etap II).</t>
  </si>
  <si>
    <t>Odprowadzenie kanalizacją deszczową wód opadowych do kolektora gminnego kanalizacji deszczowej, wykonanie drenażu opaskowego przy kościele p.w. św. Marcina Biskupa w Świekatowie - etap V.</t>
  </si>
  <si>
    <t>Parafia Rzymskokatolicka p.w. św. Stanisława Biskupa i Męczennika w Nakle nad Notecią</t>
  </si>
  <si>
    <t>Wysoka, dom Pomocy Społecznej (XVIII-XIX w.), prace konserwatorsko - restauratorskie - V etap.</t>
  </si>
  <si>
    <t>Naprawa więźby dachowej i wymiana pokrycia dachu wieży i korpusu kościoła p.w. św. Marii Magdaleny w Ostrowitem.</t>
  </si>
  <si>
    <t>Wojskowa Specjalistyczna Przychodnia Lekarska. Samodzielny Publiczny Zakład Opieki Zdrowotnej</t>
  </si>
  <si>
    <t>Miasto Bydgoszcz, Młyn Rothera, 1849-51 r. roboty i prace budowlano-konserwatorskie budynków: młyna Rothera, spichlerza zbożowego i mącznego oraz budynku łazienek.</t>
  </si>
  <si>
    <t>Uniwersytet Mikołaja Kopernika w Toruniu</t>
  </si>
  <si>
    <t>wniosek formalny</t>
  </si>
  <si>
    <r>
      <t xml:space="preserve">wniosek nieformalny (wniosek złożony z nieaktualnym dokumentem potwierdzającym posiadanie przez wnioskodawcę tytułu prawnego do zabytku - Księga Wieczysta z 2004 r. (w przypadku odpisu z Księgi Wieczystej, wypisu z rejestru gruntów lub Krajowego Rejestru Sądowego obowiązuje 3-miesięczny termin ważności); złożony kosztorys zaakceptowany do innej decyzji niż dołączono do wniosku; brak oświadczenia o prowadzeniu działalności gospodarczej (naruszenie </t>
    </r>
    <r>
      <rPr>
        <sz val="9"/>
        <color indexed="8"/>
        <rFont val="Czcionka tekstu podstawowego"/>
        <family val="0"/>
      </rPr>
      <t>§</t>
    </r>
    <r>
      <rPr>
        <sz val="8.75"/>
        <color indexed="8"/>
        <rFont val="Calibri"/>
        <family val="2"/>
      </rPr>
      <t xml:space="preserve"> 8.1 i § 8.2 Zasad) </t>
    </r>
  </si>
  <si>
    <t>wniosek pozostawiony bez rozpatrzenia - aktualnie toczy się sprawa dotycząca ustalenia własności obiektu</t>
  </si>
  <si>
    <t>Nr wniosku</t>
  </si>
  <si>
    <t>Wnioskowana dotacja</t>
  </si>
  <si>
    <t>Kwota razem</t>
  </si>
  <si>
    <t>WNIOSKI WIELOLETNIE ZŁOŻONE DO DNIA 15 GRUDNIA 2015 R.</t>
  </si>
  <si>
    <t>Kwota</t>
  </si>
  <si>
    <t>WYKAZ WSZYSTKICH WNIOSKÓW ZŁOŻONYCH DO 15 GRUDNIA 2015 R.</t>
  </si>
  <si>
    <t xml:space="preserve"> </t>
  </si>
  <si>
    <t>LP</t>
  </si>
  <si>
    <t xml:space="preserve">Parafia Rzymskokatolicka p.w. św. Bartłomieja Apostoła w Komorsku Wielkim </t>
  </si>
  <si>
    <t>Remont dachu oraz elewacja dworu z zespołu dworsko-parkowego w Sulkowie.</t>
  </si>
  <si>
    <t>Wojewódzka Stacja Sanitarno-Epidemiologiczna Bydgoszczy</t>
  </si>
  <si>
    <t>Prowincja Zakonu Braci Mniejszych Franciszkanów</t>
  </si>
  <si>
    <r>
      <t xml:space="preserve">wniosek nieformalny (wniosek złożono miedzy innymi na instalację elektryczną, pozycja ta nie może być sfinansowana ponieważ nie jest uwzględniona w katalogu kosztów kwalfikowalnych, naruszenie </t>
    </r>
    <r>
      <rPr>
        <sz val="9"/>
        <color indexed="8"/>
        <rFont val="Czcionka tekstu podstawowego"/>
        <family val="0"/>
      </rPr>
      <t>§</t>
    </r>
    <r>
      <rPr>
        <sz val="9"/>
        <color indexed="8"/>
        <rFont val="Calibri"/>
        <family val="2"/>
      </rPr>
      <t>3.1 Zasad</t>
    </r>
    <r>
      <rPr>
        <sz val="9"/>
        <color indexed="8"/>
        <rFont val="Calibri"/>
        <family val="2"/>
      </rPr>
      <t>)</t>
    </r>
  </si>
  <si>
    <r>
      <t xml:space="preserve">wniosek nieformalny (wniosek złożono na obiekt - wieża bramna -  który nie jest wpisany do rejestru zabytków - naruszenie </t>
    </r>
    <r>
      <rPr>
        <sz val="9"/>
        <color indexed="8"/>
        <rFont val="Czcionka tekstu podstawowego"/>
        <family val="0"/>
      </rPr>
      <t>§</t>
    </r>
    <r>
      <rPr>
        <sz val="9"/>
        <color indexed="8"/>
        <rFont val="Calibri"/>
        <family val="2"/>
      </rPr>
      <t>8.2 Zasad)</t>
    </r>
  </si>
  <si>
    <r>
      <t xml:space="preserve">wniosek nieformalny (brak pozwolenia na budowę; pozwolenie WKZ na prowadzenie prac przy zabytku nieaktualne - termin minął w kwietniu 2012 r.; brak podpisu na wniosku upoważnionej osoby do składania oświadczeń - naruszenie </t>
    </r>
    <r>
      <rPr>
        <sz val="9"/>
        <rFont val="Czcionka tekstu podstawowego"/>
        <family val="0"/>
      </rPr>
      <t>§</t>
    </r>
    <r>
      <rPr>
        <sz val="9"/>
        <rFont val="Calibri"/>
        <family val="2"/>
      </rPr>
      <t xml:space="preserve"> 8.2</t>
    </r>
    <r>
      <rPr>
        <sz val="9"/>
        <rFont val="Calibri"/>
        <family val="2"/>
      </rPr>
      <t xml:space="preserve"> Zasad)</t>
    </r>
  </si>
  <si>
    <t>wniosek nieformalny (brak pozwolenia na prowadzanie prac budowlanych - naruszenie § 8.2 Zasad)</t>
  </si>
  <si>
    <t>wniosek nieformalny (kosztorys nie jest zatwierdzony przez WKZ, kserokopie potwierdzane za zgodność z oryginałem przez osobę nieuprawnioną; dokument potwierdzający prawo własności jest nieaktualny (z 2006 roku); brak decyzji WKZ ze zgodą na prowadzenia prac przy obiekcie zabytkowym - naruszenie § 8.1 i § 8.2 Zasad)</t>
  </si>
  <si>
    <t>wniosek nieformalny (brak oświadczenia o prowadzeniu działalności gospodarczej; kosztorys inwestorski nie zatwierdzony przez WKZ/MKZ - naruszenie § 8.2 Zasad)</t>
  </si>
  <si>
    <r>
      <t xml:space="preserve">wniosek nieformalny (wniosek niekompletny, brak wskazania dostępności obiektu -naruszenie </t>
    </r>
    <r>
      <rPr>
        <sz val="9"/>
        <color indexed="8"/>
        <rFont val="Czcionka tekstu podstawowego"/>
        <family val="0"/>
      </rPr>
      <t>§</t>
    </r>
    <r>
      <rPr>
        <sz val="9"/>
        <color indexed="8"/>
        <rFont val="Calibri"/>
        <family val="2"/>
      </rPr>
      <t xml:space="preserve"> 6.4 Zasad)</t>
    </r>
  </si>
  <si>
    <t>wniosek nieformalny (pozwolenie na budowę stało się ostateczne dnia 27.12.2011, brak dołączonego aktualnego dziennika budowy - naruszenie § 8.2 Zasad)</t>
  </si>
  <si>
    <t>wniosek nieformalny (brak oświadczenia o działalności gospodarczej, nie zaznaczono również we wniosku - naruszenie § 8.2 Zasad)</t>
  </si>
  <si>
    <t>wniosek nieformalny (w decyzji konserwatorskiej wskazano wpis do rejestru zabytków A/827. Decyzja o wpisie to A/473. Kosztorys inwestorski i wniosek przewiduje remont obiektów przykościelnych. Obiekty te nie są wpisane do rejestru zabytków - naruszenie § 8.2 Zasad)</t>
  </si>
  <si>
    <t>wniosek nieformalny (brak oświadczenia o pomocy publicznej - naruszenie § 8.3 Zasad)</t>
  </si>
  <si>
    <r>
      <t xml:space="preserve">wniosek nieformalny (dostarczona kopia ostatniego wpisu w dzienniku budowy jest starsza niż 3 lata od dnia złożenia wniosku, nie potwierdza to przedłużenia ważnośc decyzji pozwalającej na prowadzenie prac, - </t>
    </r>
    <r>
      <rPr>
        <sz val="9"/>
        <rFont val="Calibri"/>
        <family val="2"/>
      </rPr>
      <t>naruszenie, dokumenty dołaczone "za zgodność" potwierdzał inspektor nadzoru - brak załączonego pełnomocnictwa, brak pieczęci podmiotu na końcu wniosku - jest nadruk, brak kopii decyzji o wpisie do rejestru  - dołącznono zaświadczenie o numerze i wypis ze starego wpisu - naruszenie § 8.2i 8.4  Zasad)</t>
    </r>
  </si>
  <si>
    <t>wniosek nieformalny (zakres prac dotyczy  m.in. kanalizacji; wniosek dotyczy innych prac niż określone w kosztorysie i dokumentach- naruszenie § 3.1 Zasad)</t>
  </si>
  <si>
    <t>wniosek nieformalny (z opisu we wniosku i z kosztorysu wynika, że planowane prace będą prowadzone przy schodach zewnętrznych - w pozwoleniu WUOZ prace przy schodach nie zostały ujęte - naruszenie § 8.2 Zasad)</t>
  </si>
  <si>
    <t>wniosek nieformalny (brak oświadczenia o prowadzeniu działalności gospodarczej na terenie zabytku, nie zaznaczono również we wniosku - naruszenie § 8.2 Zasad)</t>
  </si>
  <si>
    <t>wniosek nieformalny (wpis do rejestru dotyczy tylko nawy; decyzja konserwatorska zgodna w zakresie jedynie okien nawy oraz prac związanych z instalacją elektryczną sanitarną i grzewczą- naruszenie § 8.2 Zasad)</t>
  </si>
  <si>
    <t>wniosek nieformalny (do wniosku nie dołączono kosztorysu dotyczącego dokumnentacji- naruszenie § 8.2 Zasad)</t>
  </si>
  <si>
    <t>Załącznik nr 2 do Uchwały Nr …………….                                    Sejmiku Województwa Kujawsko-Pomorskiego                                           z dnia ……………………..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</si>
</sst>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0\ &quot;zł&quot;"/>
  </numFmts>
  <fonts count="7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zcionka tekstu podstawowego"/>
      <family val="0"/>
    </font>
    <font>
      <sz val="8.75"/>
      <color indexed="8"/>
      <name val="Calibri"/>
      <family val="2"/>
    </font>
    <font>
      <sz val="9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.65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30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sz val="8"/>
      <name val="Calibri"/>
      <family val="2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.65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FF0000"/>
      <name val="Calibri"/>
      <family val="2"/>
    </font>
    <font>
      <b/>
      <sz val="11"/>
      <color rgb="FFFF0000"/>
      <name val="Calibri"/>
      <family val="2"/>
    </font>
    <font>
      <u val="single"/>
      <sz val="9"/>
      <color theme="10"/>
      <name val="Calibri"/>
      <family val="2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93">
    <xf numFmtId="0" fontId="0" fillId="0" borderId="0" xfId="0" applyFont="1" applyAlignment="1">
      <alignment/>
    </xf>
    <xf numFmtId="164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164" fontId="6" fillId="33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" fillId="33" borderId="12" xfId="52" applyFont="1" applyFill="1" applyBorder="1" applyAlignment="1">
      <alignment horizontal="center" vertical="center" textRotation="90" wrapText="1"/>
      <protection/>
    </xf>
    <xf numFmtId="0" fontId="5" fillId="33" borderId="13" xfId="52" applyFont="1" applyFill="1" applyBorder="1" applyAlignment="1">
      <alignment horizontal="center" vertical="center" textRotation="90" wrapText="1"/>
      <protection/>
    </xf>
    <xf numFmtId="0" fontId="5" fillId="33" borderId="10" xfId="52" applyFont="1" applyFill="1" applyBorder="1" applyAlignment="1">
      <alignment horizontal="center" vertical="center" textRotation="90" wrapText="1"/>
      <protection/>
    </xf>
    <xf numFmtId="0" fontId="4" fillId="33" borderId="14" xfId="52" applyFont="1" applyFill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3" fillId="33" borderId="15" xfId="52" applyFont="1" applyFill="1" applyBorder="1" applyAlignment="1">
      <alignment horizontal="center" vertical="center" wrapText="1"/>
      <protection/>
    </xf>
    <xf numFmtId="0" fontId="62" fillId="0" borderId="16" xfId="0" applyFont="1" applyFill="1" applyBorder="1" applyAlignment="1">
      <alignment horizontal="left" wrapText="1"/>
    </xf>
    <xf numFmtId="0" fontId="62" fillId="0" borderId="16" xfId="0" applyFont="1" applyFill="1" applyBorder="1" applyAlignment="1">
      <alignment horizontal="center"/>
    </xf>
    <xf numFmtId="0" fontId="63" fillId="0" borderId="16" xfId="0" applyFont="1" applyFill="1" applyBorder="1" applyAlignment="1">
      <alignment horizontal="left" wrapText="1"/>
    </xf>
    <xf numFmtId="0" fontId="62" fillId="0" borderId="17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4" fontId="62" fillId="0" borderId="17" xfId="0" applyNumberFormat="1" applyFont="1" applyBorder="1" applyAlignment="1">
      <alignment horizontal="center" vertical="center"/>
    </xf>
    <xf numFmtId="10" fontId="62" fillId="0" borderId="17" xfId="0" applyNumberFormat="1" applyFont="1" applyBorder="1" applyAlignment="1">
      <alignment horizontal="center" vertical="center"/>
    </xf>
    <xf numFmtId="4" fontId="62" fillId="0" borderId="16" xfId="0" applyNumberFormat="1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 wrapText="1"/>
    </xf>
    <xf numFmtId="4" fontId="62" fillId="0" borderId="18" xfId="0" applyNumberFormat="1" applyFont="1" applyFill="1" applyBorder="1" applyAlignment="1">
      <alignment horizontal="center" vertical="center"/>
    </xf>
    <xf numFmtId="0" fontId="62" fillId="34" borderId="16" xfId="0" applyFont="1" applyFill="1" applyBorder="1" applyAlignment="1">
      <alignment horizontal="center" vertical="center"/>
    </xf>
    <xf numFmtId="0" fontId="62" fillId="0" borderId="17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left" vertical="center"/>
    </xf>
    <xf numFmtId="0" fontId="62" fillId="34" borderId="16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left" vertical="center"/>
    </xf>
    <xf numFmtId="0" fontId="64" fillId="0" borderId="0" xfId="0" applyFont="1" applyAlignment="1">
      <alignment horizontal="left"/>
    </xf>
    <xf numFmtId="0" fontId="62" fillId="0" borderId="16" xfId="0" applyFont="1" applyFill="1" applyBorder="1" applyAlignment="1">
      <alignment horizontal="left" vertical="center" wrapText="1"/>
    </xf>
    <xf numFmtId="0" fontId="65" fillId="0" borderId="1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164" fontId="4" fillId="33" borderId="14" xfId="52" applyNumberFormat="1" applyFont="1" applyFill="1" applyBorder="1" applyAlignment="1">
      <alignment horizontal="left" vertical="center" wrapText="1"/>
      <protection/>
    </xf>
    <xf numFmtId="0" fontId="4" fillId="33" borderId="14" xfId="52" applyFont="1" applyFill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49" fontId="62" fillId="0" borderId="16" xfId="0" applyNumberFormat="1" applyFont="1" applyBorder="1" applyAlignment="1">
      <alignment horizontal="left" vertical="center" wrapText="1"/>
    </xf>
    <xf numFmtId="49" fontId="62" fillId="34" borderId="16" xfId="0" applyNumberFormat="1" applyFont="1" applyFill="1" applyBorder="1" applyAlignment="1">
      <alignment horizontal="left" vertical="center" wrapText="1"/>
    </xf>
    <xf numFmtId="49" fontId="62" fillId="0" borderId="16" xfId="0" applyNumberFormat="1" applyFont="1" applyFill="1" applyBorder="1" applyAlignment="1">
      <alignment horizontal="left" vertical="center" wrapText="1"/>
    </xf>
    <xf numFmtId="49" fontId="62" fillId="0" borderId="16" xfId="0" applyNumberFormat="1" applyFont="1" applyFill="1" applyBorder="1" applyAlignment="1">
      <alignment horizontal="left" vertical="center"/>
    </xf>
    <xf numFmtId="49" fontId="66" fillId="0" borderId="16" xfId="0" applyNumberFormat="1" applyFont="1" applyBorder="1" applyAlignment="1">
      <alignment horizontal="left" vertical="center" wrapText="1"/>
    </xf>
    <xf numFmtId="0" fontId="67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49" fontId="66" fillId="35" borderId="16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0" fontId="62" fillId="36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2" fillId="0" borderId="16" xfId="0" applyFont="1" applyBorder="1" applyAlignment="1">
      <alignment vertical="center" wrapText="1"/>
    </xf>
    <xf numFmtId="0" fontId="63" fillId="0" borderId="16" xfId="0" applyFont="1" applyBorder="1" applyAlignment="1">
      <alignment vertical="center" wrapText="1"/>
    </xf>
    <xf numFmtId="0" fontId="62" fillId="36" borderId="16" xfId="0" applyFont="1" applyFill="1" applyBorder="1" applyAlignment="1">
      <alignment vertical="center" wrapText="1"/>
    </xf>
    <xf numFmtId="0" fontId="63" fillId="0" borderId="16" xfId="0" applyNumberFormat="1" applyFont="1" applyBorder="1" applyAlignment="1">
      <alignment horizontal="left" vertical="center" wrapText="1"/>
    </xf>
    <xf numFmtId="4" fontId="63" fillId="0" borderId="16" xfId="0" applyNumberFormat="1" applyFont="1" applyBorder="1" applyAlignment="1">
      <alignment horizontal="center" vertical="center"/>
    </xf>
    <xf numFmtId="0" fontId="63" fillId="0" borderId="16" xfId="0" applyNumberFormat="1" applyFont="1" applyBorder="1" applyAlignment="1">
      <alignment vertical="center" wrapText="1"/>
    </xf>
    <xf numFmtId="0" fontId="63" fillId="0" borderId="16" xfId="0" applyFont="1" applyBorder="1" applyAlignment="1">
      <alignment horizontal="left" vertical="center" wrapText="1"/>
    </xf>
    <xf numFmtId="0" fontId="62" fillId="34" borderId="16" xfId="0" applyFont="1" applyFill="1" applyBorder="1" applyAlignment="1">
      <alignment vertical="center" wrapText="1"/>
    </xf>
    <xf numFmtId="0" fontId="62" fillId="0" borderId="17" xfId="0" applyFont="1" applyBorder="1" applyAlignment="1">
      <alignment vertical="center" wrapText="1"/>
    </xf>
    <xf numFmtId="0" fontId="62" fillId="0" borderId="1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8" fillId="0" borderId="16" xfId="0" applyFont="1" applyFill="1" applyBorder="1" applyAlignment="1">
      <alignment horizontal="left" vertical="center" wrapText="1"/>
    </xf>
    <xf numFmtId="0" fontId="67" fillId="0" borderId="16" xfId="0" applyFont="1" applyFill="1" applyBorder="1" applyAlignment="1">
      <alignment horizontal="left" vertical="center" wrapText="1"/>
    </xf>
    <xf numFmtId="4" fontId="62" fillId="34" borderId="16" xfId="0" applyNumberFormat="1" applyFont="1" applyFill="1" applyBorder="1" applyAlignment="1">
      <alignment horizontal="center" vertical="center"/>
    </xf>
    <xf numFmtId="10" fontId="62" fillId="34" borderId="17" xfId="0" applyNumberFormat="1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left" vertical="center" wrapText="1"/>
    </xf>
    <xf numFmtId="0" fontId="9" fillId="34" borderId="16" xfId="0" applyFont="1" applyFill="1" applyBorder="1" applyAlignment="1">
      <alignment horizontal="center" vertical="center"/>
    </xf>
    <xf numFmtId="4" fontId="9" fillId="34" borderId="16" xfId="0" applyNumberFormat="1" applyFont="1" applyFill="1" applyBorder="1" applyAlignment="1">
      <alignment horizontal="center" vertical="center"/>
    </xf>
    <xf numFmtId="10" fontId="9" fillId="34" borderId="17" xfId="0" applyNumberFormat="1" applyFont="1" applyFill="1" applyBorder="1" applyAlignment="1">
      <alignment horizontal="center" vertical="center"/>
    </xf>
    <xf numFmtId="49" fontId="66" fillId="34" borderId="16" xfId="0" applyNumberFormat="1" applyFont="1" applyFill="1" applyBorder="1" applyAlignment="1">
      <alignment horizontal="left" vertical="center" wrapText="1"/>
    </xf>
    <xf numFmtId="49" fontId="67" fillId="34" borderId="16" xfId="0" applyNumberFormat="1" applyFont="1" applyFill="1" applyBorder="1" applyAlignment="1">
      <alignment horizontal="left" vertical="center" wrapText="1"/>
    </xf>
    <xf numFmtId="0" fontId="63" fillId="34" borderId="16" xfId="0" applyNumberFormat="1" applyFont="1" applyFill="1" applyBorder="1" applyAlignment="1">
      <alignment horizontal="left" vertical="center" wrapText="1"/>
    </xf>
    <xf numFmtId="4" fontId="63" fillId="34" borderId="16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10" fontId="7" fillId="0" borderId="17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0" fontId="9" fillId="0" borderId="17" xfId="0" applyNumberFormat="1" applyFont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 wrapText="1"/>
    </xf>
    <xf numFmtId="49" fontId="8" fillId="34" borderId="16" xfId="0" applyNumberFormat="1" applyFont="1" applyFill="1" applyBorder="1" applyAlignment="1">
      <alignment horizontal="left" vertical="center" wrapText="1"/>
    </xf>
    <xf numFmtId="49" fontId="7" fillId="34" borderId="16" xfId="0" applyNumberFormat="1" applyFont="1" applyFill="1" applyBorder="1" applyAlignment="1">
      <alignment horizontal="left" vertical="center" wrapText="1"/>
    </xf>
    <xf numFmtId="4" fontId="7" fillId="34" borderId="16" xfId="0" applyNumberFormat="1" applyFont="1" applyFill="1" applyBorder="1" applyAlignment="1">
      <alignment horizontal="center" vertical="center" wrapText="1"/>
    </xf>
    <xf numFmtId="10" fontId="7" fillId="34" borderId="17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5" fillId="0" borderId="0" xfId="0" applyFont="1" applyAlignment="1">
      <alignment wrapText="1"/>
    </xf>
    <xf numFmtId="0" fontId="0" fillId="0" borderId="0" xfId="0" applyFill="1" applyAlignment="1">
      <alignment/>
    </xf>
    <xf numFmtId="0" fontId="62" fillId="0" borderId="0" xfId="0" applyFont="1" applyFill="1" applyAlignment="1">
      <alignment/>
    </xf>
    <xf numFmtId="0" fontId="69" fillId="0" borderId="0" xfId="0" applyFont="1" applyAlignment="1">
      <alignment/>
    </xf>
    <xf numFmtId="49" fontId="8" fillId="0" borderId="16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36" fillId="0" borderId="16" xfId="44" applyNumberFormat="1" applyFont="1" applyFill="1" applyBorder="1" applyAlignment="1">
      <alignment horizontal="left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10" fontId="7" fillId="0" borderId="17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4" fontId="62" fillId="0" borderId="16" xfId="0" applyNumberFormat="1" applyFont="1" applyBorder="1" applyAlignment="1">
      <alignment horizontal="center" vertical="center" wrapText="1"/>
    </xf>
    <xf numFmtId="4" fontId="62" fillId="36" borderId="16" xfId="0" applyNumberFormat="1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vertical="center" wrapText="1"/>
    </xf>
    <xf numFmtId="0" fontId="37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38" fillId="0" borderId="16" xfId="44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vertical="center" wrapText="1"/>
    </xf>
    <xf numFmtId="4" fontId="37" fillId="0" borderId="16" xfId="0" applyNumberFormat="1" applyFont="1" applyFill="1" applyBorder="1" applyAlignment="1">
      <alignment vertical="center" wrapText="1"/>
    </xf>
    <xf numFmtId="4" fontId="9" fillId="0" borderId="16" xfId="0" applyNumberFormat="1" applyFont="1" applyFill="1" applyBorder="1" applyAlignment="1">
      <alignment vertical="center" wrapText="1"/>
    </xf>
    <xf numFmtId="10" fontId="9" fillId="0" borderId="16" xfId="0" applyNumberFormat="1" applyFont="1" applyFill="1" applyBorder="1" applyAlignment="1">
      <alignment vertical="center" wrapText="1"/>
    </xf>
    <xf numFmtId="165" fontId="9" fillId="0" borderId="16" xfId="0" applyNumberFormat="1" applyFont="1" applyFill="1" applyBorder="1" applyAlignment="1">
      <alignment vertical="center" wrapText="1"/>
    </xf>
    <xf numFmtId="0" fontId="9" fillId="0" borderId="16" xfId="0" applyNumberFormat="1" applyFont="1" applyFill="1" applyBorder="1" applyAlignment="1">
      <alignment vertical="center" wrapText="1"/>
    </xf>
    <xf numFmtId="49" fontId="9" fillId="0" borderId="16" xfId="0" applyNumberFormat="1" applyFont="1" applyFill="1" applyBorder="1" applyAlignment="1">
      <alignment vertical="center" wrapText="1"/>
    </xf>
    <xf numFmtId="0" fontId="37" fillId="34" borderId="16" xfId="0" applyFont="1" applyFill="1" applyBorder="1" applyAlignment="1">
      <alignment vertical="center" wrapText="1"/>
    </xf>
    <xf numFmtId="0" fontId="63" fillId="0" borderId="17" xfId="0" applyFont="1" applyFill="1" applyBorder="1" applyAlignment="1">
      <alignment horizontal="left" wrapText="1"/>
    </xf>
    <xf numFmtId="0" fontId="70" fillId="0" borderId="16" xfId="44" applyFont="1" applyFill="1" applyBorder="1" applyAlignment="1">
      <alignment horizontal="left" vertical="center"/>
    </xf>
    <xf numFmtId="0" fontId="62" fillId="0" borderId="17" xfId="0" applyFont="1" applyFill="1" applyBorder="1" applyAlignment="1">
      <alignment horizontal="left" vertical="center"/>
    </xf>
    <xf numFmtId="4" fontId="62" fillId="0" borderId="16" xfId="0" applyNumberFormat="1" applyFont="1" applyFill="1" applyBorder="1" applyAlignment="1">
      <alignment horizontal="center" vertical="center"/>
    </xf>
    <xf numFmtId="10" fontId="62" fillId="0" borderId="17" xfId="0" applyNumberFormat="1" applyFont="1" applyFill="1" applyBorder="1" applyAlignment="1">
      <alignment horizontal="center" vertical="center"/>
    </xf>
    <xf numFmtId="4" fontId="62" fillId="0" borderId="17" xfId="0" applyNumberFormat="1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vertical="center"/>
    </xf>
    <xf numFmtId="49" fontId="9" fillId="0" borderId="16" xfId="0" applyNumberFormat="1" applyFont="1" applyFill="1" applyBorder="1" applyAlignment="1">
      <alignment horizontal="left" vertical="center"/>
    </xf>
    <xf numFmtId="0" fontId="38" fillId="0" borderId="16" xfId="44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left" vertical="center" wrapText="1"/>
    </xf>
    <xf numFmtId="4" fontId="9" fillId="0" borderId="16" xfId="0" applyNumberFormat="1" applyFont="1" applyFill="1" applyBorder="1" applyAlignment="1">
      <alignment horizontal="center" vertical="center"/>
    </xf>
    <xf numFmtId="10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/>
    </xf>
    <xf numFmtId="49" fontId="66" fillId="0" borderId="16" xfId="0" applyNumberFormat="1" applyFont="1" applyFill="1" applyBorder="1" applyAlignment="1">
      <alignment horizontal="left" vertical="center" wrapText="1"/>
    </xf>
    <xf numFmtId="49" fontId="67" fillId="0" borderId="16" xfId="0" applyNumberFormat="1" applyFont="1" applyFill="1" applyBorder="1" applyAlignment="1">
      <alignment horizontal="left" vertical="center" wrapText="1"/>
    </xf>
    <xf numFmtId="4" fontId="62" fillId="0" borderId="16" xfId="0" applyNumberFormat="1" applyFont="1" applyFill="1" applyBorder="1" applyAlignment="1">
      <alignment horizontal="left" vertical="center" wrapText="1"/>
    </xf>
    <xf numFmtId="10" fontId="62" fillId="0" borderId="16" xfId="0" applyNumberFormat="1" applyFont="1" applyFill="1" applyBorder="1" applyAlignment="1">
      <alignment horizontal="left" vertical="center" wrapText="1"/>
    </xf>
    <xf numFmtId="0" fontId="33" fillId="0" borderId="16" xfId="53" applyFont="1" applyFill="1" applyBorder="1" applyAlignment="1">
      <alignment horizontal="left" vertical="center" wrapText="1"/>
      <protection/>
    </xf>
    <xf numFmtId="14" fontId="67" fillId="0" borderId="16" xfId="0" applyNumberFormat="1" applyFont="1" applyFill="1" applyBorder="1" applyAlignment="1">
      <alignment horizontal="left" vertical="center" wrapText="1"/>
    </xf>
    <xf numFmtId="49" fontId="68" fillId="0" borderId="16" xfId="0" applyNumberFormat="1" applyFont="1" applyFill="1" applyBorder="1" applyAlignment="1">
      <alignment horizontal="left" vertical="center" wrapText="1"/>
    </xf>
    <xf numFmtId="0" fontId="62" fillId="0" borderId="16" xfId="0" applyNumberFormat="1" applyFont="1" applyFill="1" applyBorder="1" applyAlignment="1">
      <alignment horizontal="center" vertical="center"/>
    </xf>
    <xf numFmtId="0" fontId="63" fillId="0" borderId="16" xfId="0" applyNumberFormat="1" applyFont="1" applyFill="1" applyBorder="1" applyAlignment="1">
      <alignment horizontal="left" vertical="center" wrapText="1"/>
    </xf>
    <xf numFmtId="49" fontId="62" fillId="0" borderId="16" xfId="0" applyNumberFormat="1" applyFont="1" applyFill="1" applyBorder="1" applyAlignment="1">
      <alignment horizontal="center" vertical="center"/>
    </xf>
    <xf numFmtId="2" fontId="62" fillId="0" borderId="16" xfId="0" applyNumberFormat="1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4" fontId="63" fillId="0" borderId="16" xfId="0" applyNumberFormat="1" applyFont="1" applyFill="1" applyBorder="1" applyAlignment="1">
      <alignment horizontal="center" vertical="center"/>
    </xf>
    <xf numFmtId="4" fontId="71" fillId="0" borderId="17" xfId="0" applyNumberFormat="1" applyFont="1" applyFill="1" applyBorder="1" applyAlignment="1">
      <alignment horizontal="center" vertical="center"/>
    </xf>
    <xf numFmtId="49" fontId="62" fillId="0" borderId="16" xfId="0" applyNumberFormat="1" applyFont="1" applyFill="1" applyBorder="1" applyAlignment="1">
      <alignment horizontal="center" vertical="center" wrapText="1"/>
    </xf>
    <xf numFmtId="10" fontId="62" fillId="0" borderId="17" xfId="0" applyNumberFormat="1" applyFont="1" applyFill="1" applyBorder="1" applyAlignment="1">
      <alignment vertical="center"/>
    </xf>
    <xf numFmtId="4" fontId="63" fillId="0" borderId="17" xfId="0" applyNumberFormat="1" applyFont="1" applyFill="1" applyBorder="1" applyAlignment="1">
      <alignment vertical="center"/>
    </xf>
    <xf numFmtId="0" fontId="62" fillId="0" borderId="17" xfId="0" applyFont="1" applyFill="1" applyBorder="1" applyAlignment="1">
      <alignment vertical="center" wrapText="1"/>
    </xf>
    <xf numFmtId="49" fontId="62" fillId="0" borderId="16" xfId="0" applyNumberFormat="1" applyFont="1" applyFill="1" applyBorder="1" applyAlignment="1">
      <alignment vertical="center" wrapText="1"/>
    </xf>
    <xf numFmtId="0" fontId="62" fillId="0" borderId="20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49" fontId="70" fillId="0" borderId="20" xfId="44" applyNumberFormat="1" applyFont="1" applyFill="1" applyBorder="1" applyAlignment="1">
      <alignment horizontal="left" vertical="center" wrapText="1"/>
    </xf>
    <xf numFmtId="4" fontId="7" fillId="0" borderId="20" xfId="0" applyNumberFormat="1" applyFont="1" applyFill="1" applyBorder="1" applyAlignment="1">
      <alignment horizontal="left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10" fontId="7" fillId="0" borderId="18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/>
    </xf>
    <xf numFmtId="0" fontId="63" fillId="0" borderId="17" xfId="0" applyFont="1" applyFill="1" applyBorder="1" applyAlignment="1">
      <alignment wrapText="1"/>
    </xf>
    <xf numFmtId="0" fontId="62" fillId="0" borderId="17" xfId="0" applyFont="1" applyFill="1" applyBorder="1" applyAlignment="1">
      <alignment wrapText="1"/>
    </xf>
    <xf numFmtId="0" fontId="62" fillId="0" borderId="17" xfId="0" applyFont="1" applyFill="1" applyBorder="1" applyAlignment="1">
      <alignment vertical="center"/>
    </xf>
    <xf numFmtId="0" fontId="70" fillId="0" borderId="17" xfId="44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vertical="center" wrapText="1"/>
    </xf>
    <xf numFmtId="4" fontId="62" fillId="0" borderId="17" xfId="0" applyNumberFormat="1" applyFont="1" applyFill="1" applyBorder="1" applyAlignment="1">
      <alignment vertical="center"/>
    </xf>
    <xf numFmtId="0" fontId="62" fillId="0" borderId="17" xfId="0" applyFont="1" applyFill="1" applyBorder="1" applyAlignment="1">
      <alignment horizontal="left" wrapText="1"/>
    </xf>
    <xf numFmtId="49" fontId="62" fillId="0" borderId="17" xfId="0" applyNumberFormat="1" applyFont="1" applyFill="1" applyBorder="1" applyAlignment="1">
      <alignment horizontal="left" vertical="center"/>
    </xf>
    <xf numFmtId="0" fontId="70" fillId="0" borderId="17" xfId="44" applyFont="1" applyFill="1" applyBorder="1" applyAlignment="1">
      <alignment horizontal="left" vertical="center"/>
    </xf>
    <xf numFmtId="0" fontId="62" fillId="0" borderId="17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center" vertical="center" wrapText="1"/>
    </xf>
    <xf numFmtId="49" fontId="62" fillId="0" borderId="17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left" wrapText="1"/>
    </xf>
    <xf numFmtId="164" fontId="3" fillId="33" borderId="14" xfId="52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62" fillId="37" borderId="16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62" fillId="0" borderId="19" xfId="0" applyFont="1" applyFill="1" applyBorder="1" applyAlignment="1">
      <alignment vertical="center" wrapText="1"/>
    </xf>
    <xf numFmtId="0" fontId="0" fillId="36" borderId="0" xfId="0" applyFill="1" applyAlignment="1">
      <alignment wrapText="1"/>
    </xf>
    <xf numFmtId="0" fontId="62" fillId="34" borderId="16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34" borderId="16" xfId="0" applyNumberFormat="1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vertical="center" wrapText="1"/>
    </xf>
    <xf numFmtId="0" fontId="62" fillId="0" borderId="21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9" fillId="36" borderId="17" xfId="0" applyFont="1" applyFill="1" applyBorder="1" applyAlignment="1">
      <alignment horizontal="left" vertical="center" wrapText="1"/>
    </xf>
    <xf numFmtId="0" fontId="62" fillId="36" borderId="18" xfId="0" applyFont="1" applyFill="1" applyBorder="1" applyAlignment="1">
      <alignment horizontal="left" vertical="center" wrapText="1"/>
    </xf>
    <xf numFmtId="49" fontId="67" fillId="36" borderId="16" xfId="0" applyNumberFormat="1" applyFont="1" applyFill="1" applyBorder="1" applyAlignment="1">
      <alignment horizontal="left" vertical="center" wrapText="1"/>
    </xf>
    <xf numFmtId="49" fontId="7" fillId="36" borderId="16" xfId="0" applyNumberFormat="1" applyFont="1" applyFill="1" applyBorder="1" applyAlignment="1">
      <alignment horizontal="left" vertical="center" wrapText="1"/>
    </xf>
    <xf numFmtId="0" fontId="62" fillId="36" borderId="19" xfId="0" applyFont="1" applyFill="1" applyBorder="1" applyAlignment="1">
      <alignment horizontal="center" vertical="center"/>
    </xf>
    <xf numFmtId="0" fontId="63" fillId="0" borderId="17" xfId="0" applyFont="1" applyBorder="1" applyAlignment="1">
      <alignment horizontal="left" vertical="center" wrapText="1"/>
    </xf>
    <xf numFmtId="0" fontId="63" fillId="34" borderId="17" xfId="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horizontal="left" vertical="center" wrapText="1"/>
    </xf>
    <xf numFmtId="0" fontId="63" fillId="34" borderId="16" xfId="0" applyFont="1" applyFill="1" applyBorder="1" applyAlignment="1">
      <alignment horizontal="left" vertical="center" wrapText="1"/>
    </xf>
    <xf numFmtId="0" fontId="63" fillId="0" borderId="16" xfId="0" applyFont="1" applyFill="1" applyBorder="1" applyAlignment="1">
      <alignment horizontal="left" vertical="center" wrapText="1"/>
    </xf>
    <xf numFmtId="0" fontId="37" fillId="34" borderId="16" xfId="0" applyFont="1" applyFill="1" applyBorder="1" applyAlignment="1">
      <alignment horizontal="left" vertical="center" wrapText="1"/>
    </xf>
    <xf numFmtId="0" fontId="0" fillId="36" borderId="0" xfId="0" applyFill="1" applyAlignment="1">
      <alignment/>
    </xf>
    <xf numFmtId="0" fontId="62" fillId="37" borderId="16" xfId="0" applyFont="1" applyFill="1" applyBorder="1" applyAlignment="1">
      <alignment horizontal="left" vertical="center" wrapText="1"/>
    </xf>
    <xf numFmtId="0" fontId="63" fillId="37" borderId="16" xfId="0" applyNumberFormat="1" applyFont="1" applyFill="1" applyBorder="1" applyAlignment="1">
      <alignment horizontal="left" vertical="center" wrapText="1"/>
    </xf>
    <xf numFmtId="4" fontId="63" fillId="37" borderId="16" xfId="0" applyNumberFormat="1" applyFont="1" applyFill="1" applyBorder="1" applyAlignment="1">
      <alignment horizontal="center" vertical="center"/>
    </xf>
    <xf numFmtId="10" fontId="62" fillId="37" borderId="17" xfId="0" applyNumberFormat="1" applyFont="1" applyFill="1" applyBorder="1" applyAlignment="1">
      <alignment horizontal="center" vertical="center"/>
    </xf>
    <xf numFmtId="49" fontId="62" fillId="37" borderId="16" xfId="0" applyNumberFormat="1" applyFont="1" applyFill="1" applyBorder="1" applyAlignment="1">
      <alignment horizontal="left" vertical="center" wrapText="1"/>
    </xf>
    <xf numFmtId="0" fontId="63" fillId="34" borderId="16" xfId="0" applyFont="1" applyFill="1" applyBorder="1" applyAlignment="1">
      <alignment vertical="center" wrapText="1"/>
    </xf>
    <xf numFmtId="0" fontId="7" fillId="36" borderId="16" xfId="0" applyFont="1" applyFill="1" applyBorder="1" applyAlignment="1">
      <alignment horizontal="left" vertical="center" wrapText="1"/>
    </xf>
    <xf numFmtId="49" fontId="8" fillId="36" borderId="16" xfId="0" applyNumberFormat="1" applyFont="1" applyFill="1" applyBorder="1" applyAlignment="1">
      <alignment horizontal="left" vertical="center" wrapText="1"/>
    </xf>
    <xf numFmtId="0" fontId="63" fillId="36" borderId="16" xfId="0" applyNumberFormat="1" applyFont="1" applyFill="1" applyBorder="1" applyAlignment="1">
      <alignment horizontal="left" vertical="center" wrapText="1"/>
    </xf>
    <xf numFmtId="0" fontId="63" fillId="36" borderId="16" xfId="0" applyFont="1" applyFill="1" applyBorder="1" applyAlignment="1">
      <alignment vertical="center" wrapText="1"/>
    </xf>
    <xf numFmtId="0" fontId="6" fillId="33" borderId="10" xfId="52" applyNumberFormat="1" applyFont="1" applyFill="1" applyBorder="1" applyAlignment="1">
      <alignment horizontal="center" vertical="center" wrapText="1"/>
      <protection/>
    </xf>
    <xf numFmtId="0" fontId="62" fillId="36" borderId="17" xfId="0" applyFont="1" applyFill="1" applyBorder="1" applyAlignment="1">
      <alignment horizontal="left" vertical="center" wrapText="1"/>
    </xf>
    <xf numFmtId="4" fontId="62" fillId="0" borderId="17" xfId="0" applyNumberFormat="1" applyFont="1" applyBorder="1" applyAlignment="1">
      <alignment horizontal="center" vertical="center" wrapText="1"/>
    </xf>
    <xf numFmtId="4" fontId="9" fillId="34" borderId="16" xfId="0" applyNumberFormat="1" applyFont="1" applyFill="1" applyBorder="1" applyAlignment="1">
      <alignment horizontal="center" vertical="center" wrapText="1"/>
    </xf>
    <xf numFmtId="4" fontId="63" fillId="0" borderId="16" xfId="0" applyNumberFormat="1" applyFont="1" applyBorder="1" applyAlignment="1">
      <alignment horizontal="right" vertical="center"/>
    </xf>
    <xf numFmtId="4" fontId="63" fillId="0" borderId="16" xfId="0" applyNumberFormat="1" applyFont="1" applyBorder="1" applyAlignment="1">
      <alignment horizontal="right" vertical="center" wrapText="1"/>
    </xf>
    <xf numFmtId="4" fontId="63" fillId="0" borderId="17" xfId="0" applyNumberFormat="1" applyFont="1" applyBorder="1" applyAlignment="1">
      <alignment horizontal="right" vertical="center" wrapText="1"/>
    </xf>
    <xf numFmtId="4" fontId="37" fillId="34" borderId="16" xfId="0" applyNumberFormat="1" applyFont="1" applyFill="1" applyBorder="1" applyAlignment="1">
      <alignment horizontal="right" vertical="center" wrapText="1"/>
    </xf>
    <xf numFmtId="4" fontId="63" fillId="0" borderId="17" xfId="0" applyNumberFormat="1" applyFont="1" applyBorder="1" applyAlignment="1">
      <alignment horizontal="right" vertical="center"/>
    </xf>
    <xf numFmtId="4" fontId="63" fillId="34" borderId="17" xfId="0" applyNumberFormat="1" applyFont="1" applyFill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/>
    </xf>
    <xf numFmtId="10" fontId="62" fillId="0" borderId="17" xfId="0" applyNumberFormat="1" applyFont="1" applyBorder="1" applyAlignment="1">
      <alignment horizontal="right" vertical="center"/>
    </xf>
    <xf numFmtId="10" fontId="62" fillId="34" borderId="17" xfId="0" applyNumberFormat="1" applyFont="1" applyFill="1" applyBorder="1" applyAlignment="1">
      <alignment horizontal="right" vertical="center"/>
    </xf>
    <xf numFmtId="10" fontId="62" fillId="0" borderId="16" xfId="0" applyNumberFormat="1" applyFont="1" applyBorder="1" applyAlignment="1">
      <alignment horizontal="right" vertical="center"/>
    </xf>
    <xf numFmtId="10" fontId="7" fillId="0" borderId="16" xfId="0" applyNumberFormat="1" applyFont="1" applyBorder="1" applyAlignment="1">
      <alignment horizontal="right" vertical="center" wrapText="1"/>
    </xf>
    <xf numFmtId="10" fontId="7" fillId="0" borderId="16" xfId="0" applyNumberFormat="1" applyFont="1" applyFill="1" applyBorder="1" applyAlignment="1">
      <alignment horizontal="right" vertical="center" wrapText="1"/>
    </xf>
    <xf numFmtId="10" fontId="62" fillId="0" borderId="16" xfId="0" applyNumberFormat="1" applyFont="1" applyBorder="1" applyAlignment="1">
      <alignment horizontal="right" vertical="center" wrapText="1"/>
    </xf>
    <xf numFmtId="10" fontId="62" fillId="0" borderId="17" xfId="0" applyNumberFormat="1" applyFont="1" applyBorder="1" applyAlignment="1">
      <alignment horizontal="right" vertical="center" wrapText="1"/>
    </xf>
    <xf numFmtId="10" fontId="9" fillId="34" borderId="16" xfId="0" applyNumberFormat="1" applyFont="1" applyFill="1" applyBorder="1" applyAlignment="1">
      <alignment horizontal="right" vertical="center" wrapText="1"/>
    </xf>
    <xf numFmtId="10" fontId="7" fillId="0" borderId="16" xfId="0" applyNumberFormat="1" applyFont="1" applyBorder="1" applyAlignment="1">
      <alignment horizontal="right" vertical="center"/>
    </xf>
    <xf numFmtId="4" fontId="63" fillId="34" borderId="16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textRotation="90"/>
    </xf>
    <xf numFmtId="4" fontId="37" fillId="34" borderId="17" xfId="0" applyNumberFormat="1" applyFont="1" applyFill="1" applyBorder="1" applyAlignment="1">
      <alignment horizontal="right" vertical="center"/>
    </xf>
    <xf numFmtId="4" fontId="63" fillId="34" borderId="16" xfId="0" applyNumberFormat="1" applyFont="1" applyFill="1" applyBorder="1" applyAlignment="1">
      <alignment horizontal="right" vertical="center" wrapText="1"/>
    </xf>
    <xf numFmtId="4" fontId="63" fillId="36" borderId="16" xfId="0" applyNumberFormat="1" applyFont="1" applyFill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4" fontId="8" fillId="34" borderId="17" xfId="0" applyNumberFormat="1" applyFont="1" applyFill="1" applyBorder="1" applyAlignment="1">
      <alignment horizontal="right" vertical="center" wrapText="1"/>
    </xf>
    <xf numFmtId="4" fontId="8" fillId="0" borderId="17" xfId="0" applyNumberFormat="1" applyFont="1" applyFill="1" applyBorder="1" applyAlignment="1">
      <alignment horizontal="right" vertical="center" wrapText="1"/>
    </xf>
    <xf numFmtId="4" fontId="37" fillId="0" borderId="17" xfId="0" applyNumberFormat="1" applyFont="1" applyBorder="1" applyAlignment="1">
      <alignment horizontal="right" vertical="center" wrapText="1"/>
    </xf>
    <xf numFmtId="4" fontId="63" fillId="37" borderId="17" xfId="0" applyNumberFormat="1" applyFont="1" applyFill="1" applyBorder="1" applyAlignment="1">
      <alignment horizontal="right" vertical="center"/>
    </xf>
    <xf numFmtId="0" fontId="64" fillId="0" borderId="0" xfId="0" applyFont="1" applyAlignment="1">
      <alignment horizontal="right" vertical="center" wrapText="1"/>
    </xf>
    <xf numFmtId="10" fontId="62" fillId="0" borderId="16" xfId="0" applyNumberFormat="1" applyFont="1" applyBorder="1" applyAlignment="1">
      <alignment horizontal="center" vertical="center" wrapText="1"/>
    </xf>
    <xf numFmtId="4" fontId="62" fillId="34" borderId="16" xfId="0" applyNumberFormat="1" applyFont="1" applyFill="1" applyBorder="1" applyAlignment="1">
      <alignment horizontal="center" vertical="center" wrapText="1"/>
    </xf>
    <xf numFmtId="10" fontId="62" fillId="34" borderId="16" xfId="0" applyNumberFormat="1" applyFont="1" applyFill="1" applyBorder="1" applyAlignment="1">
      <alignment horizontal="center" vertical="center" wrapText="1"/>
    </xf>
    <xf numFmtId="10" fontId="62" fillId="36" borderId="16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34" borderId="17" xfId="0" applyFont="1" applyFill="1" applyBorder="1" applyAlignment="1">
      <alignment horizontal="center" vertical="center"/>
    </xf>
    <xf numFmtId="0" fontId="64" fillId="34" borderId="16" xfId="0" applyFont="1" applyFill="1" applyBorder="1" applyAlignment="1">
      <alignment horizontal="center" vertical="center"/>
    </xf>
    <xf numFmtId="0" fontId="64" fillId="37" borderId="17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wrapText="1"/>
    </xf>
    <xf numFmtId="0" fontId="72" fillId="0" borderId="0" xfId="0" applyFont="1" applyAlignment="1">
      <alignment horizontal="center" vertical="center"/>
    </xf>
    <xf numFmtId="164" fontId="3" fillId="33" borderId="15" xfId="52" applyNumberFormat="1" applyFont="1" applyFill="1" applyBorder="1" applyAlignment="1">
      <alignment horizontal="center" vertical="center" wrapText="1"/>
      <protection/>
    </xf>
    <xf numFmtId="164" fontId="3" fillId="33" borderId="13" xfId="52" applyNumberFormat="1" applyFont="1" applyFill="1" applyBorder="1" applyAlignment="1">
      <alignment horizontal="center" vertical="center" wrapText="1"/>
      <protection/>
    </xf>
    <xf numFmtId="0" fontId="73" fillId="38" borderId="11" xfId="0" applyFont="1" applyFill="1" applyBorder="1" applyAlignment="1">
      <alignment horizontal="center" vertical="center" textRotation="90"/>
    </xf>
    <xf numFmtId="0" fontId="73" fillId="38" borderId="14" xfId="0" applyFont="1" applyFill="1" applyBorder="1" applyAlignment="1">
      <alignment horizontal="center" vertical="center" textRotation="90"/>
    </xf>
    <xf numFmtId="0" fontId="6" fillId="33" borderId="11" xfId="52" applyFont="1" applyFill="1" applyBorder="1" applyAlignment="1">
      <alignment horizontal="center" vertical="center" textRotation="90" wrapText="1"/>
      <protection/>
    </xf>
    <xf numFmtId="0" fontId="6" fillId="33" borderId="14" xfId="52" applyFont="1" applyFill="1" applyBorder="1" applyAlignment="1">
      <alignment horizontal="center" vertical="center" textRotation="90" wrapText="1"/>
      <protection/>
    </xf>
    <xf numFmtId="0" fontId="3" fillId="33" borderId="22" xfId="52" applyFont="1" applyFill="1" applyBorder="1" applyAlignment="1">
      <alignment horizontal="center" vertical="center" wrapText="1"/>
      <protection/>
    </xf>
    <xf numFmtId="0" fontId="3" fillId="33" borderId="23" xfId="52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3" fillId="33" borderId="14" xfId="52" applyFont="1" applyFill="1" applyBorder="1" applyAlignment="1">
      <alignment horizontal="center" vertical="center" wrapText="1"/>
      <protection/>
    </xf>
    <xf numFmtId="164" fontId="3" fillId="33" borderId="11" xfId="52" applyNumberFormat="1" applyFont="1" applyFill="1" applyBorder="1" applyAlignment="1">
      <alignment horizontal="center" vertical="center" wrapText="1"/>
      <protection/>
    </xf>
    <xf numFmtId="164" fontId="3" fillId="33" borderId="14" xfId="52" applyNumberFormat="1" applyFont="1" applyFill="1" applyBorder="1" applyAlignment="1">
      <alignment horizontal="center" vertical="center" wrapText="1"/>
      <protection/>
    </xf>
    <xf numFmtId="0" fontId="3" fillId="33" borderId="24" xfId="52" applyFont="1" applyFill="1" applyBorder="1" applyAlignment="1">
      <alignment horizontal="center" vertical="center" wrapText="1"/>
      <protection/>
    </xf>
    <xf numFmtId="0" fontId="3" fillId="33" borderId="25" xfId="52" applyFont="1" applyFill="1" applyBorder="1" applyAlignment="1">
      <alignment horizontal="center" vertical="center" wrapText="1"/>
      <protection/>
    </xf>
    <xf numFmtId="0" fontId="73" fillId="38" borderId="11" xfId="0" applyFont="1" applyFill="1" applyBorder="1" applyAlignment="1">
      <alignment horizontal="center" vertical="center"/>
    </xf>
    <xf numFmtId="0" fontId="73" fillId="38" borderId="14" xfId="0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6" fillId="33" borderId="11" xfId="52" applyFont="1" applyFill="1" applyBorder="1" applyAlignment="1">
      <alignment horizontal="center" vertical="center" wrapText="1"/>
      <protection/>
    </xf>
    <xf numFmtId="0" fontId="6" fillId="33" borderId="14" xfId="52" applyFont="1" applyFill="1" applyBorder="1" applyAlignment="1">
      <alignment horizontal="center" vertical="center" wrapText="1"/>
      <protection/>
    </xf>
    <xf numFmtId="164" fontId="3" fillId="33" borderId="26" xfId="52" applyNumberFormat="1" applyFont="1" applyFill="1" applyBorder="1" applyAlignment="1">
      <alignment horizontal="center" vertical="center" wrapText="1"/>
      <protection/>
    </xf>
    <xf numFmtId="0" fontId="73" fillId="38" borderId="15" xfId="0" applyFont="1" applyFill="1" applyBorder="1" applyAlignment="1">
      <alignment horizontal="center"/>
    </xf>
    <xf numFmtId="0" fontId="73" fillId="38" borderId="26" xfId="0" applyFont="1" applyFill="1" applyBorder="1" applyAlignment="1">
      <alignment horizontal="center"/>
    </xf>
    <xf numFmtId="0" fontId="73" fillId="38" borderId="13" xfId="0" applyFont="1" applyFill="1" applyBorder="1" applyAlignment="1">
      <alignment horizontal="center"/>
    </xf>
    <xf numFmtId="0" fontId="0" fillId="39" borderId="15" xfId="0" applyFill="1" applyBorder="1" applyAlignment="1">
      <alignment horizontal="center" vertical="center" wrapText="1"/>
    </xf>
    <xf numFmtId="0" fontId="0" fillId="39" borderId="26" xfId="0" applyFill="1" applyBorder="1" applyAlignment="1">
      <alignment horizontal="center" vertical="center" wrapText="1"/>
    </xf>
    <xf numFmtId="0" fontId="0" fillId="39" borderId="13" xfId="0" applyFill="1" applyBorder="1" applyAlignment="1">
      <alignment horizontal="center" vertical="center" wrapText="1"/>
    </xf>
    <xf numFmtId="164" fontId="3" fillId="33" borderId="27" xfId="52" applyNumberFormat="1" applyFont="1" applyFill="1" applyBorder="1" applyAlignment="1">
      <alignment horizontal="center" vertical="center" wrapText="1"/>
      <protection/>
    </xf>
    <xf numFmtId="164" fontId="3" fillId="33" borderId="25" xfId="52" applyNumberFormat="1" applyFont="1" applyFill="1" applyBorder="1" applyAlignment="1">
      <alignment horizontal="center" vertical="center" wrapText="1"/>
      <protection/>
    </xf>
    <xf numFmtId="0" fontId="3" fillId="33" borderId="27" xfId="52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2" fillId="33" borderId="28" xfId="52" applyFont="1" applyFill="1" applyBorder="1" applyAlignment="1">
      <alignment horizontal="center" vertical="center" wrapText="1"/>
      <protection/>
    </xf>
    <xf numFmtId="0" fontId="2" fillId="33" borderId="14" xfId="52" applyFill="1" applyBorder="1" applyAlignment="1">
      <alignment horizontal="center" vertical="center" wrapText="1"/>
      <protection/>
    </xf>
    <xf numFmtId="0" fontId="3" fillId="33" borderId="28" xfId="52" applyFont="1" applyFill="1" applyBorder="1" applyAlignment="1">
      <alignment horizontal="center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XenaUla@interia.eu" TargetMode="External" /><Relationship Id="rId2" Type="http://schemas.openxmlformats.org/officeDocument/2006/relationships/hyperlink" Target="mailto:leszek.grzela@wp.pl" TargetMode="External" /><Relationship Id="rId3" Type="http://schemas.openxmlformats.org/officeDocument/2006/relationships/hyperlink" Target="mailto:znin@muzeumznin.pl" TargetMode="External" /><Relationship Id="rId4" Type="http://schemas.openxmlformats.org/officeDocument/2006/relationships/hyperlink" Target="mailto:m.glzman@wp.pl" TargetMode="External" /><Relationship Id="rId5" Type="http://schemas.openxmlformats.org/officeDocument/2006/relationships/hyperlink" Target="mailto:brzesc@diecezja.wloclawek.pl" TargetMode="External" /><Relationship Id="rId6" Type="http://schemas.openxmlformats.org/officeDocument/2006/relationships/hyperlink" Target="mailto:fbehrendt@wp.pl" TargetMode="External" /><Relationship Id="rId7" Type="http://schemas.openxmlformats.org/officeDocument/2006/relationships/hyperlink" Target="mailto:starybrzesc@interia.pl" TargetMode="External" /><Relationship Id="rId8" Type="http://schemas.openxmlformats.org/officeDocument/2006/relationships/hyperlink" Target="mailto:zbigniew.bukowski@onet.pl" TargetMode="External" /><Relationship Id="rId9" Type="http://schemas.openxmlformats.org/officeDocument/2006/relationships/hyperlink" Target="mailto:parafia@parafiastrzelno.pl" TargetMode="External" /><Relationship Id="rId10" Type="http://schemas.openxmlformats.org/officeDocument/2006/relationships/hyperlink" Target="mailto:beauty-land@wp.pl" TargetMode="External" /><Relationship Id="rId11" Type="http://schemas.openxmlformats.org/officeDocument/2006/relationships/hyperlink" Target="mailto:Parafia_swiek@wp.pl" TargetMode="External" /><Relationship Id="rId12" Type="http://schemas.openxmlformats.org/officeDocument/2006/relationships/hyperlink" Target="mailto:Starostwo@tuchola.pl" TargetMode="External" /><Relationship Id="rId13" Type="http://schemas.openxmlformats.org/officeDocument/2006/relationships/hyperlink" Target="mailto:x.darek@interia.pl" TargetMode="External" /><Relationship Id="rId14" Type="http://schemas.openxmlformats.org/officeDocument/2006/relationships/hyperlink" Target="mailto:jar-rad55@wp.pl" TargetMode="External" /><Relationship Id="rId15" Type="http://schemas.openxmlformats.org/officeDocument/2006/relationships/hyperlink" Target="mailto:pawnaxkow@wp.pl" TargetMode="External" /><Relationship Id="rId16" Type="http://schemas.openxmlformats.org/officeDocument/2006/relationships/hyperlink" Target="mailto:skrwilno@torun.lasy.gov.pl" TargetMode="External" /><Relationship Id="rId1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9"/>
  <sheetViews>
    <sheetView tabSelected="1" view="pageBreakPreview" zoomScaleSheetLayoutView="100" zoomScalePageLayoutView="0" workbookViewId="0" topLeftCell="A1">
      <pane xSplit="4" ySplit="7" topLeftCell="E29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29" sqref="H29"/>
    </sheetView>
  </sheetViews>
  <sheetFormatPr defaultColWidth="9.140625" defaultRowHeight="104.25" customHeight="1"/>
  <cols>
    <col min="1" max="1" width="4.28125" style="0" customWidth="1"/>
    <col min="2" max="2" width="4.8515625" style="238" customWidth="1"/>
    <col min="3" max="3" width="19.421875" style="59" customWidth="1"/>
    <col min="4" max="4" width="33.140625" style="59" customWidth="1"/>
    <col min="5" max="5" width="11.00390625" style="0" customWidth="1"/>
    <col min="6" max="6" width="11.57421875" style="0" customWidth="1"/>
    <col min="7" max="7" width="11.28125" style="0" customWidth="1"/>
    <col min="8" max="8" width="39.8515625" style="31" customWidth="1"/>
    <col min="9" max="9" width="12.28125" style="0" customWidth="1"/>
    <col min="10" max="10" width="18.28125" style="0" customWidth="1"/>
  </cols>
  <sheetData>
    <row r="1" ht="15.75" customHeight="1"/>
    <row r="2" spans="7:8" ht="57.75" customHeight="1">
      <c r="G2" t="s">
        <v>817</v>
      </c>
      <c r="H2" s="247" t="s">
        <v>840</v>
      </c>
    </row>
    <row r="3" ht="15" customHeight="1"/>
    <row r="4" spans="2:8" ht="27.75" customHeight="1">
      <c r="B4" s="259" t="s">
        <v>816</v>
      </c>
      <c r="C4" s="259"/>
      <c r="D4" s="259"/>
      <c r="E4" s="259"/>
      <c r="F4" s="259"/>
      <c r="G4" s="259"/>
      <c r="H4" s="259"/>
    </row>
    <row r="5" ht="15" customHeight="1" thickBot="1"/>
    <row r="6" spans="1:8" s="6" customFormat="1" ht="28.5" customHeight="1" thickBot="1">
      <c r="A6" s="262" t="s">
        <v>818</v>
      </c>
      <c r="B6" s="264" t="s">
        <v>811</v>
      </c>
      <c r="C6" s="266" t="s">
        <v>1</v>
      </c>
      <c r="D6" s="268" t="s">
        <v>4</v>
      </c>
      <c r="E6" s="260" t="s">
        <v>812</v>
      </c>
      <c r="F6" s="261"/>
      <c r="G6" s="270" t="s">
        <v>8</v>
      </c>
      <c r="H6" s="272" t="s">
        <v>697</v>
      </c>
    </row>
    <row r="7" spans="1:8" ht="58.5" customHeight="1" thickBot="1">
      <c r="A7" s="263"/>
      <c r="B7" s="265"/>
      <c r="C7" s="267"/>
      <c r="D7" s="269"/>
      <c r="E7" s="181" t="s">
        <v>815</v>
      </c>
      <c r="F7" s="181" t="s">
        <v>15</v>
      </c>
      <c r="G7" s="271"/>
      <c r="H7" s="273"/>
    </row>
    <row r="8" spans="1:8" ht="84" customHeight="1">
      <c r="A8" s="253">
        <v>1</v>
      </c>
      <c r="B8" s="17">
        <v>1</v>
      </c>
      <c r="C8" s="198" t="s">
        <v>42</v>
      </c>
      <c r="D8" s="193" t="s">
        <v>58</v>
      </c>
      <c r="E8" s="19">
        <v>337636</v>
      </c>
      <c r="F8" s="20">
        <f aca="true" t="shared" si="0" ref="F8:F39">E8/G8</f>
        <v>0.8</v>
      </c>
      <c r="G8" s="223">
        <v>422045</v>
      </c>
      <c r="H8" s="27" t="s">
        <v>808</v>
      </c>
    </row>
    <row r="9" spans="1:8" ht="104.25" customHeight="1">
      <c r="A9" s="254">
        <v>2</v>
      </c>
      <c r="B9" s="18">
        <v>2</v>
      </c>
      <c r="C9" s="198" t="s">
        <v>699</v>
      </c>
      <c r="D9" s="47" t="s">
        <v>59</v>
      </c>
      <c r="E9" s="21">
        <v>78481.74</v>
      </c>
      <c r="F9" s="20">
        <f t="shared" si="0"/>
        <v>0.7000000713541846</v>
      </c>
      <c r="G9" s="223">
        <v>112116.76000000001</v>
      </c>
      <c r="H9" s="27" t="s">
        <v>808</v>
      </c>
    </row>
    <row r="10" spans="1:8" ht="104.25" customHeight="1">
      <c r="A10" s="253">
        <v>3</v>
      </c>
      <c r="B10" s="18">
        <v>3</v>
      </c>
      <c r="C10" s="198" t="s">
        <v>57</v>
      </c>
      <c r="D10" s="47" t="s">
        <v>60</v>
      </c>
      <c r="E10" s="21">
        <v>67810.9</v>
      </c>
      <c r="F10" s="20">
        <f t="shared" si="0"/>
        <v>0.6999999587087056</v>
      </c>
      <c r="G10" s="223">
        <v>96872.72</v>
      </c>
      <c r="H10" s="27" t="s">
        <v>808</v>
      </c>
    </row>
    <row r="11" spans="1:8" ht="104.25" customHeight="1">
      <c r="A11" s="254">
        <v>4</v>
      </c>
      <c r="B11" s="18">
        <v>4</v>
      </c>
      <c r="C11" s="55" t="s">
        <v>61</v>
      </c>
      <c r="D11" s="47" t="s">
        <v>64</v>
      </c>
      <c r="E11" s="21">
        <v>99717.83</v>
      </c>
      <c r="F11" s="20">
        <f t="shared" si="0"/>
        <v>0.8925865280412267</v>
      </c>
      <c r="G11" s="223">
        <v>111717.83</v>
      </c>
      <c r="H11" s="27" t="s">
        <v>808</v>
      </c>
    </row>
    <row r="12" spans="1:8" ht="104.25" customHeight="1">
      <c r="A12" s="253">
        <v>5</v>
      </c>
      <c r="B12" s="18">
        <v>5</v>
      </c>
      <c r="C12" s="55" t="s">
        <v>63</v>
      </c>
      <c r="D12" s="47" t="s">
        <v>703</v>
      </c>
      <c r="E12" s="21">
        <v>212394.26</v>
      </c>
      <c r="F12" s="20">
        <f t="shared" si="0"/>
        <v>0.6600000099437717</v>
      </c>
      <c r="G12" s="223">
        <v>321809.48</v>
      </c>
      <c r="H12" s="27" t="s">
        <v>808</v>
      </c>
    </row>
    <row r="13" spans="1:8" ht="104.25" customHeight="1">
      <c r="A13" s="254">
        <v>6</v>
      </c>
      <c r="B13" s="18">
        <v>9</v>
      </c>
      <c r="C13" s="198" t="s">
        <v>700</v>
      </c>
      <c r="D13" s="194" t="s">
        <v>640</v>
      </c>
      <c r="E13" s="21">
        <v>250000</v>
      </c>
      <c r="F13" s="20">
        <f t="shared" si="0"/>
        <v>0.6909231354920996</v>
      </c>
      <c r="G13" s="223">
        <v>361834.75</v>
      </c>
      <c r="H13" s="27" t="s">
        <v>808</v>
      </c>
    </row>
    <row r="14" spans="1:8" ht="161.25" customHeight="1">
      <c r="A14" s="255">
        <v>7</v>
      </c>
      <c r="B14" s="26">
        <v>10</v>
      </c>
      <c r="C14" s="199" t="s">
        <v>701</v>
      </c>
      <c r="D14" s="29" t="s">
        <v>793</v>
      </c>
      <c r="E14" s="62">
        <v>466046.78</v>
      </c>
      <c r="F14" s="63">
        <f t="shared" si="0"/>
        <v>0.9000000096556833</v>
      </c>
      <c r="G14" s="224">
        <v>517829.75</v>
      </c>
      <c r="H14" s="29" t="s">
        <v>809</v>
      </c>
    </row>
    <row r="15" spans="1:8" ht="104.25" customHeight="1">
      <c r="A15" s="254">
        <v>8</v>
      </c>
      <c r="B15" s="18">
        <v>11</v>
      </c>
      <c r="C15" s="198" t="s">
        <v>698</v>
      </c>
      <c r="D15" s="47" t="s">
        <v>112</v>
      </c>
      <c r="E15" s="21">
        <v>250000</v>
      </c>
      <c r="F15" s="20">
        <f t="shared" si="0"/>
        <v>0.8111621360936035</v>
      </c>
      <c r="G15" s="223">
        <v>308199.79</v>
      </c>
      <c r="H15" s="28" t="s">
        <v>808</v>
      </c>
    </row>
    <row r="16" spans="1:8" ht="104.25" customHeight="1">
      <c r="A16" s="253">
        <v>9</v>
      </c>
      <c r="B16" s="18">
        <v>12</v>
      </c>
      <c r="C16" s="200" t="s">
        <v>641</v>
      </c>
      <c r="D16" s="47" t="s">
        <v>702</v>
      </c>
      <c r="E16" s="21">
        <v>169157.11</v>
      </c>
      <c r="F16" s="20">
        <f t="shared" si="0"/>
        <v>0.7000000124144946</v>
      </c>
      <c r="G16" s="223">
        <v>241653.00999999998</v>
      </c>
      <c r="H16" s="28" t="s">
        <v>808</v>
      </c>
    </row>
    <row r="17" spans="1:8" ht="104.25" customHeight="1">
      <c r="A17" s="254">
        <v>10</v>
      </c>
      <c r="B17" s="23">
        <v>15</v>
      </c>
      <c r="C17" s="200" t="s">
        <v>704</v>
      </c>
      <c r="D17" s="47" t="s">
        <v>705</v>
      </c>
      <c r="E17" s="21">
        <v>274612.66</v>
      </c>
      <c r="F17" s="20">
        <f t="shared" si="0"/>
        <v>0.7</v>
      </c>
      <c r="G17" s="223">
        <v>392303.8</v>
      </c>
      <c r="H17" s="28" t="s">
        <v>808</v>
      </c>
    </row>
    <row r="18" spans="1:8" ht="104.25" customHeight="1">
      <c r="A18" s="253">
        <v>11</v>
      </c>
      <c r="B18" s="18">
        <v>16</v>
      </c>
      <c r="C18" s="198" t="s">
        <v>119</v>
      </c>
      <c r="D18" s="47" t="s">
        <v>706</v>
      </c>
      <c r="E18" s="21">
        <v>136535.82</v>
      </c>
      <c r="F18" s="20">
        <f t="shared" si="0"/>
        <v>0.7000000051268598</v>
      </c>
      <c r="G18" s="223">
        <v>195051.17</v>
      </c>
      <c r="H18" s="28" t="s">
        <v>808</v>
      </c>
    </row>
    <row r="19" spans="1:8" ht="104.25" customHeight="1">
      <c r="A19" s="254">
        <v>12</v>
      </c>
      <c r="B19" s="18">
        <v>17</v>
      </c>
      <c r="C19" s="198" t="s">
        <v>120</v>
      </c>
      <c r="D19" s="47" t="s">
        <v>121</v>
      </c>
      <c r="E19" s="21">
        <v>78361.25</v>
      </c>
      <c r="F19" s="20">
        <f t="shared" si="0"/>
        <v>0.7000000178659738</v>
      </c>
      <c r="G19" s="223">
        <v>111944.64</v>
      </c>
      <c r="H19" s="28" t="s">
        <v>808</v>
      </c>
    </row>
    <row r="20" spans="1:8" ht="104.25" customHeight="1">
      <c r="A20" s="253">
        <v>13</v>
      </c>
      <c r="B20" s="18">
        <v>18</v>
      </c>
      <c r="C20" s="198" t="s">
        <v>123</v>
      </c>
      <c r="D20" s="47" t="s">
        <v>124</v>
      </c>
      <c r="E20" s="25">
        <v>142360.76</v>
      </c>
      <c r="F20" s="20">
        <f t="shared" si="0"/>
        <v>0.6999999803316593</v>
      </c>
      <c r="G20" s="223">
        <v>203372.52000000002</v>
      </c>
      <c r="H20" s="28" t="s">
        <v>808</v>
      </c>
    </row>
    <row r="21" spans="1:8" ht="104.25" customHeight="1">
      <c r="A21" s="254">
        <v>14</v>
      </c>
      <c r="B21" s="18">
        <v>19</v>
      </c>
      <c r="C21" s="55" t="s">
        <v>707</v>
      </c>
      <c r="D21" s="47" t="s">
        <v>794</v>
      </c>
      <c r="E21" s="21">
        <v>23732.53</v>
      </c>
      <c r="F21" s="20">
        <f t="shared" si="0"/>
        <v>0.5765550994785562</v>
      </c>
      <c r="G21" s="223">
        <v>41162.64</v>
      </c>
      <c r="H21" s="28" t="s">
        <v>808</v>
      </c>
    </row>
    <row r="22" spans="1:8" ht="104.25" customHeight="1">
      <c r="A22" s="253">
        <v>15</v>
      </c>
      <c r="B22" s="18">
        <v>20</v>
      </c>
      <c r="C22" s="198" t="s">
        <v>126</v>
      </c>
      <c r="D22" s="47" t="s">
        <v>708</v>
      </c>
      <c r="E22" s="21">
        <v>49860.15</v>
      </c>
      <c r="F22" s="20">
        <f t="shared" si="0"/>
        <v>0.7000000561570758</v>
      </c>
      <c r="G22" s="223">
        <v>71228.78</v>
      </c>
      <c r="H22" s="28" t="s">
        <v>808</v>
      </c>
    </row>
    <row r="23" spans="1:8" ht="104.25" customHeight="1">
      <c r="A23" s="254">
        <v>16</v>
      </c>
      <c r="B23" s="18">
        <v>21</v>
      </c>
      <c r="C23" s="198" t="s">
        <v>128</v>
      </c>
      <c r="D23" s="47" t="s">
        <v>709</v>
      </c>
      <c r="E23" s="21">
        <v>69176.44</v>
      </c>
      <c r="F23" s="20">
        <f t="shared" si="0"/>
        <v>0.699999969642845</v>
      </c>
      <c r="G23" s="223">
        <v>98823.49</v>
      </c>
      <c r="H23" s="28" t="s">
        <v>808</v>
      </c>
    </row>
    <row r="24" spans="1:8" ht="104.25" customHeight="1">
      <c r="A24" s="253">
        <v>17</v>
      </c>
      <c r="B24" s="18">
        <v>22</v>
      </c>
      <c r="C24" s="198" t="s">
        <v>269</v>
      </c>
      <c r="D24" s="47" t="s">
        <v>710</v>
      </c>
      <c r="E24" s="21">
        <v>519027.6</v>
      </c>
      <c r="F24" s="20">
        <f t="shared" si="0"/>
        <v>0.699516968112348</v>
      </c>
      <c r="G24" s="223">
        <v>741980</v>
      </c>
      <c r="H24" s="28" t="s">
        <v>808</v>
      </c>
    </row>
    <row r="25" spans="1:10" ht="160.5" customHeight="1">
      <c r="A25" s="256">
        <v>18</v>
      </c>
      <c r="B25" s="65">
        <v>23</v>
      </c>
      <c r="C25" s="201" t="s">
        <v>270</v>
      </c>
      <c r="D25" s="29" t="s">
        <v>795</v>
      </c>
      <c r="E25" s="62">
        <v>161000</v>
      </c>
      <c r="F25" s="63">
        <f t="shared" si="0"/>
        <v>0.9938271604938271</v>
      </c>
      <c r="G25" s="224">
        <v>162000</v>
      </c>
      <c r="H25" s="29" t="s">
        <v>823</v>
      </c>
      <c r="I25" s="197"/>
      <c r="J25" s="89"/>
    </row>
    <row r="26" spans="1:8" ht="104.25" customHeight="1">
      <c r="A26" s="253">
        <v>19</v>
      </c>
      <c r="B26" s="18">
        <v>24</v>
      </c>
      <c r="C26" s="55" t="s">
        <v>286</v>
      </c>
      <c r="D26" s="47" t="s">
        <v>287</v>
      </c>
      <c r="E26" s="21">
        <v>282783.63</v>
      </c>
      <c r="F26" s="20">
        <f t="shared" si="0"/>
        <v>0.7999999943419638</v>
      </c>
      <c r="G26" s="223">
        <v>353479.54000000004</v>
      </c>
      <c r="H26" s="28" t="s">
        <v>808</v>
      </c>
    </row>
    <row r="27" spans="1:8" ht="104.25" customHeight="1">
      <c r="A27" s="254">
        <v>20</v>
      </c>
      <c r="B27" s="18">
        <v>25</v>
      </c>
      <c r="C27" s="55" t="s">
        <v>129</v>
      </c>
      <c r="D27" s="47" t="s">
        <v>130</v>
      </c>
      <c r="E27" s="21">
        <v>512670.89</v>
      </c>
      <c r="F27" s="20">
        <f t="shared" si="0"/>
        <v>0.8500000049739513</v>
      </c>
      <c r="G27" s="223">
        <v>603142.22</v>
      </c>
      <c r="H27" s="28" t="s">
        <v>808</v>
      </c>
    </row>
    <row r="28" spans="1:8" ht="104.25" customHeight="1">
      <c r="A28" s="253">
        <v>21</v>
      </c>
      <c r="B28" s="18">
        <v>26</v>
      </c>
      <c r="C28" s="55" t="s">
        <v>132</v>
      </c>
      <c r="D28" s="47" t="s">
        <v>133</v>
      </c>
      <c r="E28" s="21">
        <v>169399.36</v>
      </c>
      <c r="F28" s="20">
        <f t="shared" si="0"/>
        <v>1</v>
      </c>
      <c r="G28" s="223">
        <v>169399.36</v>
      </c>
      <c r="H28" s="28" t="s">
        <v>808</v>
      </c>
    </row>
    <row r="29" spans="1:8" ht="104.25" customHeight="1">
      <c r="A29" s="254">
        <v>22</v>
      </c>
      <c r="B29" s="18">
        <v>27</v>
      </c>
      <c r="C29" s="55" t="s">
        <v>135</v>
      </c>
      <c r="D29" s="47" t="s">
        <v>136</v>
      </c>
      <c r="E29" s="21">
        <v>45675.42</v>
      </c>
      <c r="F29" s="20">
        <f t="shared" si="0"/>
        <v>0.80000007005957</v>
      </c>
      <c r="G29" s="223">
        <v>57094.27</v>
      </c>
      <c r="H29" s="28" t="s">
        <v>808</v>
      </c>
    </row>
    <row r="30" spans="1:8" ht="104.25" customHeight="1">
      <c r="A30" s="253">
        <v>23</v>
      </c>
      <c r="B30" s="18">
        <v>28</v>
      </c>
      <c r="C30" s="55" t="s">
        <v>139</v>
      </c>
      <c r="D30" s="47" t="s">
        <v>140</v>
      </c>
      <c r="E30" s="21">
        <v>300315.34</v>
      </c>
      <c r="F30" s="20">
        <f t="shared" si="0"/>
        <v>0.9000000029968499</v>
      </c>
      <c r="G30" s="223">
        <v>333683.71</v>
      </c>
      <c r="H30" s="28" t="s">
        <v>808</v>
      </c>
    </row>
    <row r="31" spans="1:8" ht="104.25" customHeight="1">
      <c r="A31" s="254">
        <v>24</v>
      </c>
      <c r="B31" s="18">
        <v>29</v>
      </c>
      <c r="C31" s="55" t="s">
        <v>141</v>
      </c>
      <c r="D31" s="47" t="s">
        <v>142</v>
      </c>
      <c r="E31" s="21">
        <v>153649.88</v>
      </c>
      <c r="F31" s="20">
        <f t="shared" si="0"/>
        <v>0.6999999954441878</v>
      </c>
      <c r="G31" s="223">
        <v>219499.83000000002</v>
      </c>
      <c r="H31" s="28" t="s">
        <v>808</v>
      </c>
    </row>
    <row r="32" spans="1:8" ht="104.25" customHeight="1">
      <c r="A32" s="253">
        <v>25</v>
      </c>
      <c r="B32" s="18">
        <v>30</v>
      </c>
      <c r="C32" s="55" t="s">
        <v>144</v>
      </c>
      <c r="D32" s="47" t="s">
        <v>145</v>
      </c>
      <c r="E32" s="21">
        <v>61168.69</v>
      </c>
      <c r="F32" s="20">
        <f t="shared" si="0"/>
        <v>0.700000022887527</v>
      </c>
      <c r="G32" s="223">
        <v>87383.84</v>
      </c>
      <c r="H32" s="28" t="s">
        <v>808</v>
      </c>
    </row>
    <row r="33" spans="1:8" ht="104.25" customHeight="1">
      <c r="A33" s="254">
        <v>26</v>
      </c>
      <c r="B33" s="23">
        <v>33</v>
      </c>
      <c r="C33" s="55" t="s">
        <v>149</v>
      </c>
      <c r="D33" s="47" t="s">
        <v>643</v>
      </c>
      <c r="E33" s="21">
        <v>102086.85</v>
      </c>
      <c r="F33" s="20">
        <f t="shared" si="0"/>
        <v>0.6599999806047504</v>
      </c>
      <c r="G33" s="223">
        <v>154677.05</v>
      </c>
      <c r="H33" s="28" t="s">
        <v>808</v>
      </c>
    </row>
    <row r="34" spans="1:8" ht="104.25" customHeight="1">
      <c r="A34" s="253">
        <v>27</v>
      </c>
      <c r="B34" s="18">
        <v>34</v>
      </c>
      <c r="C34" s="55" t="s">
        <v>141</v>
      </c>
      <c r="D34" s="47" t="s">
        <v>153</v>
      </c>
      <c r="E34" s="21">
        <v>389703.62</v>
      </c>
      <c r="F34" s="20">
        <f t="shared" si="0"/>
        <v>0.6999999964075264</v>
      </c>
      <c r="G34" s="223">
        <v>556719.46</v>
      </c>
      <c r="H34" s="28" t="s">
        <v>808</v>
      </c>
    </row>
    <row r="35" spans="1:8" ht="104.25" customHeight="1">
      <c r="A35" s="254">
        <v>28</v>
      </c>
      <c r="B35" s="18">
        <v>35</v>
      </c>
      <c r="C35" s="202" t="s">
        <v>644</v>
      </c>
      <c r="D35" s="47" t="s">
        <v>155</v>
      </c>
      <c r="E35" s="21">
        <v>216817.32</v>
      </c>
      <c r="F35" s="20">
        <f t="shared" si="0"/>
        <v>0.6999999967714756</v>
      </c>
      <c r="G35" s="223">
        <v>309739.03</v>
      </c>
      <c r="H35" s="28" t="s">
        <v>808</v>
      </c>
    </row>
    <row r="36" spans="1:8" ht="104.25" customHeight="1">
      <c r="A36" s="253">
        <v>29</v>
      </c>
      <c r="B36" s="18">
        <v>38</v>
      </c>
      <c r="C36" s="55" t="s">
        <v>158</v>
      </c>
      <c r="D36" s="47" t="s">
        <v>159</v>
      </c>
      <c r="E36" s="21">
        <v>171692.42</v>
      </c>
      <c r="F36" s="20">
        <f t="shared" si="0"/>
        <v>0.7000000163082335</v>
      </c>
      <c r="G36" s="223">
        <v>245274.88</v>
      </c>
      <c r="H36" s="28" t="s">
        <v>808</v>
      </c>
    </row>
    <row r="37" spans="1:8" ht="104.25" customHeight="1">
      <c r="A37" s="254">
        <v>30</v>
      </c>
      <c r="B37" s="18">
        <v>39</v>
      </c>
      <c r="C37" s="200" t="s">
        <v>645</v>
      </c>
      <c r="D37" s="47" t="s">
        <v>160</v>
      </c>
      <c r="E37" s="21">
        <v>199706.86</v>
      </c>
      <c r="F37" s="20">
        <f t="shared" si="0"/>
        <v>0.7500000093887612</v>
      </c>
      <c r="G37" s="223">
        <v>266275.81</v>
      </c>
      <c r="H37" s="28" t="s">
        <v>808</v>
      </c>
    </row>
    <row r="38" spans="1:8" ht="104.25" customHeight="1">
      <c r="A38" s="253">
        <v>31</v>
      </c>
      <c r="B38" s="23">
        <v>40</v>
      </c>
      <c r="C38" s="55" t="s">
        <v>161</v>
      </c>
      <c r="D38" s="47" t="s">
        <v>711</v>
      </c>
      <c r="E38" s="21">
        <v>260000</v>
      </c>
      <c r="F38" s="20">
        <f t="shared" si="0"/>
        <v>0.7948386844319226</v>
      </c>
      <c r="G38" s="223">
        <v>327110.4</v>
      </c>
      <c r="H38" s="28" t="s">
        <v>808</v>
      </c>
    </row>
    <row r="39" spans="1:8" ht="104.25" customHeight="1">
      <c r="A39" s="254">
        <v>32</v>
      </c>
      <c r="B39" s="23">
        <v>41</v>
      </c>
      <c r="C39" s="202" t="s">
        <v>646</v>
      </c>
      <c r="D39" s="47" t="s">
        <v>162</v>
      </c>
      <c r="E39" s="21">
        <v>139335.64</v>
      </c>
      <c r="F39" s="20">
        <f t="shared" si="0"/>
        <v>0.7000000150715212</v>
      </c>
      <c r="G39" s="223">
        <v>199050.91</v>
      </c>
      <c r="H39" s="28" t="s">
        <v>808</v>
      </c>
    </row>
    <row r="40" spans="1:8" ht="104.25" customHeight="1">
      <c r="A40" s="253">
        <v>33</v>
      </c>
      <c r="B40" s="23">
        <v>42</v>
      </c>
      <c r="C40" s="55" t="s">
        <v>163</v>
      </c>
      <c r="D40" s="47" t="s">
        <v>164</v>
      </c>
      <c r="E40" s="21">
        <v>87787.5</v>
      </c>
      <c r="F40" s="20">
        <f aca="true" t="shared" si="1" ref="F40:F71">E40/G40</f>
        <v>0.5</v>
      </c>
      <c r="G40" s="223">
        <v>175575</v>
      </c>
      <c r="H40" s="28" t="s">
        <v>808</v>
      </c>
    </row>
    <row r="41" spans="1:8" ht="104.25" customHeight="1">
      <c r="A41" s="254">
        <v>34</v>
      </c>
      <c r="B41" s="18">
        <v>44</v>
      </c>
      <c r="C41" s="55" t="s">
        <v>165</v>
      </c>
      <c r="D41" s="47" t="s">
        <v>166</v>
      </c>
      <c r="E41" s="21">
        <v>49703</v>
      </c>
      <c r="F41" s="20">
        <f t="shared" si="1"/>
        <v>0.499990393118616</v>
      </c>
      <c r="G41" s="223">
        <v>99407.91</v>
      </c>
      <c r="H41" s="28" t="s">
        <v>808</v>
      </c>
    </row>
    <row r="42" spans="1:8" ht="104.25" customHeight="1">
      <c r="A42" s="253">
        <v>35</v>
      </c>
      <c r="B42" s="18">
        <v>45</v>
      </c>
      <c r="C42" s="55" t="s">
        <v>170</v>
      </c>
      <c r="D42" s="47" t="s">
        <v>171</v>
      </c>
      <c r="E42" s="21">
        <v>35000</v>
      </c>
      <c r="F42" s="20">
        <f t="shared" si="1"/>
        <v>0.6481481481481481</v>
      </c>
      <c r="G42" s="223">
        <v>54000</v>
      </c>
      <c r="H42" s="28" t="s">
        <v>808</v>
      </c>
    </row>
    <row r="43" spans="1:8" ht="104.25" customHeight="1">
      <c r="A43" s="254">
        <v>36</v>
      </c>
      <c r="B43" s="18">
        <v>46</v>
      </c>
      <c r="C43" s="55" t="s">
        <v>173</v>
      </c>
      <c r="D43" s="47" t="s">
        <v>174</v>
      </c>
      <c r="E43" s="21">
        <v>10000</v>
      </c>
      <c r="F43" s="20">
        <f t="shared" si="1"/>
        <v>0.44307386927548564</v>
      </c>
      <c r="G43" s="223">
        <v>22569.6</v>
      </c>
      <c r="H43" s="28" t="s">
        <v>808</v>
      </c>
    </row>
    <row r="44" spans="1:9" ht="104.25" customHeight="1">
      <c r="A44" s="255">
        <v>37</v>
      </c>
      <c r="B44" s="26">
        <v>48</v>
      </c>
      <c r="C44" s="201" t="s">
        <v>175</v>
      </c>
      <c r="D44" s="29" t="s">
        <v>176</v>
      </c>
      <c r="E44" s="62">
        <v>655258.38</v>
      </c>
      <c r="F44" s="63">
        <f t="shared" si="1"/>
        <v>0.8000000048835698</v>
      </c>
      <c r="G44" s="224">
        <v>819072.97</v>
      </c>
      <c r="H44" s="29" t="s">
        <v>824</v>
      </c>
      <c r="I44" s="185"/>
    </row>
    <row r="45" spans="1:8" ht="104.25" customHeight="1">
      <c r="A45" s="254">
        <v>38</v>
      </c>
      <c r="B45" s="23">
        <v>49</v>
      </c>
      <c r="C45" s="202" t="s">
        <v>188</v>
      </c>
      <c r="D45" s="47" t="s">
        <v>189</v>
      </c>
      <c r="E45" s="21">
        <v>595849.44</v>
      </c>
      <c r="F45" s="20">
        <f t="shared" si="1"/>
        <v>0.7000000046991737</v>
      </c>
      <c r="G45" s="223">
        <v>851213.48</v>
      </c>
      <c r="H45" s="32" t="s">
        <v>808</v>
      </c>
    </row>
    <row r="46" spans="1:8" ht="104.25" customHeight="1">
      <c r="A46" s="253">
        <v>39</v>
      </c>
      <c r="B46" s="23">
        <v>50</v>
      </c>
      <c r="C46" s="55" t="s">
        <v>192</v>
      </c>
      <c r="D46" s="47" t="s">
        <v>712</v>
      </c>
      <c r="E46" s="21">
        <v>203192.42</v>
      </c>
      <c r="F46" s="20">
        <f t="shared" si="1"/>
        <v>0.6701764509811953</v>
      </c>
      <c r="G46" s="223">
        <v>303192.42000000004</v>
      </c>
      <c r="H46" s="32" t="s">
        <v>808</v>
      </c>
    </row>
    <row r="47" spans="1:8" ht="104.25" customHeight="1">
      <c r="A47" s="254">
        <v>40</v>
      </c>
      <c r="B47" s="23">
        <v>51</v>
      </c>
      <c r="C47" s="55" t="s">
        <v>193</v>
      </c>
      <c r="D47" s="47" t="s">
        <v>194</v>
      </c>
      <c r="E47" s="21">
        <v>41490.8</v>
      </c>
      <c r="F47" s="20">
        <f t="shared" si="1"/>
        <v>0.7000002530682415</v>
      </c>
      <c r="G47" s="223">
        <v>59272.55</v>
      </c>
      <c r="H47" s="32" t="s">
        <v>808</v>
      </c>
    </row>
    <row r="48" spans="1:8" ht="104.25" customHeight="1">
      <c r="A48" s="253">
        <v>41</v>
      </c>
      <c r="B48" s="23">
        <v>52</v>
      </c>
      <c r="C48" s="55" t="s">
        <v>196</v>
      </c>
      <c r="D48" s="47" t="s">
        <v>197</v>
      </c>
      <c r="E48" s="21">
        <v>156121.85</v>
      </c>
      <c r="F48" s="20">
        <f t="shared" si="1"/>
        <v>0.7000000134510322</v>
      </c>
      <c r="G48" s="223">
        <v>223031.21000000002</v>
      </c>
      <c r="H48" s="32" t="s">
        <v>808</v>
      </c>
    </row>
    <row r="49" spans="1:8" ht="104.25" customHeight="1">
      <c r="A49" s="254">
        <v>42</v>
      </c>
      <c r="B49" s="23">
        <v>53</v>
      </c>
      <c r="C49" s="55" t="s">
        <v>198</v>
      </c>
      <c r="D49" s="47" t="s">
        <v>713</v>
      </c>
      <c r="E49" s="21">
        <v>70000</v>
      </c>
      <c r="F49" s="20">
        <f t="shared" si="1"/>
        <v>0.49197379888111104</v>
      </c>
      <c r="G49" s="223">
        <v>142284</v>
      </c>
      <c r="H49" s="32" t="s">
        <v>808</v>
      </c>
    </row>
    <row r="50" spans="1:8" ht="104.25" customHeight="1">
      <c r="A50" s="253">
        <v>43</v>
      </c>
      <c r="B50" s="23">
        <v>55</v>
      </c>
      <c r="C50" s="202" t="s">
        <v>647</v>
      </c>
      <c r="D50" s="47" t="s">
        <v>648</v>
      </c>
      <c r="E50" s="21">
        <v>20000</v>
      </c>
      <c r="F50" s="20">
        <f t="shared" si="1"/>
        <v>0.4263730491301137</v>
      </c>
      <c r="G50" s="223">
        <v>46907.28</v>
      </c>
      <c r="H50" s="32" t="s">
        <v>808</v>
      </c>
    </row>
    <row r="51" spans="1:8" ht="104.25" customHeight="1">
      <c r="A51" s="254">
        <v>44</v>
      </c>
      <c r="B51" s="23">
        <v>56</v>
      </c>
      <c r="C51" s="202" t="s">
        <v>819</v>
      </c>
      <c r="D51" s="47" t="s">
        <v>714</v>
      </c>
      <c r="E51" s="21">
        <v>35000</v>
      </c>
      <c r="F51" s="20">
        <f t="shared" si="1"/>
        <v>0.4595634095088134</v>
      </c>
      <c r="G51" s="223">
        <v>76159.23999999999</v>
      </c>
      <c r="H51" s="32" t="s">
        <v>808</v>
      </c>
    </row>
    <row r="52" spans="1:8" ht="104.25" customHeight="1">
      <c r="A52" s="255">
        <v>45</v>
      </c>
      <c r="B52" s="65">
        <v>57</v>
      </c>
      <c r="C52" s="203" t="s">
        <v>199</v>
      </c>
      <c r="D52" s="64" t="s">
        <v>200</v>
      </c>
      <c r="E52" s="66">
        <v>277377.58</v>
      </c>
      <c r="F52" s="67">
        <f t="shared" si="1"/>
        <v>0.7999999884633793</v>
      </c>
      <c r="G52" s="239">
        <v>346721.98</v>
      </c>
      <c r="H52" s="64" t="s">
        <v>825</v>
      </c>
    </row>
    <row r="53" spans="1:8" ht="104.25" customHeight="1">
      <c r="A53" s="254">
        <v>46</v>
      </c>
      <c r="B53" s="18">
        <v>58</v>
      </c>
      <c r="C53" s="55" t="s">
        <v>221</v>
      </c>
      <c r="D53" s="47" t="s">
        <v>649</v>
      </c>
      <c r="E53" s="21">
        <v>35000</v>
      </c>
      <c r="F53" s="20">
        <f t="shared" si="1"/>
        <v>0.8624375194818475</v>
      </c>
      <c r="G53" s="223">
        <v>40582.65</v>
      </c>
      <c r="H53" s="28" t="s">
        <v>808</v>
      </c>
    </row>
    <row r="54" spans="1:8" ht="104.25" customHeight="1">
      <c r="A54" s="253">
        <v>47</v>
      </c>
      <c r="B54" s="18">
        <v>59</v>
      </c>
      <c r="C54" s="55" t="s">
        <v>223</v>
      </c>
      <c r="D54" s="47" t="s">
        <v>224</v>
      </c>
      <c r="E54" s="21">
        <v>539010.86</v>
      </c>
      <c r="F54" s="20">
        <f t="shared" si="1"/>
        <v>0.7000000038960253</v>
      </c>
      <c r="G54" s="223">
        <v>770015.51</v>
      </c>
      <c r="H54" s="28" t="s">
        <v>808</v>
      </c>
    </row>
    <row r="55" spans="1:8" ht="104.25" customHeight="1">
      <c r="A55" s="254">
        <v>48</v>
      </c>
      <c r="B55" s="18">
        <v>60</v>
      </c>
      <c r="C55" s="55" t="s">
        <v>221</v>
      </c>
      <c r="D55" s="47" t="s">
        <v>225</v>
      </c>
      <c r="E55" s="21">
        <v>130000</v>
      </c>
      <c r="F55" s="20">
        <f t="shared" si="1"/>
        <v>0.7873491166548564</v>
      </c>
      <c r="G55" s="223">
        <v>165111</v>
      </c>
      <c r="H55" s="28" t="s">
        <v>808</v>
      </c>
    </row>
    <row r="56" spans="1:8" ht="104.25" customHeight="1">
      <c r="A56" s="253">
        <v>49</v>
      </c>
      <c r="B56" s="18">
        <v>61</v>
      </c>
      <c r="C56" s="55" t="s">
        <v>226</v>
      </c>
      <c r="D56" s="47" t="s">
        <v>650</v>
      </c>
      <c r="E56" s="21">
        <v>1342880</v>
      </c>
      <c r="F56" s="20">
        <f t="shared" si="1"/>
        <v>0.7692307692307693</v>
      </c>
      <c r="G56" s="223">
        <v>1745744</v>
      </c>
      <c r="H56" s="28" t="s">
        <v>808</v>
      </c>
    </row>
    <row r="57" spans="1:8" ht="104.25" customHeight="1">
      <c r="A57" s="254">
        <v>50</v>
      </c>
      <c r="B57" s="18">
        <v>62</v>
      </c>
      <c r="C57" s="55" t="s">
        <v>227</v>
      </c>
      <c r="D57" s="47" t="s">
        <v>228</v>
      </c>
      <c r="E57" s="21">
        <v>140000</v>
      </c>
      <c r="F57" s="20">
        <f t="shared" si="1"/>
        <v>0.4088109266984488</v>
      </c>
      <c r="G57" s="223">
        <v>342456.6</v>
      </c>
      <c r="H57" s="28" t="s">
        <v>808</v>
      </c>
    </row>
    <row r="58" spans="1:8" ht="104.25" customHeight="1">
      <c r="A58" s="253">
        <v>51</v>
      </c>
      <c r="B58" s="18">
        <v>63</v>
      </c>
      <c r="C58" s="55" t="s">
        <v>229</v>
      </c>
      <c r="D58" s="47" t="s">
        <v>230</v>
      </c>
      <c r="E58" s="21">
        <v>270072.71</v>
      </c>
      <c r="F58" s="20">
        <f t="shared" si="1"/>
        <v>0.7000000129594732</v>
      </c>
      <c r="G58" s="223">
        <v>385818.15</v>
      </c>
      <c r="H58" s="28" t="s">
        <v>808</v>
      </c>
    </row>
    <row r="59" spans="1:8" ht="104.25" customHeight="1">
      <c r="A59" s="254">
        <v>52</v>
      </c>
      <c r="B59" s="18">
        <v>64</v>
      </c>
      <c r="C59" s="55" t="s">
        <v>231</v>
      </c>
      <c r="D59" s="47" t="s">
        <v>232</v>
      </c>
      <c r="E59" s="21">
        <v>123254.27</v>
      </c>
      <c r="F59" s="20">
        <f t="shared" si="1"/>
        <v>0.6999999943206836</v>
      </c>
      <c r="G59" s="223">
        <v>176077.53</v>
      </c>
      <c r="H59" s="28" t="s">
        <v>808</v>
      </c>
    </row>
    <row r="60" spans="1:8" ht="104.25" customHeight="1">
      <c r="A60" s="253">
        <v>53</v>
      </c>
      <c r="B60" s="18">
        <v>65</v>
      </c>
      <c r="C60" s="55" t="s">
        <v>234</v>
      </c>
      <c r="D60" s="47" t="s">
        <v>235</v>
      </c>
      <c r="E60" s="21">
        <v>545379.21</v>
      </c>
      <c r="F60" s="20">
        <f t="shared" si="1"/>
        <v>0.6999982005227572</v>
      </c>
      <c r="G60" s="223">
        <v>779115.1599999999</v>
      </c>
      <c r="H60" s="28" t="s">
        <v>808</v>
      </c>
    </row>
    <row r="61" spans="1:8" ht="104.25" customHeight="1">
      <c r="A61" s="254">
        <v>54</v>
      </c>
      <c r="B61" s="18">
        <v>66</v>
      </c>
      <c r="C61" s="55" t="s">
        <v>237</v>
      </c>
      <c r="D61" s="47" t="s">
        <v>715</v>
      </c>
      <c r="E61" s="21">
        <v>207908.71</v>
      </c>
      <c r="F61" s="20">
        <f t="shared" si="1"/>
        <v>0.6999999831656888</v>
      </c>
      <c r="G61" s="223">
        <v>297012.45</v>
      </c>
      <c r="H61" s="28" t="s">
        <v>808</v>
      </c>
    </row>
    <row r="62" spans="1:8" ht="104.25" customHeight="1">
      <c r="A62" s="253">
        <v>55</v>
      </c>
      <c r="B62" s="18">
        <v>67</v>
      </c>
      <c r="C62" s="55" t="s">
        <v>238</v>
      </c>
      <c r="D62" s="47" t="s">
        <v>239</v>
      </c>
      <c r="E62" s="21">
        <v>39341.49</v>
      </c>
      <c r="F62" s="20">
        <f t="shared" si="1"/>
        <v>0.8000000406695343</v>
      </c>
      <c r="G62" s="223">
        <v>49176.86</v>
      </c>
      <c r="H62" s="28" t="s">
        <v>808</v>
      </c>
    </row>
    <row r="63" spans="1:8" ht="104.25" customHeight="1">
      <c r="A63" s="254">
        <v>56</v>
      </c>
      <c r="B63" s="18">
        <v>68</v>
      </c>
      <c r="C63" s="55" t="s">
        <v>240</v>
      </c>
      <c r="D63" s="47" t="s">
        <v>241</v>
      </c>
      <c r="E63" s="21">
        <v>162108</v>
      </c>
      <c r="F63" s="20">
        <f t="shared" si="1"/>
        <v>0.6999922836244303</v>
      </c>
      <c r="G63" s="223">
        <v>231585.41</v>
      </c>
      <c r="H63" s="28" t="s">
        <v>808</v>
      </c>
    </row>
    <row r="64" spans="1:8" ht="104.25" customHeight="1">
      <c r="A64" s="253">
        <v>57</v>
      </c>
      <c r="B64" s="18">
        <v>69</v>
      </c>
      <c r="C64" s="55" t="s">
        <v>144</v>
      </c>
      <c r="D64" s="47" t="s">
        <v>242</v>
      </c>
      <c r="E64" s="21">
        <v>279371.52</v>
      </c>
      <c r="F64" s="20">
        <f t="shared" si="1"/>
        <v>0.6601559766853753</v>
      </c>
      <c r="G64" s="223">
        <v>423190.17000000004</v>
      </c>
      <c r="H64" s="28" t="s">
        <v>808</v>
      </c>
    </row>
    <row r="65" spans="1:8" ht="104.25" customHeight="1">
      <c r="A65" s="254">
        <v>58</v>
      </c>
      <c r="B65" s="23">
        <v>70</v>
      </c>
      <c r="C65" s="55" t="s">
        <v>243</v>
      </c>
      <c r="D65" s="47" t="s">
        <v>716</v>
      </c>
      <c r="E65" s="21">
        <v>121808</v>
      </c>
      <c r="F65" s="20">
        <f t="shared" si="1"/>
        <v>0.4999983786010809</v>
      </c>
      <c r="G65" s="223">
        <v>243616.78999999998</v>
      </c>
      <c r="H65" s="28" t="s">
        <v>808</v>
      </c>
    </row>
    <row r="66" spans="1:8" ht="104.25" customHeight="1">
      <c r="A66" s="253">
        <v>59</v>
      </c>
      <c r="B66" s="23">
        <v>71</v>
      </c>
      <c r="C66" s="55" t="s">
        <v>246</v>
      </c>
      <c r="D66" s="47" t="s">
        <v>651</v>
      </c>
      <c r="E66" s="21">
        <v>62040</v>
      </c>
      <c r="F66" s="20">
        <f t="shared" si="1"/>
        <v>0.6999828727594962</v>
      </c>
      <c r="G66" s="223">
        <v>88630.74</v>
      </c>
      <c r="H66" s="28" t="s">
        <v>808</v>
      </c>
    </row>
    <row r="67" spans="1:8" ht="104.25" customHeight="1">
      <c r="A67" s="254">
        <v>60</v>
      </c>
      <c r="B67" s="18">
        <v>72</v>
      </c>
      <c r="C67" s="202" t="s">
        <v>247</v>
      </c>
      <c r="D67" s="47" t="s">
        <v>652</v>
      </c>
      <c r="E67" s="21">
        <v>45000</v>
      </c>
      <c r="F67" s="20">
        <f t="shared" si="1"/>
        <v>0.383856366065903</v>
      </c>
      <c r="G67" s="223">
        <v>117231.35</v>
      </c>
      <c r="H67" s="28" t="s">
        <v>808</v>
      </c>
    </row>
    <row r="68" spans="1:8" ht="104.25" customHeight="1">
      <c r="A68" s="253">
        <v>61</v>
      </c>
      <c r="B68" s="18">
        <v>74</v>
      </c>
      <c r="C68" s="55" t="s">
        <v>250</v>
      </c>
      <c r="D68" s="47" t="s">
        <v>653</v>
      </c>
      <c r="E68" s="21">
        <v>315000</v>
      </c>
      <c r="F68" s="20">
        <f t="shared" si="1"/>
        <v>0.7</v>
      </c>
      <c r="G68" s="223">
        <v>450000</v>
      </c>
      <c r="H68" s="28" t="s">
        <v>808</v>
      </c>
    </row>
    <row r="69" spans="1:8" ht="104.25" customHeight="1">
      <c r="A69" s="254">
        <v>62</v>
      </c>
      <c r="B69" s="18">
        <v>75</v>
      </c>
      <c r="C69" s="55" t="s">
        <v>252</v>
      </c>
      <c r="D69" s="47" t="s">
        <v>717</v>
      </c>
      <c r="E69" s="21">
        <v>60000</v>
      </c>
      <c r="F69" s="20">
        <f t="shared" si="1"/>
        <v>0.7090187180941577</v>
      </c>
      <c r="G69" s="223">
        <v>84624</v>
      </c>
      <c r="H69" s="28" t="s">
        <v>808</v>
      </c>
    </row>
    <row r="70" spans="1:8" ht="104.25" customHeight="1">
      <c r="A70" s="253">
        <v>63</v>
      </c>
      <c r="B70" s="18">
        <v>76</v>
      </c>
      <c r="C70" s="55" t="s">
        <v>254</v>
      </c>
      <c r="D70" s="47" t="s">
        <v>255</v>
      </c>
      <c r="E70" s="21">
        <v>359955.39</v>
      </c>
      <c r="F70" s="20">
        <f t="shared" si="1"/>
        <v>0.7759999642995778</v>
      </c>
      <c r="G70" s="223">
        <v>463860.06</v>
      </c>
      <c r="H70" s="28" t="s">
        <v>808</v>
      </c>
    </row>
    <row r="71" spans="1:8" ht="104.25" customHeight="1">
      <c r="A71" s="254">
        <v>64</v>
      </c>
      <c r="B71" s="18">
        <v>77</v>
      </c>
      <c r="C71" s="55" t="s">
        <v>256</v>
      </c>
      <c r="D71" s="47" t="s">
        <v>257</v>
      </c>
      <c r="E71" s="21">
        <v>60000</v>
      </c>
      <c r="F71" s="20">
        <f t="shared" si="1"/>
        <v>0.6671447870974199</v>
      </c>
      <c r="G71" s="223">
        <v>89935.5</v>
      </c>
      <c r="H71" s="28" t="s">
        <v>808</v>
      </c>
    </row>
    <row r="72" spans="1:8" ht="104.25" customHeight="1">
      <c r="A72" s="253">
        <v>65</v>
      </c>
      <c r="B72" s="18">
        <v>78</v>
      </c>
      <c r="C72" s="55" t="s">
        <v>258</v>
      </c>
      <c r="D72" s="47" t="s">
        <v>718</v>
      </c>
      <c r="E72" s="21">
        <v>49000</v>
      </c>
      <c r="F72" s="20">
        <f aca="true" t="shared" si="2" ref="F72:F103">E72/G72</f>
        <v>0.49422238898025284</v>
      </c>
      <c r="G72" s="223">
        <v>99145.65</v>
      </c>
      <c r="H72" s="28" t="s">
        <v>808</v>
      </c>
    </row>
    <row r="73" spans="1:8" ht="104.25" customHeight="1">
      <c r="A73" s="254">
        <v>66</v>
      </c>
      <c r="B73" s="18">
        <v>79</v>
      </c>
      <c r="C73" s="55" t="s">
        <v>259</v>
      </c>
      <c r="D73" s="47" t="s">
        <v>719</v>
      </c>
      <c r="E73" s="21">
        <v>180000</v>
      </c>
      <c r="F73" s="20">
        <f t="shared" si="2"/>
        <v>0.7986274256644247</v>
      </c>
      <c r="G73" s="223">
        <v>225386.7</v>
      </c>
      <c r="H73" s="28" t="s">
        <v>808</v>
      </c>
    </row>
    <row r="74" spans="1:8" ht="104.25" customHeight="1">
      <c r="A74" s="253">
        <v>67</v>
      </c>
      <c r="B74" s="18">
        <v>80</v>
      </c>
      <c r="C74" s="202" t="s">
        <v>550</v>
      </c>
      <c r="D74" s="47" t="s">
        <v>654</v>
      </c>
      <c r="E74" s="21">
        <v>731536</v>
      </c>
      <c r="F74" s="20">
        <f t="shared" si="2"/>
        <v>0.7399997246507006</v>
      </c>
      <c r="G74" s="223">
        <v>988562.53</v>
      </c>
      <c r="H74" s="28" t="s">
        <v>808</v>
      </c>
    </row>
    <row r="75" spans="1:8" ht="104.25" customHeight="1">
      <c r="A75" s="254">
        <v>68</v>
      </c>
      <c r="B75" s="18">
        <v>81</v>
      </c>
      <c r="C75" s="42" t="s">
        <v>655</v>
      </c>
      <c r="D75" s="195" t="s">
        <v>656</v>
      </c>
      <c r="E75" s="100">
        <v>114773.93</v>
      </c>
      <c r="F75" s="248">
        <f t="shared" si="2"/>
        <v>0.6999999878021081</v>
      </c>
      <c r="G75" s="220">
        <v>163962.76</v>
      </c>
      <c r="H75" s="28" t="s">
        <v>808</v>
      </c>
    </row>
    <row r="76" spans="1:8" ht="104.25" customHeight="1">
      <c r="A76" s="253">
        <v>69</v>
      </c>
      <c r="B76" s="18">
        <v>82</v>
      </c>
      <c r="C76" s="42" t="s">
        <v>291</v>
      </c>
      <c r="D76" s="195" t="s">
        <v>820</v>
      </c>
      <c r="E76" s="100">
        <v>157000</v>
      </c>
      <c r="F76" s="248">
        <f t="shared" si="2"/>
        <v>0.5113814621679342</v>
      </c>
      <c r="G76" s="220">
        <v>307011.52</v>
      </c>
      <c r="H76" s="28" t="s">
        <v>808</v>
      </c>
    </row>
    <row r="77" spans="1:8" ht="104.25" customHeight="1">
      <c r="A77" s="254">
        <v>70</v>
      </c>
      <c r="B77" s="18">
        <v>83</v>
      </c>
      <c r="C77" s="42" t="s">
        <v>294</v>
      </c>
      <c r="D77" s="195" t="s">
        <v>657</v>
      </c>
      <c r="E77" s="100">
        <v>322187.4</v>
      </c>
      <c r="F77" s="248">
        <f t="shared" si="2"/>
        <v>0.8500000000000001</v>
      </c>
      <c r="G77" s="220">
        <v>379044</v>
      </c>
      <c r="H77" s="28" t="s">
        <v>808</v>
      </c>
    </row>
    <row r="78" spans="1:8" ht="104.25" customHeight="1">
      <c r="A78" s="253">
        <v>71</v>
      </c>
      <c r="B78" s="18">
        <v>84</v>
      </c>
      <c r="C78" s="42" t="s">
        <v>294</v>
      </c>
      <c r="D78" s="195" t="s">
        <v>658</v>
      </c>
      <c r="E78" s="100">
        <v>453441.85</v>
      </c>
      <c r="F78" s="248">
        <f t="shared" si="2"/>
        <v>0.85</v>
      </c>
      <c r="G78" s="220">
        <v>533461</v>
      </c>
      <c r="H78" s="28" t="s">
        <v>808</v>
      </c>
    </row>
    <row r="79" spans="1:9" ht="104.25" customHeight="1">
      <c r="A79" s="254">
        <v>72</v>
      </c>
      <c r="B79" s="18">
        <v>85</v>
      </c>
      <c r="C79" s="42" t="s">
        <v>296</v>
      </c>
      <c r="D79" s="195" t="s">
        <v>659</v>
      </c>
      <c r="E79" s="100">
        <v>139378.93</v>
      </c>
      <c r="F79" s="248">
        <f t="shared" si="2"/>
        <v>0.6999999899554402</v>
      </c>
      <c r="G79" s="220">
        <v>199112.76</v>
      </c>
      <c r="H79" s="28" t="s">
        <v>808</v>
      </c>
      <c r="I79" s="258"/>
    </row>
    <row r="80" spans="1:8" ht="104.25" customHeight="1">
      <c r="A80" s="253">
        <v>73</v>
      </c>
      <c r="B80" s="23">
        <v>86</v>
      </c>
      <c r="C80" s="42" t="s">
        <v>297</v>
      </c>
      <c r="D80" s="195" t="s">
        <v>792</v>
      </c>
      <c r="E80" s="100">
        <v>84232.57</v>
      </c>
      <c r="F80" s="248">
        <f t="shared" si="2"/>
        <v>0.4900000116344547</v>
      </c>
      <c r="G80" s="220">
        <v>171903.2</v>
      </c>
      <c r="H80" s="28" t="s">
        <v>808</v>
      </c>
    </row>
    <row r="81" spans="1:8" ht="104.25" customHeight="1">
      <c r="A81" s="254">
        <v>74</v>
      </c>
      <c r="B81" s="18">
        <v>87</v>
      </c>
      <c r="C81" s="136" t="s">
        <v>660</v>
      </c>
      <c r="D81" s="195" t="s">
        <v>720</v>
      </c>
      <c r="E81" s="100">
        <v>137028.04</v>
      </c>
      <c r="F81" s="248">
        <f t="shared" si="2"/>
        <v>0.8499999937968901</v>
      </c>
      <c r="G81" s="220">
        <v>161209.46000000002</v>
      </c>
      <c r="H81" s="28" t="s">
        <v>808</v>
      </c>
    </row>
    <row r="82" spans="1:8" ht="104.25" customHeight="1">
      <c r="A82" s="253">
        <v>75</v>
      </c>
      <c r="B82" s="18">
        <v>88</v>
      </c>
      <c r="C82" s="42" t="s">
        <v>301</v>
      </c>
      <c r="D82" s="195" t="s">
        <v>302</v>
      </c>
      <c r="E82" s="100">
        <v>158658.98</v>
      </c>
      <c r="F82" s="248">
        <f t="shared" si="2"/>
        <v>0.6999999867640649</v>
      </c>
      <c r="G82" s="220">
        <v>226655.69</v>
      </c>
      <c r="H82" s="28" t="s">
        <v>808</v>
      </c>
    </row>
    <row r="83" spans="1:9" ht="104.25" customHeight="1">
      <c r="A83" s="254">
        <v>76</v>
      </c>
      <c r="B83" s="18">
        <v>89</v>
      </c>
      <c r="C83" s="136" t="s">
        <v>661</v>
      </c>
      <c r="D83" s="195" t="s">
        <v>662</v>
      </c>
      <c r="E83" s="100">
        <v>150771.42</v>
      </c>
      <c r="F83" s="248">
        <f t="shared" si="2"/>
        <v>0.6999999767860522</v>
      </c>
      <c r="G83" s="220">
        <v>215387.75</v>
      </c>
      <c r="H83" s="28" t="s">
        <v>808</v>
      </c>
      <c r="I83" s="90"/>
    </row>
    <row r="84" spans="1:8" ht="104.25" customHeight="1">
      <c r="A84" s="253">
        <v>77</v>
      </c>
      <c r="B84" s="18">
        <v>90</v>
      </c>
      <c r="C84" s="42" t="s">
        <v>304</v>
      </c>
      <c r="D84" s="195" t="s">
        <v>721</v>
      </c>
      <c r="E84" s="100">
        <v>389322.75</v>
      </c>
      <c r="F84" s="248">
        <f t="shared" si="2"/>
        <v>0.8500000087331142</v>
      </c>
      <c r="G84" s="220">
        <v>458026.76</v>
      </c>
      <c r="H84" s="28" t="s">
        <v>808</v>
      </c>
    </row>
    <row r="85" spans="1:8" ht="138" customHeight="1">
      <c r="A85" s="254">
        <v>78</v>
      </c>
      <c r="B85" s="18">
        <v>92</v>
      </c>
      <c r="C85" s="42" t="s">
        <v>305</v>
      </c>
      <c r="D85" s="195" t="s">
        <v>663</v>
      </c>
      <c r="E85" s="100">
        <v>168506.62</v>
      </c>
      <c r="F85" s="248">
        <f t="shared" si="2"/>
        <v>0.8000000189903523</v>
      </c>
      <c r="G85" s="220">
        <v>210633.27</v>
      </c>
      <c r="H85" s="28" t="s">
        <v>808</v>
      </c>
    </row>
    <row r="86" spans="1:8" ht="104.25" customHeight="1">
      <c r="A86" s="253">
        <v>79</v>
      </c>
      <c r="B86" s="18">
        <v>93</v>
      </c>
      <c r="C86" s="136" t="s">
        <v>664</v>
      </c>
      <c r="D86" s="195" t="s">
        <v>722</v>
      </c>
      <c r="E86" s="100">
        <v>222455.48</v>
      </c>
      <c r="F86" s="248">
        <f t="shared" si="2"/>
        <v>0.8499999980895053</v>
      </c>
      <c r="G86" s="220">
        <v>261712.33000000002</v>
      </c>
      <c r="H86" s="28" t="s">
        <v>808</v>
      </c>
    </row>
    <row r="87" spans="1:8" ht="104.25" customHeight="1">
      <c r="A87" s="254">
        <v>80</v>
      </c>
      <c r="B87" s="18">
        <v>94</v>
      </c>
      <c r="C87" s="42" t="s">
        <v>306</v>
      </c>
      <c r="D87" s="195" t="s">
        <v>307</v>
      </c>
      <c r="E87" s="100">
        <v>45000</v>
      </c>
      <c r="F87" s="248">
        <f t="shared" si="2"/>
        <v>0.7540901851643314</v>
      </c>
      <c r="G87" s="220">
        <v>59674.56</v>
      </c>
      <c r="H87" s="28" t="s">
        <v>808</v>
      </c>
    </row>
    <row r="88" spans="1:8" ht="104.25" customHeight="1">
      <c r="A88" s="253">
        <v>81</v>
      </c>
      <c r="B88" s="18">
        <v>95</v>
      </c>
      <c r="C88" s="136" t="s">
        <v>665</v>
      </c>
      <c r="D88" s="195" t="s">
        <v>308</v>
      </c>
      <c r="E88" s="100">
        <v>260000</v>
      </c>
      <c r="F88" s="248">
        <f t="shared" si="2"/>
        <v>0.8102554657574353</v>
      </c>
      <c r="G88" s="220">
        <v>320886.45</v>
      </c>
      <c r="H88" s="28" t="s">
        <v>808</v>
      </c>
    </row>
    <row r="89" spans="1:9" ht="144" customHeight="1">
      <c r="A89" s="256">
        <v>82</v>
      </c>
      <c r="B89" s="26">
        <v>96</v>
      </c>
      <c r="C89" s="68" t="s">
        <v>310</v>
      </c>
      <c r="D89" s="69" t="s">
        <v>311</v>
      </c>
      <c r="E89" s="249">
        <v>98880</v>
      </c>
      <c r="F89" s="250">
        <f t="shared" si="2"/>
        <v>0.5</v>
      </c>
      <c r="G89" s="240">
        <v>197760</v>
      </c>
      <c r="H89" s="64" t="s">
        <v>826</v>
      </c>
      <c r="I89" s="88"/>
    </row>
    <row r="90" spans="1:8" ht="104.25" customHeight="1">
      <c r="A90" s="253">
        <v>83</v>
      </c>
      <c r="B90" s="18">
        <v>97</v>
      </c>
      <c r="C90" s="45" t="s">
        <v>325</v>
      </c>
      <c r="D90" s="195" t="s">
        <v>326</v>
      </c>
      <c r="E90" s="100">
        <v>43313</v>
      </c>
      <c r="F90" s="248">
        <f t="shared" si="2"/>
        <v>0.6999860206425818</v>
      </c>
      <c r="G90" s="220">
        <v>61876.95</v>
      </c>
      <c r="H90" s="43" t="s">
        <v>808</v>
      </c>
    </row>
    <row r="91" spans="1:8" ht="104.25" customHeight="1">
      <c r="A91" s="254">
        <v>84</v>
      </c>
      <c r="B91" s="18">
        <v>98</v>
      </c>
      <c r="C91" s="136" t="s">
        <v>666</v>
      </c>
      <c r="D91" s="195" t="s">
        <v>327</v>
      </c>
      <c r="E91" s="100">
        <v>168130.66</v>
      </c>
      <c r="F91" s="248">
        <f t="shared" si="2"/>
        <v>0.6999999916731429</v>
      </c>
      <c r="G91" s="220">
        <v>240186.66</v>
      </c>
      <c r="H91" s="43" t="s">
        <v>808</v>
      </c>
    </row>
    <row r="92" spans="1:8" ht="104.25" customHeight="1">
      <c r="A92" s="253">
        <v>85</v>
      </c>
      <c r="B92" s="18">
        <v>99</v>
      </c>
      <c r="C92" s="42" t="s">
        <v>328</v>
      </c>
      <c r="D92" s="195" t="s">
        <v>723</v>
      </c>
      <c r="E92" s="100">
        <v>160703.94</v>
      </c>
      <c r="F92" s="248">
        <f t="shared" si="2"/>
        <v>0.8499999947107707</v>
      </c>
      <c r="G92" s="220">
        <v>189063.46</v>
      </c>
      <c r="H92" s="43" t="s">
        <v>808</v>
      </c>
    </row>
    <row r="93" spans="1:8" ht="104.25" customHeight="1">
      <c r="A93" s="254">
        <v>86</v>
      </c>
      <c r="B93" s="18">
        <v>100</v>
      </c>
      <c r="C93" s="136" t="s">
        <v>667</v>
      </c>
      <c r="D93" s="195" t="s">
        <v>329</v>
      </c>
      <c r="E93" s="100">
        <v>279226.79</v>
      </c>
      <c r="F93" s="248">
        <f t="shared" si="2"/>
        <v>0.8499999893455783</v>
      </c>
      <c r="G93" s="220">
        <v>328502.11</v>
      </c>
      <c r="H93" s="43" t="s">
        <v>808</v>
      </c>
    </row>
    <row r="94" spans="1:8" ht="104.25" customHeight="1">
      <c r="A94" s="253">
        <v>87</v>
      </c>
      <c r="B94" s="18">
        <v>101</v>
      </c>
      <c r="C94" s="42" t="s">
        <v>621</v>
      </c>
      <c r="D94" s="195" t="s">
        <v>330</v>
      </c>
      <c r="E94" s="100">
        <v>87947.57</v>
      </c>
      <c r="F94" s="248">
        <f t="shared" si="2"/>
        <v>0.7000000318371518</v>
      </c>
      <c r="G94" s="220">
        <v>125639.38</v>
      </c>
      <c r="H94" s="43" t="s">
        <v>808</v>
      </c>
    </row>
    <row r="95" spans="1:8" ht="104.25" customHeight="1">
      <c r="A95" s="254">
        <v>88</v>
      </c>
      <c r="B95" s="18">
        <v>102</v>
      </c>
      <c r="C95" s="45" t="s">
        <v>331</v>
      </c>
      <c r="D95" s="195" t="s">
        <v>724</v>
      </c>
      <c r="E95" s="101">
        <v>35000</v>
      </c>
      <c r="F95" s="251">
        <f t="shared" si="2"/>
        <v>0.8302107525575828</v>
      </c>
      <c r="G95" s="241">
        <v>42157.97</v>
      </c>
      <c r="H95" s="43" t="s">
        <v>808</v>
      </c>
    </row>
    <row r="96" spans="1:8" ht="104.25" customHeight="1">
      <c r="A96" s="253">
        <v>89</v>
      </c>
      <c r="B96" s="18">
        <v>104</v>
      </c>
      <c r="C96" s="45" t="s">
        <v>332</v>
      </c>
      <c r="D96" s="195" t="s">
        <v>333</v>
      </c>
      <c r="E96" s="100">
        <v>419132.34</v>
      </c>
      <c r="F96" s="248">
        <f t="shared" si="2"/>
        <v>0.66</v>
      </c>
      <c r="G96" s="220">
        <v>635049</v>
      </c>
      <c r="H96" s="43" t="s">
        <v>808</v>
      </c>
    </row>
    <row r="97" spans="1:9" ht="139.5" customHeight="1">
      <c r="A97" s="256">
        <v>90</v>
      </c>
      <c r="B97" s="26">
        <v>105</v>
      </c>
      <c r="C97" s="68" t="s">
        <v>154</v>
      </c>
      <c r="D97" s="69" t="s">
        <v>339</v>
      </c>
      <c r="E97" s="249">
        <v>90000</v>
      </c>
      <c r="F97" s="250">
        <f t="shared" si="2"/>
        <v>0.375</v>
      </c>
      <c r="G97" s="240">
        <v>240000</v>
      </c>
      <c r="H97" s="64" t="s">
        <v>839</v>
      </c>
      <c r="I97" s="88"/>
    </row>
    <row r="98" spans="1:9" ht="104.25" customHeight="1">
      <c r="A98" s="253">
        <v>91</v>
      </c>
      <c r="B98" s="18">
        <v>106</v>
      </c>
      <c r="C98" s="42" t="s">
        <v>350</v>
      </c>
      <c r="D98" s="195" t="s">
        <v>668</v>
      </c>
      <c r="E98" s="100">
        <v>50687.93</v>
      </c>
      <c r="F98" s="248">
        <f t="shared" si="2"/>
        <v>0.6999999861900065</v>
      </c>
      <c r="G98" s="220">
        <v>72411.33</v>
      </c>
      <c r="H98" s="44" t="s">
        <v>808</v>
      </c>
      <c r="I98" s="89"/>
    </row>
    <row r="99" spans="1:8" ht="104.25" customHeight="1">
      <c r="A99" s="254">
        <v>92</v>
      </c>
      <c r="B99" s="18">
        <v>107</v>
      </c>
      <c r="C99" s="42" t="s">
        <v>351</v>
      </c>
      <c r="D99" s="195" t="s">
        <v>725</v>
      </c>
      <c r="E99" s="100">
        <v>265562.82</v>
      </c>
      <c r="F99" s="248">
        <f t="shared" si="2"/>
        <v>0.7000000131795561</v>
      </c>
      <c r="G99" s="220">
        <v>379375.45</v>
      </c>
      <c r="H99" s="44" t="s">
        <v>808</v>
      </c>
    </row>
    <row r="100" spans="1:8" ht="104.25" customHeight="1">
      <c r="A100" s="253">
        <v>93</v>
      </c>
      <c r="B100" s="18">
        <v>108</v>
      </c>
      <c r="C100" s="42" t="s">
        <v>352</v>
      </c>
      <c r="D100" s="195" t="s">
        <v>726</v>
      </c>
      <c r="E100" s="100">
        <v>269208.28</v>
      </c>
      <c r="F100" s="248">
        <f t="shared" si="2"/>
        <v>0.7000000130010863</v>
      </c>
      <c r="G100" s="220">
        <v>384583.25</v>
      </c>
      <c r="H100" s="44" t="s">
        <v>808</v>
      </c>
    </row>
    <row r="101" spans="1:8" ht="104.25" customHeight="1">
      <c r="A101" s="254">
        <v>94</v>
      </c>
      <c r="B101" s="18">
        <v>109</v>
      </c>
      <c r="C101" s="42" t="s">
        <v>353</v>
      </c>
      <c r="D101" s="195" t="s">
        <v>669</v>
      </c>
      <c r="E101" s="100">
        <v>36594.15</v>
      </c>
      <c r="F101" s="248">
        <f t="shared" si="2"/>
        <v>0.7000000956437157</v>
      </c>
      <c r="G101" s="220">
        <v>52277.350000000006</v>
      </c>
      <c r="H101" s="44" t="s">
        <v>808</v>
      </c>
    </row>
    <row r="102" spans="1:8" ht="104.25" customHeight="1">
      <c r="A102" s="253">
        <v>95</v>
      </c>
      <c r="B102" s="18">
        <v>110</v>
      </c>
      <c r="C102" s="42" t="s">
        <v>221</v>
      </c>
      <c r="D102" s="195" t="s">
        <v>354</v>
      </c>
      <c r="E102" s="100">
        <v>400000</v>
      </c>
      <c r="F102" s="248">
        <f t="shared" si="2"/>
        <v>0.7837867134514181</v>
      </c>
      <c r="G102" s="220">
        <v>510342.92</v>
      </c>
      <c r="H102" s="44" t="s">
        <v>808</v>
      </c>
    </row>
    <row r="103" spans="1:8" ht="104.25" customHeight="1">
      <c r="A103" s="254">
        <v>96</v>
      </c>
      <c r="B103" s="18">
        <v>111</v>
      </c>
      <c r="C103" s="42" t="s">
        <v>238</v>
      </c>
      <c r="D103" s="195" t="s">
        <v>355</v>
      </c>
      <c r="E103" s="100">
        <v>58162.3</v>
      </c>
      <c r="F103" s="248">
        <f t="shared" si="2"/>
        <v>0.7999999449815468</v>
      </c>
      <c r="G103" s="220">
        <v>72702.88</v>
      </c>
      <c r="H103" s="44" t="s">
        <v>808</v>
      </c>
    </row>
    <row r="104" spans="1:8" ht="104.25" customHeight="1">
      <c r="A104" s="253">
        <v>97</v>
      </c>
      <c r="B104" s="18">
        <v>112</v>
      </c>
      <c r="C104" s="42" t="s">
        <v>356</v>
      </c>
      <c r="D104" s="195" t="s">
        <v>357</v>
      </c>
      <c r="E104" s="100">
        <v>307547.13</v>
      </c>
      <c r="F104" s="248">
        <f aca="true" t="shared" si="3" ref="F104:F113">E104/G104</f>
        <v>0.7000000045521478</v>
      </c>
      <c r="G104" s="220">
        <v>439353.04000000004</v>
      </c>
      <c r="H104" s="44" t="s">
        <v>808</v>
      </c>
    </row>
    <row r="105" spans="1:8" ht="104.25" customHeight="1">
      <c r="A105" s="254">
        <v>98</v>
      </c>
      <c r="B105" s="18">
        <v>113</v>
      </c>
      <c r="C105" s="42" t="s">
        <v>358</v>
      </c>
      <c r="D105" s="195" t="s">
        <v>359</v>
      </c>
      <c r="E105" s="100">
        <v>167446.16</v>
      </c>
      <c r="F105" s="248">
        <f t="shared" si="3"/>
        <v>0.7000000000000001</v>
      </c>
      <c r="G105" s="220">
        <v>239208.8</v>
      </c>
      <c r="H105" s="44" t="s">
        <v>808</v>
      </c>
    </row>
    <row r="106" spans="1:8" ht="104.25" customHeight="1">
      <c r="A106" s="253">
        <v>99</v>
      </c>
      <c r="B106" s="18">
        <v>114</v>
      </c>
      <c r="C106" s="136" t="s">
        <v>670</v>
      </c>
      <c r="D106" s="195" t="s">
        <v>360</v>
      </c>
      <c r="E106" s="100">
        <v>53800.45</v>
      </c>
      <c r="F106" s="248">
        <f t="shared" si="3"/>
        <v>0.7000000520441781</v>
      </c>
      <c r="G106" s="220">
        <v>76857.78</v>
      </c>
      <c r="H106" s="44" t="s">
        <v>808</v>
      </c>
    </row>
    <row r="107" spans="1:8" ht="104.25" customHeight="1">
      <c r="A107" s="254">
        <v>100</v>
      </c>
      <c r="B107" s="18">
        <v>115</v>
      </c>
      <c r="C107" s="42" t="s">
        <v>361</v>
      </c>
      <c r="D107" s="195" t="s">
        <v>362</v>
      </c>
      <c r="E107" s="100">
        <v>212930.43</v>
      </c>
      <c r="F107" s="248">
        <f t="shared" si="3"/>
        <v>0.6999999967125413</v>
      </c>
      <c r="G107" s="220">
        <v>304186.32999999996</v>
      </c>
      <c r="H107" s="44" t="s">
        <v>808</v>
      </c>
    </row>
    <row r="108" spans="1:8" ht="104.25" customHeight="1">
      <c r="A108" s="253">
        <v>101</v>
      </c>
      <c r="B108" s="18">
        <v>116</v>
      </c>
      <c r="C108" s="42" t="s">
        <v>363</v>
      </c>
      <c r="D108" s="195" t="s">
        <v>727</v>
      </c>
      <c r="E108" s="100">
        <v>250000</v>
      </c>
      <c r="F108" s="248">
        <f t="shared" si="3"/>
        <v>0.8059316569954867</v>
      </c>
      <c r="G108" s="220">
        <v>310200</v>
      </c>
      <c r="H108" s="44" t="s">
        <v>808</v>
      </c>
    </row>
    <row r="109" spans="1:8" ht="104.25" customHeight="1">
      <c r="A109" s="254">
        <v>102</v>
      </c>
      <c r="B109" s="18">
        <v>117</v>
      </c>
      <c r="C109" s="136" t="s">
        <v>671</v>
      </c>
      <c r="D109" s="195" t="s">
        <v>728</v>
      </c>
      <c r="E109" s="100">
        <v>90000</v>
      </c>
      <c r="F109" s="248">
        <f t="shared" si="3"/>
        <v>0.7163950998575169</v>
      </c>
      <c r="G109" s="220">
        <v>125629</v>
      </c>
      <c r="H109" s="44" t="s">
        <v>808</v>
      </c>
    </row>
    <row r="110" spans="1:8" ht="104.25" customHeight="1">
      <c r="A110" s="253">
        <v>103</v>
      </c>
      <c r="B110" s="18">
        <v>118</v>
      </c>
      <c r="C110" s="42" t="s">
        <v>364</v>
      </c>
      <c r="D110" s="195" t="s">
        <v>365</v>
      </c>
      <c r="E110" s="100">
        <v>177458.4</v>
      </c>
      <c r="F110" s="248">
        <f t="shared" si="3"/>
        <v>0.7</v>
      </c>
      <c r="G110" s="220">
        <v>253512</v>
      </c>
      <c r="H110" s="44" t="s">
        <v>808</v>
      </c>
    </row>
    <row r="111" spans="1:8" ht="117.75" customHeight="1">
      <c r="A111" s="256">
        <v>104</v>
      </c>
      <c r="B111" s="26">
        <v>119</v>
      </c>
      <c r="C111" s="68" t="s">
        <v>366</v>
      </c>
      <c r="D111" s="69" t="s">
        <v>367</v>
      </c>
      <c r="E111" s="249">
        <v>281279.92</v>
      </c>
      <c r="F111" s="250">
        <f t="shared" si="3"/>
        <v>0.74</v>
      </c>
      <c r="G111" s="240">
        <v>380108</v>
      </c>
      <c r="H111" s="64" t="s">
        <v>827</v>
      </c>
    </row>
    <row r="112" spans="1:8" ht="104.25" customHeight="1">
      <c r="A112" s="253">
        <v>105</v>
      </c>
      <c r="B112" s="18">
        <v>120</v>
      </c>
      <c r="C112" s="42" t="s">
        <v>380</v>
      </c>
      <c r="D112" s="195" t="s">
        <v>381</v>
      </c>
      <c r="E112" s="100">
        <v>94326.62</v>
      </c>
      <c r="F112" s="248">
        <f t="shared" si="3"/>
        <v>0.7000000222630691</v>
      </c>
      <c r="G112" s="220">
        <v>134752.31</v>
      </c>
      <c r="H112" s="44" t="s">
        <v>808</v>
      </c>
    </row>
    <row r="113" spans="1:8" ht="104.25" customHeight="1">
      <c r="A113" s="254">
        <v>106</v>
      </c>
      <c r="B113" s="18">
        <v>121</v>
      </c>
      <c r="C113" s="42" t="s">
        <v>382</v>
      </c>
      <c r="D113" s="195" t="s">
        <v>383</v>
      </c>
      <c r="E113" s="100">
        <v>239594.66</v>
      </c>
      <c r="F113" s="248">
        <f t="shared" si="3"/>
        <v>0.6999999912351972</v>
      </c>
      <c r="G113" s="220">
        <v>342278.08999999997</v>
      </c>
      <c r="H113" s="44" t="s">
        <v>808</v>
      </c>
    </row>
    <row r="114" spans="1:8" ht="104.25" customHeight="1">
      <c r="A114" s="255">
        <v>107</v>
      </c>
      <c r="B114" s="26">
        <v>122</v>
      </c>
      <c r="C114" s="70" t="s">
        <v>387</v>
      </c>
      <c r="D114" s="29" t="s">
        <v>729</v>
      </c>
      <c r="E114" s="71">
        <v>165258.63</v>
      </c>
      <c r="F114" s="63">
        <v>0.4999</v>
      </c>
      <c r="G114" s="224">
        <v>330583.37</v>
      </c>
      <c r="H114" s="39" t="s">
        <v>828</v>
      </c>
    </row>
    <row r="115" spans="1:9" ht="104.25" customHeight="1">
      <c r="A115" s="256">
        <v>108</v>
      </c>
      <c r="B115" s="26">
        <v>123</v>
      </c>
      <c r="C115" s="70" t="s">
        <v>402</v>
      </c>
      <c r="D115" s="29" t="s">
        <v>730</v>
      </c>
      <c r="E115" s="71">
        <v>219987.61</v>
      </c>
      <c r="F115" s="63">
        <v>0.7499</v>
      </c>
      <c r="G115" s="224">
        <v>293355.93</v>
      </c>
      <c r="H115" s="39" t="s">
        <v>829</v>
      </c>
      <c r="I115" s="204"/>
    </row>
    <row r="116" spans="1:8" ht="104.25" customHeight="1">
      <c r="A116" s="253">
        <v>109</v>
      </c>
      <c r="B116" s="18">
        <v>124</v>
      </c>
      <c r="C116" s="54" t="s">
        <v>418</v>
      </c>
      <c r="D116" s="47" t="s">
        <v>731</v>
      </c>
      <c r="E116" s="53">
        <v>79350.82</v>
      </c>
      <c r="F116" s="20">
        <v>0.8</v>
      </c>
      <c r="G116" s="223">
        <v>99188.52</v>
      </c>
      <c r="H116" s="44" t="s">
        <v>808</v>
      </c>
    </row>
    <row r="117" spans="1:9" ht="104.25" customHeight="1">
      <c r="A117" s="254">
        <v>110</v>
      </c>
      <c r="B117" s="18">
        <v>125</v>
      </c>
      <c r="C117" s="54" t="s">
        <v>419</v>
      </c>
      <c r="D117" s="47" t="s">
        <v>732</v>
      </c>
      <c r="E117" s="53">
        <v>155081.36</v>
      </c>
      <c r="F117" s="20">
        <v>0.8</v>
      </c>
      <c r="G117" s="223">
        <v>193851.7</v>
      </c>
      <c r="H117" s="44" t="s">
        <v>808</v>
      </c>
      <c r="I117" s="91"/>
    </row>
    <row r="118" spans="1:8" ht="104.25" customHeight="1">
      <c r="A118" s="253">
        <v>111</v>
      </c>
      <c r="B118" s="18">
        <v>126</v>
      </c>
      <c r="C118" s="52" t="s">
        <v>420</v>
      </c>
      <c r="D118" s="47" t="s">
        <v>733</v>
      </c>
      <c r="E118" s="53">
        <v>29408.47</v>
      </c>
      <c r="F118" s="20">
        <v>0.7</v>
      </c>
      <c r="G118" s="223">
        <v>42012.1</v>
      </c>
      <c r="H118" s="44" t="s">
        <v>808</v>
      </c>
    </row>
    <row r="119" spans="1:8" ht="104.25" customHeight="1">
      <c r="A119" s="254">
        <v>112</v>
      </c>
      <c r="B119" s="18">
        <v>127</v>
      </c>
      <c r="C119" s="54" t="s">
        <v>421</v>
      </c>
      <c r="D119" s="47" t="s">
        <v>422</v>
      </c>
      <c r="E119" s="53">
        <v>200000</v>
      </c>
      <c r="F119" s="20">
        <v>0.66</v>
      </c>
      <c r="G119" s="223">
        <v>302680.21</v>
      </c>
      <c r="H119" s="44" t="s">
        <v>808</v>
      </c>
    </row>
    <row r="120" spans="1:8" ht="104.25" customHeight="1">
      <c r="A120" s="253">
        <v>113</v>
      </c>
      <c r="B120" s="18">
        <v>128</v>
      </c>
      <c r="C120" s="52" t="s">
        <v>423</v>
      </c>
      <c r="D120" s="47" t="s">
        <v>672</v>
      </c>
      <c r="E120" s="53">
        <v>432136.4</v>
      </c>
      <c r="F120" s="20">
        <v>0.85</v>
      </c>
      <c r="G120" s="223">
        <v>508395.76</v>
      </c>
      <c r="H120" s="44" t="s">
        <v>808</v>
      </c>
    </row>
    <row r="121" spans="1:8" ht="104.25" customHeight="1">
      <c r="A121" s="254">
        <v>114</v>
      </c>
      <c r="B121" s="18">
        <v>129</v>
      </c>
      <c r="C121" s="52" t="s">
        <v>796</v>
      </c>
      <c r="D121" s="47" t="s">
        <v>734</v>
      </c>
      <c r="E121" s="53">
        <v>60000</v>
      </c>
      <c r="F121" s="20">
        <v>0.759</v>
      </c>
      <c r="G121" s="223">
        <v>79038.18</v>
      </c>
      <c r="H121" s="44" t="s">
        <v>808</v>
      </c>
    </row>
    <row r="122" spans="1:8" ht="104.25" customHeight="1">
      <c r="A122" s="253">
        <v>115</v>
      </c>
      <c r="B122" s="18">
        <v>130</v>
      </c>
      <c r="C122" s="52" t="s">
        <v>424</v>
      </c>
      <c r="D122" s="47" t="s">
        <v>673</v>
      </c>
      <c r="E122" s="53">
        <v>117806.58</v>
      </c>
      <c r="F122" s="20">
        <v>0.7</v>
      </c>
      <c r="G122" s="223">
        <v>168295.12</v>
      </c>
      <c r="H122" s="44" t="s">
        <v>808</v>
      </c>
    </row>
    <row r="123" spans="1:8" ht="104.25" customHeight="1">
      <c r="A123" s="254">
        <v>116</v>
      </c>
      <c r="B123" s="18">
        <v>131</v>
      </c>
      <c r="C123" s="52" t="s">
        <v>822</v>
      </c>
      <c r="D123" s="47" t="s">
        <v>735</v>
      </c>
      <c r="E123" s="53">
        <v>50000</v>
      </c>
      <c r="F123" s="20" t="s">
        <v>425</v>
      </c>
      <c r="G123" s="223">
        <v>62977.14</v>
      </c>
      <c r="H123" s="44" t="s">
        <v>808</v>
      </c>
    </row>
    <row r="124" spans="1:8" ht="104.25" customHeight="1">
      <c r="A124" s="253">
        <v>117</v>
      </c>
      <c r="B124" s="18">
        <v>132</v>
      </c>
      <c r="C124" s="52" t="s">
        <v>426</v>
      </c>
      <c r="D124" s="47" t="s">
        <v>674</v>
      </c>
      <c r="E124" s="53">
        <v>133000</v>
      </c>
      <c r="F124" s="20">
        <v>0.7</v>
      </c>
      <c r="G124" s="223">
        <v>190000</v>
      </c>
      <c r="H124" s="44" t="s">
        <v>808</v>
      </c>
    </row>
    <row r="125" spans="1:8" ht="104.25" customHeight="1">
      <c r="A125" s="254">
        <v>118</v>
      </c>
      <c r="B125" s="18">
        <v>133</v>
      </c>
      <c r="C125" s="52" t="s">
        <v>427</v>
      </c>
      <c r="D125" s="47" t="s">
        <v>736</v>
      </c>
      <c r="E125" s="53">
        <v>21438.4</v>
      </c>
      <c r="F125" s="20">
        <v>0.7</v>
      </c>
      <c r="G125" s="223">
        <v>29133</v>
      </c>
      <c r="H125" s="44" t="s">
        <v>808</v>
      </c>
    </row>
    <row r="126" spans="1:8" ht="104.25" customHeight="1">
      <c r="A126" s="253">
        <v>119</v>
      </c>
      <c r="B126" s="18">
        <v>134</v>
      </c>
      <c r="C126" s="50" t="s">
        <v>429</v>
      </c>
      <c r="D126" s="47" t="s">
        <v>675</v>
      </c>
      <c r="E126" s="53">
        <v>28560</v>
      </c>
      <c r="F126" s="20">
        <v>0.7</v>
      </c>
      <c r="G126" s="223">
        <v>40800</v>
      </c>
      <c r="H126" s="44" t="s">
        <v>808</v>
      </c>
    </row>
    <row r="127" spans="1:9" ht="104.25" customHeight="1">
      <c r="A127" s="254">
        <v>120</v>
      </c>
      <c r="B127" s="18">
        <v>135</v>
      </c>
      <c r="C127" s="52" t="s">
        <v>738</v>
      </c>
      <c r="D127" s="47" t="s">
        <v>737</v>
      </c>
      <c r="E127" s="53">
        <v>344983.41</v>
      </c>
      <c r="F127" s="20">
        <v>1</v>
      </c>
      <c r="G127" s="223">
        <v>344983.41</v>
      </c>
      <c r="H127" s="38" t="s">
        <v>808</v>
      </c>
      <c r="I127" s="89"/>
    </row>
    <row r="128" spans="1:8" ht="104.25" customHeight="1">
      <c r="A128" s="253">
        <v>121</v>
      </c>
      <c r="B128" s="18">
        <v>136</v>
      </c>
      <c r="C128" s="52" t="s">
        <v>432</v>
      </c>
      <c r="D128" s="47" t="s">
        <v>739</v>
      </c>
      <c r="E128" s="53">
        <v>164249.34</v>
      </c>
      <c r="F128" s="20">
        <v>0.7</v>
      </c>
      <c r="G128" s="223">
        <v>234641.91</v>
      </c>
      <c r="H128" s="38" t="s">
        <v>808</v>
      </c>
    </row>
    <row r="129" spans="1:8" ht="104.25" customHeight="1">
      <c r="A129" s="254">
        <v>122</v>
      </c>
      <c r="B129" s="18">
        <v>137</v>
      </c>
      <c r="C129" s="52" t="s">
        <v>622</v>
      </c>
      <c r="D129" s="47" t="s">
        <v>740</v>
      </c>
      <c r="E129" s="53">
        <v>361918.62</v>
      </c>
      <c r="F129" s="20">
        <v>0.7</v>
      </c>
      <c r="G129" s="223">
        <v>517026.6</v>
      </c>
      <c r="H129" s="38" t="s">
        <v>808</v>
      </c>
    </row>
    <row r="130" spans="1:8" ht="104.25" customHeight="1">
      <c r="A130" s="253">
        <v>123</v>
      </c>
      <c r="B130" s="18">
        <v>138</v>
      </c>
      <c r="C130" s="52" t="s">
        <v>433</v>
      </c>
      <c r="D130" s="47" t="s">
        <v>741</v>
      </c>
      <c r="E130" s="53">
        <v>128505.46</v>
      </c>
      <c r="F130" s="20">
        <v>0.7</v>
      </c>
      <c r="G130" s="223">
        <v>183579.23</v>
      </c>
      <c r="H130" s="38" t="s">
        <v>808</v>
      </c>
    </row>
    <row r="131" spans="1:8" ht="104.25" customHeight="1">
      <c r="A131" s="254">
        <v>124</v>
      </c>
      <c r="B131" s="18">
        <v>139</v>
      </c>
      <c r="C131" s="52" t="s">
        <v>434</v>
      </c>
      <c r="D131" s="47" t="s">
        <v>742</v>
      </c>
      <c r="E131" s="53">
        <v>153963.81</v>
      </c>
      <c r="F131" s="20">
        <v>0.7</v>
      </c>
      <c r="G131" s="223">
        <v>219948.3</v>
      </c>
      <c r="H131" s="38" t="s">
        <v>808</v>
      </c>
    </row>
    <row r="132" spans="1:8" ht="104.25" customHeight="1">
      <c r="A132" s="253">
        <v>125</v>
      </c>
      <c r="B132" s="18">
        <v>140</v>
      </c>
      <c r="C132" s="52" t="s">
        <v>436</v>
      </c>
      <c r="D132" s="47" t="s">
        <v>743</v>
      </c>
      <c r="E132" s="53">
        <v>99442.34</v>
      </c>
      <c r="F132" s="20">
        <v>0.7</v>
      </c>
      <c r="G132" s="223">
        <v>142060.48</v>
      </c>
      <c r="H132" s="38" t="s">
        <v>808</v>
      </c>
    </row>
    <row r="133" spans="1:8" ht="104.25" customHeight="1">
      <c r="A133" s="254">
        <v>126</v>
      </c>
      <c r="B133" s="18">
        <v>141</v>
      </c>
      <c r="C133" s="52" t="s">
        <v>437</v>
      </c>
      <c r="D133" s="47" t="s">
        <v>744</v>
      </c>
      <c r="E133" s="53">
        <v>188846.53</v>
      </c>
      <c r="F133" s="20">
        <v>0.7</v>
      </c>
      <c r="G133" s="223">
        <v>269780.76</v>
      </c>
      <c r="H133" s="38" t="s">
        <v>808</v>
      </c>
    </row>
    <row r="134" spans="1:8" ht="104.25" customHeight="1">
      <c r="A134" s="253">
        <v>127</v>
      </c>
      <c r="B134" s="18">
        <v>142</v>
      </c>
      <c r="C134" s="52" t="s">
        <v>439</v>
      </c>
      <c r="D134" s="47" t="s">
        <v>677</v>
      </c>
      <c r="E134" s="53">
        <v>375487.68</v>
      </c>
      <c r="F134" s="20">
        <v>0.7</v>
      </c>
      <c r="G134" s="223">
        <v>536410.97</v>
      </c>
      <c r="H134" s="38" t="s">
        <v>808</v>
      </c>
    </row>
    <row r="135" spans="1:9" ht="104.25" customHeight="1">
      <c r="A135" s="256">
        <v>128</v>
      </c>
      <c r="B135" s="26">
        <v>143</v>
      </c>
      <c r="C135" s="70" t="s">
        <v>440</v>
      </c>
      <c r="D135" s="29" t="s">
        <v>745</v>
      </c>
      <c r="E135" s="71">
        <v>60000</v>
      </c>
      <c r="F135" s="63">
        <v>0.7494</v>
      </c>
      <c r="G135" s="224">
        <v>80059.74</v>
      </c>
      <c r="H135" s="39" t="s">
        <v>830</v>
      </c>
      <c r="I135" s="92"/>
    </row>
    <row r="136" spans="1:9" ht="104.25" customHeight="1">
      <c r="A136" s="253">
        <v>129</v>
      </c>
      <c r="B136" s="18">
        <v>144</v>
      </c>
      <c r="C136" s="52" t="s">
        <v>454</v>
      </c>
      <c r="D136" s="47" t="s">
        <v>455</v>
      </c>
      <c r="E136" s="53">
        <v>150560.04</v>
      </c>
      <c r="F136" s="20">
        <v>0.7</v>
      </c>
      <c r="G136" s="223">
        <v>215085.77</v>
      </c>
      <c r="H136" s="38" t="s">
        <v>808</v>
      </c>
      <c r="I136" s="186"/>
    </row>
    <row r="137" spans="1:8" ht="104.25" customHeight="1">
      <c r="A137" s="254">
        <v>130</v>
      </c>
      <c r="B137" s="18">
        <v>145</v>
      </c>
      <c r="C137" s="144" t="s">
        <v>676</v>
      </c>
      <c r="D137" s="47" t="s">
        <v>771</v>
      </c>
      <c r="E137" s="53">
        <v>88396</v>
      </c>
      <c r="F137" s="20">
        <v>0.7</v>
      </c>
      <c r="G137" s="223">
        <v>126280</v>
      </c>
      <c r="H137" s="38" t="s">
        <v>808</v>
      </c>
    </row>
    <row r="138" spans="1:8" ht="104.25" customHeight="1">
      <c r="A138" s="253">
        <v>131</v>
      </c>
      <c r="B138" s="18">
        <v>146</v>
      </c>
      <c r="C138" s="52" t="s">
        <v>457</v>
      </c>
      <c r="D138" s="47" t="s">
        <v>746</v>
      </c>
      <c r="E138" s="53">
        <v>28140</v>
      </c>
      <c r="F138" s="20">
        <v>0.7</v>
      </c>
      <c r="G138" s="223">
        <v>40200</v>
      </c>
      <c r="H138" s="38" t="s">
        <v>808</v>
      </c>
    </row>
    <row r="139" spans="1:8" ht="104.25" customHeight="1">
      <c r="A139" s="254">
        <v>132</v>
      </c>
      <c r="B139" s="18">
        <v>147</v>
      </c>
      <c r="C139" s="52" t="s">
        <v>457</v>
      </c>
      <c r="D139" s="47" t="s">
        <v>747</v>
      </c>
      <c r="E139" s="53">
        <v>418862.77</v>
      </c>
      <c r="F139" s="20">
        <v>0.7</v>
      </c>
      <c r="G139" s="223">
        <v>598375.38</v>
      </c>
      <c r="H139" s="38" t="s">
        <v>808</v>
      </c>
    </row>
    <row r="140" spans="1:8" ht="104.25" customHeight="1">
      <c r="A140" s="255">
        <v>133</v>
      </c>
      <c r="B140" s="26">
        <v>148</v>
      </c>
      <c r="C140" s="70" t="s">
        <v>459</v>
      </c>
      <c r="D140" s="29" t="s">
        <v>797</v>
      </c>
      <c r="E140" s="71">
        <v>364495.42</v>
      </c>
      <c r="F140" s="63">
        <v>0.9</v>
      </c>
      <c r="G140" s="224">
        <v>404954.22</v>
      </c>
      <c r="H140" s="39" t="s">
        <v>831</v>
      </c>
    </row>
    <row r="141" spans="1:9" ht="104.25" customHeight="1">
      <c r="A141" s="256">
        <v>134</v>
      </c>
      <c r="B141" s="26">
        <v>149</v>
      </c>
      <c r="C141" s="70" t="s">
        <v>470</v>
      </c>
      <c r="D141" s="29" t="s">
        <v>748</v>
      </c>
      <c r="E141" s="71">
        <v>586294.44</v>
      </c>
      <c r="F141" s="63">
        <v>0.66</v>
      </c>
      <c r="G141" s="224">
        <v>888324.91</v>
      </c>
      <c r="H141" s="187" t="s">
        <v>832</v>
      </c>
      <c r="I141" s="184"/>
    </row>
    <row r="142" spans="1:8" ht="104.25" customHeight="1">
      <c r="A142" s="253">
        <v>135</v>
      </c>
      <c r="B142" s="18">
        <v>150</v>
      </c>
      <c r="C142" s="52" t="s">
        <v>476</v>
      </c>
      <c r="D142" s="47" t="s">
        <v>749</v>
      </c>
      <c r="E142" s="53">
        <v>30000</v>
      </c>
      <c r="F142" s="20">
        <v>0.7426</v>
      </c>
      <c r="G142" s="223">
        <v>40397.5</v>
      </c>
      <c r="H142" s="38" t="s">
        <v>808</v>
      </c>
    </row>
    <row r="143" spans="1:8" ht="104.25" customHeight="1">
      <c r="A143" s="256">
        <v>136</v>
      </c>
      <c r="B143" s="26">
        <v>151</v>
      </c>
      <c r="C143" s="70" t="s">
        <v>477</v>
      </c>
      <c r="D143" s="29" t="s">
        <v>798</v>
      </c>
      <c r="E143" s="71">
        <v>122000</v>
      </c>
      <c r="F143" s="63">
        <v>0.4742</v>
      </c>
      <c r="G143" s="224">
        <v>257281</v>
      </c>
      <c r="H143" s="39" t="s">
        <v>833</v>
      </c>
    </row>
    <row r="144" spans="1:8" ht="104.25" customHeight="1">
      <c r="A144" s="253">
        <v>137</v>
      </c>
      <c r="B144" s="18">
        <v>152</v>
      </c>
      <c r="C144" s="52" t="s">
        <v>492</v>
      </c>
      <c r="D144" s="47" t="s">
        <v>750</v>
      </c>
      <c r="E144" s="53">
        <v>133140.22</v>
      </c>
      <c r="F144" s="20">
        <v>0.75</v>
      </c>
      <c r="G144" s="223">
        <v>177520.29</v>
      </c>
      <c r="H144" s="38" t="s">
        <v>808</v>
      </c>
    </row>
    <row r="145" spans="1:8" ht="104.25" customHeight="1">
      <c r="A145" s="254">
        <v>138</v>
      </c>
      <c r="B145" s="18">
        <v>153</v>
      </c>
      <c r="C145" s="52" t="s">
        <v>493</v>
      </c>
      <c r="D145" s="47" t="s">
        <v>751</v>
      </c>
      <c r="E145" s="53">
        <v>339219.12</v>
      </c>
      <c r="F145" s="20">
        <v>0.7</v>
      </c>
      <c r="G145" s="223">
        <v>484585.88</v>
      </c>
      <c r="H145" s="38" t="s">
        <v>808</v>
      </c>
    </row>
    <row r="146" spans="1:8" ht="104.25" customHeight="1">
      <c r="A146" s="253">
        <v>139</v>
      </c>
      <c r="B146" s="18">
        <v>154</v>
      </c>
      <c r="C146" s="52" t="s">
        <v>494</v>
      </c>
      <c r="D146" s="47" t="s">
        <v>752</v>
      </c>
      <c r="E146" s="53">
        <v>341230.8</v>
      </c>
      <c r="F146" s="20">
        <v>0.8</v>
      </c>
      <c r="G146" s="223">
        <v>426538.5</v>
      </c>
      <c r="H146" s="38" t="s">
        <v>808</v>
      </c>
    </row>
    <row r="147" spans="1:8" ht="104.25" customHeight="1">
      <c r="A147" s="254">
        <v>140</v>
      </c>
      <c r="B147" s="18">
        <v>155</v>
      </c>
      <c r="C147" s="52" t="s">
        <v>623</v>
      </c>
      <c r="D147" s="47" t="s">
        <v>753</v>
      </c>
      <c r="E147" s="53">
        <v>34536.42</v>
      </c>
      <c r="F147" s="20">
        <v>0.7</v>
      </c>
      <c r="G147" s="223">
        <v>49323.46</v>
      </c>
      <c r="H147" s="38" t="s">
        <v>808</v>
      </c>
    </row>
    <row r="148" spans="1:8" ht="104.25" customHeight="1">
      <c r="A148" s="253">
        <v>141</v>
      </c>
      <c r="B148" s="18">
        <v>156</v>
      </c>
      <c r="C148" s="52" t="s">
        <v>495</v>
      </c>
      <c r="D148" s="47" t="s">
        <v>754</v>
      </c>
      <c r="E148" s="53">
        <v>230354.02</v>
      </c>
      <c r="F148" s="20">
        <v>0.903</v>
      </c>
      <c r="G148" s="223">
        <v>230354.02</v>
      </c>
      <c r="H148" s="38" t="s">
        <v>808</v>
      </c>
    </row>
    <row r="149" spans="1:8" ht="104.25" customHeight="1">
      <c r="A149" s="254">
        <v>142</v>
      </c>
      <c r="B149" s="18">
        <v>157</v>
      </c>
      <c r="C149" s="52" t="s">
        <v>496</v>
      </c>
      <c r="D149" s="47" t="s">
        <v>755</v>
      </c>
      <c r="E149" s="53">
        <v>50000</v>
      </c>
      <c r="F149" s="20">
        <v>0.4809</v>
      </c>
      <c r="G149" s="223">
        <v>103965.65</v>
      </c>
      <c r="H149" s="38" t="s">
        <v>808</v>
      </c>
    </row>
    <row r="150" spans="1:9" ht="104.25" customHeight="1">
      <c r="A150" s="257">
        <v>143</v>
      </c>
      <c r="B150" s="183">
        <v>158</v>
      </c>
      <c r="C150" s="206" t="s">
        <v>497</v>
      </c>
      <c r="D150" s="205" t="s">
        <v>756</v>
      </c>
      <c r="E150" s="207">
        <v>419500</v>
      </c>
      <c r="F150" s="208">
        <v>0.904</v>
      </c>
      <c r="G150" s="246">
        <v>464046.36</v>
      </c>
      <c r="H150" s="209" t="s">
        <v>810</v>
      </c>
      <c r="I150" s="90"/>
    </row>
    <row r="151" spans="1:8" ht="104.25" customHeight="1">
      <c r="A151" s="254">
        <v>144</v>
      </c>
      <c r="B151" s="18">
        <v>159</v>
      </c>
      <c r="C151" s="52" t="s">
        <v>498</v>
      </c>
      <c r="D151" s="47" t="s">
        <v>757</v>
      </c>
      <c r="E151" s="53">
        <v>99000</v>
      </c>
      <c r="F151" s="20">
        <v>0.4811</v>
      </c>
      <c r="G151" s="223">
        <v>205761.99</v>
      </c>
      <c r="H151" s="38" t="s">
        <v>808</v>
      </c>
    </row>
    <row r="152" spans="1:8" ht="104.25" customHeight="1">
      <c r="A152" s="253">
        <v>145</v>
      </c>
      <c r="B152" s="18">
        <v>160</v>
      </c>
      <c r="C152" s="52" t="s">
        <v>759</v>
      </c>
      <c r="D152" s="47" t="s">
        <v>758</v>
      </c>
      <c r="E152" s="53">
        <v>250000</v>
      </c>
      <c r="F152" s="20">
        <v>0.8733</v>
      </c>
      <c r="G152" s="223">
        <v>286285.96</v>
      </c>
      <c r="H152" s="38" t="s">
        <v>808</v>
      </c>
    </row>
    <row r="153" spans="1:8" ht="104.25" customHeight="1">
      <c r="A153" s="254">
        <v>146</v>
      </c>
      <c r="B153" s="18">
        <v>161</v>
      </c>
      <c r="C153" s="93" t="s">
        <v>678</v>
      </c>
      <c r="D153" s="196" t="s">
        <v>679</v>
      </c>
      <c r="E153" s="74">
        <v>219030</v>
      </c>
      <c r="F153" s="78">
        <f aca="true" t="shared" si="4" ref="F153:F189">E153/G153</f>
        <v>0.745</v>
      </c>
      <c r="G153" s="242">
        <v>294000</v>
      </c>
      <c r="H153" s="38" t="s">
        <v>808</v>
      </c>
    </row>
    <row r="154" spans="1:8" ht="104.25" customHeight="1">
      <c r="A154" s="253">
        <v>147</v>
      </c>
      <c r="B154" s="18">
        <v>162</v>
      </c>
      <c r="C154" s="77" t="s">
        <v>520</v>
      </c>
      <c r="D154" s="196" t="s">
        <v>760</v>
      </c>
      <c r="E154" s="74">
        <v>122787.58</v>
      </c>
      <c r="F154" s="78">
        <f t="shared" si="4"/>
        <v>0.6999999942990976</v>
      </c>
      <c r="G154" s="242">
        <v>175410.83000000002</v>
      </c>
      <c r="H154" s="38" t="s">
        <v>808</v>
      </c>
    </row>
    <row r="155" spans="1:8" ht="104.25" customHeight="1">
      <c r="A155" s="254">
        <v>148</v>
      </c>
      <c r="B155" s="18">
        <v>163</v>
      </c>
      <c r="C155" s="93" t="s">
        <v>680</v>
      </c>
      <c r="D155" s="196" t="s">
        <v>522</v>
      </c>
      <c r="E155" s="74">
        <v>159610</v>
      </c>
      <c r="F155" s="78">
        <f t="shared" si="4"/>
        <v>1</v>
      </c>
      <c r="G155" s="242">
        <v>159610</v>
      </c>
      <c r="H155" s="38" t="s">
        <v>808</v>
      </c>
    </row>
    <row r="156" spans="1:9" ht="161.25" customHeight="1">
      <c r="A156" s="255">
        <v>149</v>
      </c>
      <c r="B156" s="26">
        <v>164</v>
      </c>
      <c r="C156" s="83" t="s">
        <v>523</v>
      </c>
      <c r="D156" s="84" t="s">
        <v>799</v>
      </c>
      <c r="E156" s="85">
        <v>131082.71</v>
      </c>
      <c r="F156" s="86">
        <f t="shared" si="4"/>
        <v>0.7999999877939663</v>
      </c>
      <c r="G156" s="243">
        <v>163853.38999999998</v>
      </c>
      <c r="H156" s="189" t="s">
        <v>834</v>
      </c>
      <c r="I156" s="188"/>
    </row>
    <row r="157" spans="1:8" ht="161.25" customHeight="1">
      <c r="A157" s="254">
        <v>150</v>
      </c>
      <c r="B157" s="18">
        <v>165</v>
      </c>
      <c r="C157" s="77" t="s">
        <v>544</v>
      </c>
      <c r="D157" s="196" t="s">
        <v>761</v>
      </c>
      <c r="E157" s="74">
        <v>446774.41</v>
      </c>
      <c r="F157" s="78">
        <f t="shared" si="4"/>
        <v>0.8500000047563154</v>
      </c>
      <c r="G157" s="242">
        <v>525616.95</v>
      </c>
      <c r="H157" s="46" t="s">
        <v>808</v>
      </c>
    </row>
    <row r="158" spans="1:9" ht="147.75" customHeight="1">
      <c r="A158" s="253">
        <v>151</v>
      </c>
      <c r="B158" s="18">
        <v>166</v>
      </c>
      <c r="C158" s="93" t="s">
        <v>681</v>
      </c>
      <c r="D158" s="196" t="s">
        <v>762</v>
      </c>
      <c r="E158" s="74">
        <v>295259.77</v>
      </c>
      <c r="F158" s="78">
        <f t="shared" si="4"/>
        <v>0.6599999968705523</v>
      </c>
      <c r="G158" s="242">
        <v>447363.29000000004</v>
      </c>
      <c r="H158" s="46" t="s">
        <v>808</v>
      </c>
      <c r="I158" s="87"/>
    </row>
    <row r="159" spans="1:9" ht="162" customHeight="1">
      <c r="A159" s="254">
        <v>152</v>
      </c>
      <c r="B159" s="18">
        <v>167</v>
      </c>
      <c r="C159" s="77" t="s">
        <v>545</v>
      </c>
      <c r="D159" s="196" t="s">
        <v>763</v>
      </c>
      <c r="E159" s="74">
        <v>1100000</v>
      </c>
      <c r="F159" s="78">
        <f t="shared" si="4"/>
        <v>0.9446550724683981</v>
      </c>
      <c r="G159" s="242">
        <v>1164446.19</v>
      </c>
      <c r="H159" s="46" t="s">
        <v>808</v>
      </c>
      <c r="I159" s="87"/>
    </row>
    <row r="160" spans="1:8" ht="104.25" customHeight="1">
      <c r="A160" s="253">
        <v>153</v>
      </c>
      <c r="B160" s="18">
        <v>168</v>
      </c>
      <c r="C160" s="77" t="s">
        <v>546</v>
      </c>
      <c r="D160" s="196" t="s">
        <v>764</v>
      </c>
      <c r="E160" s="74">
        <v>913207.15</v>
      </c>
      <c r="F160" s="78">
        <f t="shared" si="4"/>
        <v>0.973353432661433</v>
      </c>
      <c r="G160" s="242">
        <v>938207.15</v>
      </c>
      <c r="H160" s="38" t="s">
        <v>808</v>
      </c>
    </row>
    <row r="161" spans="1:9" ht="104.25" customHeight="1">
      <c r="A161" s="254">
        <v>154</v>
      </c>
      <c r="B161" s="18">
        <v>169</v>
      </c>
      <c r="C161" s="77" t="s">
        <v>547</v>
      </c>
      <c r="D161" s="196" t="s">
        <v>548</v>
      </c>
      <c r="E161" s="74">
        <v>300000</v>
      </c>
      <c r="F161" s="78">
        <f t="shared" si="4"/>
        <v>0.4952915930195584</v>
      </c>
      <c r="G161" s="242">
        <v>605703.8</v>
      </c>
      <c r="H161" s="38" t="s">
        <v>808</v>
      </c>
      <c r="I161" s="87"/>
    </row>
    <row r="162" spans="1:8" ht="104.25" customHeight="1">
      <c r="A162" s="253">
        <v>155</v>
      </c>
      <c r="B162" s="18">
        <v>170</v>
      </c>
      <c r="C162" s="93" t="s">
        <v>682</v>
      </c>
      <c r="D162" s="196" t="s">
        <v>683</v>
      </c>
      <c r="E162" s="74">
        <v>66500</v>
      </c>
      <c r="F162" s="78">
        <f t="shared" si="4"/>
        <v>0.7</v>
      </c>
      <c r="G162" s="242">
        <v>95000</v>
      </c>
      <c r="H162" s="38" t="s">
        <v>808</v>
      </c>
    </row>
    <row r="163" spans="1:8" ht="104.25" customHeight="1">
      <c r="A163" s="254">
        <v>156</v>
      </c>
      <c r="B163" s="18">
        <v>171</v>
      </c>
      <c r="C163" s="77" t="s">
        <v>549</v>
      </c>
      <c r="D163" s="196" t="s">
        <v>684</v>
      </c>
      <c r="E163" s="74">
        <v>45000</v>
      </c>
      <c r="F163" s="78">
        <f t="shared" si="4"/>
        <v>0.6805807622504537</v>
      </c>
      <c r="G163" s="242">
        <v>66120</v>
      </c>
      <c r="H163" s="38" t="s">
        <v>808</v>
      </c>
    </row>
    <row r="164" spans="1:8" ht="104.25" customHeight="1">
      <c r="A164" s="253">
        <v>157</v>
      </c>
      <c r="B164" s="18">
        <v>172</v>
      </c>
      <c r="C164" s="93" t="s">
        <v>685</v>
      </c>
      <c r="D164" s="196" t="s">
        <v>800</v>
      </c>
      <c r="E164" s="74">
        <v>922847.39</v>
      </c>
      <c r="F164" s="78">
        <f t="shared" si="4"/>
        <v>0.9584565524968603</v>
      </c>
      <c r="G164" s="242">
        <v>962847.39</v>
      </c>
      <c r="H164" s="38" t="s">
        <v>808</v>
      </c>
    </row>
    <row r="165" spans="1:8" ht="135.75" customHeight="1">
      <c r="A165" s="254">
        <v>158</v>
      </c>
      <c r="B165" s="18">
        <v>173</v>
      </c>
      <c r="C165" s="77" t="s">
        <v>550</v>
      </c>
      <c r="D165" s="196" t="s">
        <v>765</v>
      </c>
      <c r="E165" s="74">
        <v>702800</v>
      </c>
      <c r="F165" s="78">
        <f t="shared" si="4"/>
        <v>0.7399997894138334</v>
      </c>
      <c r="G165" s="242">
        <v>949730</v>
      </c>
      <c r="H165" s="38" t="s">
        <v>808</v>
      </c>
    </row>
    <row r="166" spans="1:8" ht="104.25" customHeight="1">
      <c r="A166" s="253">
        <v>159</v>
      </c>
      <c r="B166" s="18">
        <v>174</v>
      </c>
      <c r="C166" s="77" t="s">
        <v>551</v>
      </c>
      <c r="D166" s="196" t="s">
        <v>766</v>
      </c>
      <c r="E166" s="74">
        <v>260000</v>
      </c>
      <c r="F166" s="78">
        <f t="shared" si="4"/>
        <v>0.8120416786013369</v>
      </c>
      <c r="G166" s="242">
        <v>320180.61</v>
      </c>
      <c r="H166" s="38" t="s">
        <v>808</v>
      </c>
    </row>
    <row r="167" spans="1:8" ht="104.25" customHeight="1">
      <c r="A167" s="254">
        <v>160</v>
      </c>
      <c r="B167" s="18">
        <v>175</v>
      </c>
      <c r="C167" s="77" t="s">
        <v>552</v>
      </c>
      <c r="D167" s="196" t="s">
        <v>686</v>
      </c>
      <c r="E167" s="74">
        <v>45000</v>
      </c>
      <c r="F167" s="78">
        <f t="shared" si="4"/>
        <v>0.7233686990969465</v>
      </c>
      <c r="G167" s="242">
        <v>62208.94</v>
      </c>
      <c r="H167" s="38" t="s">
        <v>808</v>
      </c>
    </row>
    <row r="168" spans="1:8" ht="104.25" customHeight="1">
      <c r="A168" s="253">
        <v>161</v>
      </c>
      <c r="B168" s="18">
        <v>176</v>
      </c>
      <c r="C168" s="77" t="s">
        <v>549</v>
      </c>
      <c r="D168" s="196" t="s">
        <v>767</v>
      </c>
      <c r="E168" s="74">
        <v>140000</v>
      </c>
      <c r="F168" s="78">
        <f t="shared" si="4"/>
        <v>0.7545912023720899</v>
      </c>
      <c r="G168" s="242">
        <v>185530.91999999998</v>
      </c>
      <c r="H168" s="38" t="s">
        <v>808</v>
      </c>
    </row>
    <row r="169" spans="1:8" ht="104.25" customHeight="1">
      <c r="A169" s="254">
        <v>162</v>
      </c>
      <c r="B169" s="18">
        <v>177</v>
      </c>
      <c r="C169" s="77" t="s">
        <v>553</v>
      </c>
      <c r="D169" s="196" t="s">
        <v>687</v>
      </c>
      <c r="E169" s="74">
        <v>520000</v>
      </c>
      <c r="F169" s="78">
        <f t="shared" si="4"/>
        <v>0.7996158891304276</v>
      </c>
      <c r="G169" s="242">
        <v>650312.24</v>
      </c>
      <c r="H169" s="38" t="s">
        <v>808</v>
      </c>
    </row>
    <row r="170" spans="1:8" ht="104.25" customHeight="1">
      <c r="A170" s="253">
        <v>163</v>
      </c>
      <c r="B170" s="18">
        <v>178</v>
      </c>
      <c r="C170" s="77" t="s">
        <v>554</v>
      </c>
      <c r="D170" s="196" t="s">
        <v>688</v>
      </c>
      <c r="E170" s="74">
        <v>108521.61</v>
      </c>
      <c r="F170" s="78">
        <f t="shared" si="4"/>
        <v>0.7000000064503282</v>
      </c>
      <c r="G170" s="242">
        <v>155030.87</v>
      </c>
      <c r="H170" s="38" t="s">
        <v>808</v>
      </c>
    </row>
    <row r="171" spans="1:8" ht="104.25" customHeight="1">
      <c r="A171" s="254">
        <v>164</v>
      </c>
      <c r="B171" s="18">
        <v>179</v>
      </c>
      <c r="C171" s="77" t="s">
        <v>555</v>
      </c>
      <c r="D171" s="196" t="s">
        <v>768</v>
      </c>
      <c r="E171" s="74">
        <v>345060.82</v>
      </c>
      <c r="F171" s="78">
        <f t="shared" si="4"/>
        <v>0.8499999913783316</v>
      </c>
      <c r="G171" s="242">
        <v>405953.91000000003</v>
      </c>
      <c r="H171" s="38" t="s">
        <v>808</v>
      </c>
    </row>
    <row r="172" spans="1:8" ht="104.25" customHeight="1">
      <c r="A172" s="253">
        <v>165</v>
      </c>
      <c r="B172" s="18">
        <v>180</v>
      </c>
      <c r="C172" s="77" t="s">
        <v>556</v>
      </c>
      <c r="D172" s="196" t="s">
        <v>769</v>
      </c>
      <c r="E172" s="74">
        <v>215030.39</v>
      </c>
      <c r="F172" s="78">
        <f t="shared" si="4"/>
        <v>0.8499999980235352</v>
      </c>
      <c r="G172" s="242">
        <v>252976.93000000002</v>
      </c>
      <c r="H172" s="38" t="s">
        <v>808</v>
      </c>
    </row>
    <row r="173" spans="1:8" ht="104.25" customHeight="1">
      <c r="A173" s="254">
        <v>166</v>
      </c>
      <c r="B173" s="18">
        <v>181</v>
      </c>
      <c r="C173" s="77" t="s">
        <v>557</v>
      </c>
      <c r="D173" s="196" t="s">
        <v>770</v>
      </c>
      <c r="E173" s="74">
        <v>102654.95</v>
      </c>
      <c r="F173" s="78">
        <f t="shared" si="4"/>
        <v>0.6999999931810401</v>
      </c>
      <c r="G173" s="242">
        <v>146649.93</v>
      </c>
      <c r="H173" s="38" t="s">
        <v>808</v>
      </c>
    </row>
    <row r="174" spans="1:9" ht="104.25" customHeight="1">
      <c r="A174" s="255">
        <v>167</v>
      </c>
      <c r="B174" s="26">
        <v>182</v>
      </c>
      <c r="C174" s="83" t="s">
        <v>558</v>
      </c>
      <c r="D174" s="84" t="s">
        <v>801</v>
      </c>
      <c r="E174" s="85">
        <v>90876.74</v>
      </c>
      <c r="F174" s="86">
        <f t="shared" si="4"/>
        <v>0.699999969189037</v>
      </c>
      <c r="G174" s="243">
        <v>129823.92000000001</v>
      </c>
      <c r="H174" s="189" t="s">
        <v>835</v>
      </c>
      <c r="I174" s="87"/>
    </row>
    <row r="175" spans="1:9" ht="104.25" customHeight="1">
      <c r="A175" s="254">
        <v>168</v>
      </c>
      <c r="B175" s="23">
        <v>183</v>
      </c>
      <c r="C175" s="93" t="s">
        <v>575</v>
      </c>
      <c r="D175" s="196" t="s">
        <v>689</v>
      </c>
      <c r="E175" s="96">
        <v>91135.26</v>
      </c>
      <c r="F175" s="97">
        <f t="shared" si="4"/>
        <v>0.6000000000000001</v>
      </c>
      <c r="G175" s="244">
        <v>151892.09999999998</v>
      </c>
      <c r="H175" s="179" t="s">
        <v>808</v>
      </c>
      <c r="I175" s="87"/>
    </row>
    <row r="176" spans="1:8" ht="104.25" customHeight="1">
      <c r="A176" s="253">
        <v>169</v>
      </c>
      <c r="B176" s="18">
        <v>184</v>
      </c>
      <c r="C176" s="77" t="s">
        <v>576</v>
      </c>
      <c r="D176" s="196" t="s">
        <v>577</v>
      </c>
      <c r="E176" s="74">
        <v>138731.56</v>
      </c>
      <c r="F176" s="78">
        <f t="shared" si="4"/>
        <v>0.5999999913502019</v>
      </c>
      <c r="G176" s="242">
        <v>231219.27000000002</v>
      </c>
      <c r="H176" s="179" t="s">
        <v>808</v>
      </c>
    </row>
    <row r="177" spans="1:8" ht="104.25" customHeight="1">
      <c r="A177" s="254">
        <v>170</v>
      </c>
      <c r="B177" s="18">
        <v>185</v>
      </c>
      <c r="C177" s="77" t="s">
        <v>364</v>
      </c>
      <c r="D177" s="196" t="s">
        <v>578</v>
      </c>
      <c r="E177" s="74">
        <v>39632.63</v>
      </c>
      <c r="F177" s="78">
        <f t="shared" si="4"/>
        <v>0.7000000353244302</v>
      </c>
      <c r="G177" s="242">
        <v>56618.03999999999</v>
      </c>
      <c r="H177" s="38" t="s">
        <v>808</v>
      </c>
    </row>
    <row r="178" spans="1:8" ht="104.25" customHeight="1">
      <c r="A178" s="253">
        <v>171</v>
      </c>
      <c r="B178" s="18">
        <v>186</v>
      </c>
      <c r="C178" s="93" t="s">
        <v>690</v>
      </c>
      <c r="D178" s="196" t="s">
        <v>579</v>
      </c>
      <c r="E178" s="74">
        <v>55000</v>
      </c>
      <c r="F178" s="78">
        <f t="shared" si="4"/>
        <v>0.7759846575135279</v>
      </c>
      <c r="G178" s="242">
        <v>70877.69</v>
      </c>
      <c r="H178" s="38" t="s">
        <v>808</v>
      </c>
    </row>
    <row r="179" spans="1:8" ht="104.25" customHeight="1">
      <c r="A179" s="254">
        <v>172</v>
      </c>
      <c r="B179" s="18">
        <v>187</v>
      </c>
      <c r="C179" s="77" t="s">
        <v>580</v>
      </c>
      <c r="D179" s="196" t="s">
        <v>772</v>
      </c>
      <c r="E179" s="74">
        <v>171513.65</v>
      </c>
      <c r="F179" s="78">
        <f t="shared" si="4"/>
        <v>0.8500000198234955</v>
      </c>
      <c r="G179" s="242">
        <v>201780.76</v>
      </c>
      <c r="H179" s="38" t="s">
        <v>808</v>
      </c>
    </row>
    <row r="180" spans="1:8" ht="104.25" customHeight="1">
      <c r="A180" s="253">
        <v>173</v>
      </c>
      <c r="B180" s="18">
        <v>188</v>
      </c>
      <c r="C180" s="77" t="s">
        <v>581</v>
      </c>
      <c r="D180" s="196" t="s">
        <v>691</v>
      </c>
      <c r="E180" s="74">
        <v>118104.52</v>
      </c>
      <c r="F180" s="78">
        <f t="shared" si="4"/>
        <v>0.7200000243851811</v>
      </c>
      <c r="G180" s="242">
        <v>164034.05</v>
      </c>
      <c r="H180" s="38" t="s">
        <v>808</v>
      </c>
    </row>
    <row r="181" spans="1:8" ht="104.25" customHeight="1">
      <c r="A181" s="254">
        <v>174</v>
      </c>
      <c r="B181" s="18">
        <v>189</v>
      </c>
      <c r="C181" s="77" t="s">
        <v>624</v>
      </c>
      <c r="D181" s="196" t="s">
        <v>773</v>
      </c>
      <c r="E181" s="252">
        <v>228669.54</v>
      </c>
      <c r="F181" s="80">
        <f t="shared" si="4"/>
        <v>0.44</v>
      </c>
      <c r="G181" s="245">
        <v>519703.5</v>
      </c>
      <c r="H181" s="38" t="s">
        <v>808</v>
      </c>
    </row>
    <row r="182" spans="1:8" ht="104.25" customHeight="1">
      <c r="A182" s="253">
        <v>175</v>
      </c>
      <c r="B182" s="18">
        <v>190</v>
      </c>
      <c r="C182" s="77" t="s">
        <v>802</v>
      </c>
      <c r="D182" s="196" t="s">
        <v>774</v>
      </c>
      <c r="E182" s="74">
        <v>100000</v>
      </c>
      <c r="F182" s="78">
        <f t="shared" si="4"/>
        <v>0.7448990430877912</v>
      </c>
      <c r="G182" s="242">
        <v>134246.38</v>
      </c>
      <c r="H182" s="38" t="s">
        <v>808</v>
      </c>
    </row>
    <row r="183" spans="1:9" ht="127.5" customHeight="1">
      <c r="A183" s="254">
        <v>176</v>
      </c>
      <c r="B183" s="18">
        <v>191</v>
      </c>
      <c r="C183" s="77" t="s">
        <v>582</v>
      </c>
      <c r="D183" s="196" t="s">
        <v>775</v>
      </c>
      <c r="E183" s="74">
        <v>1066906.91</v>
      </c>
      <c r="F183" s="78">
        <f t="shared" si="4"/>
        <v>0.85</v>
      </c>
      <c r="G183" s="242">
        <v>1255184.5999999999</v>
      </c>
      <c r="H183" s="38" t="s">
        <v>808</v>
      </c>
      <c r="I183" s="87"/>
    </row>
    <row r="184" spans="1:8" ht="104.25" customHeight="1">
      <c r="A184" s="253">
        <v>177</v>
      </c>
      <c r="B184" s="18">
        <v>192</v>
      </c>
      <c r="C184" s="77" t="s">
        <v>583</v>
      </c>
      <c r="D184" s="196" t="s">
        <v>584</v>
      </c>
      <c r="E184" s="74">
        <v>520863</v>
      </c>
      <c r="F184" s="78">
        <f t="shared" si="4"/>
        <v>0.7</v>
      </c>
      <c r="G184" s="242">
        <v>744090</v>
      </c>
      <c r="H184" s="38" t="s">
        <v>808</v>
      </c>
    </row>
    <row r="185" spans="1:9" ht="126.75" customHeight="1">
      <c r="A185" s="254">
        <v>178</v>
      </c>
      <c r="B185" s="18">
        <v>193</v>
      </c>
      <c r="C185" s="77" t="s">
        <v>309</v>
      </c>
      <c r="D185" s="196" t="s">
        <v>585</v>
      </c>
      <c r="E185" s="74">
        <v>95426.32</v>
      </c>
      <c r="F185" s="78">
        <f t="shared" si="4"/>
        <v>0.5</v>
      </c>
      <c r="G185" s="242">
        <v>190852.64</v>
      </c>
      <c r="H185" s="38" t="s">
        <v>808</v>
      </c>
      <c r="I185" s="188"/>
    </row>
    <row r="186" spans="1:8" ht="104.25" customHeight="1">
      <c r="A186" s="253">
        <v>179</v>
      </c>
      <c r="B186" s="18">
        <v>194</v>
      </c>
      <c r="C186" s="77" t="s">
        <v>587</v>
      </c>
      <c r="D186" s="196" t="s">
        <v>776</v>
      </c>
      <c r="E186" s="74">
        <v>112492.2</v>
      </c>
      <c r="F186" s="78">
        <f t="shared" si="4"/>
        <v>1</v>
      </c>
      <c r="G186" s="242">
        <v>112492.2</v>
      </c>
      <c r="H186" s="38" t="s">
        <v>808</v>
      </c>
    </row>
    <row r="187" spans="1:9" ht="125.25" customHeight="1">
      <c r="A187" s="256">
        <v>180</v>
      </c>
      <c r="B187" s="26">
        <v>195</v>
      </c>
      <c r="C187" s="83" t="s">
        <v>588</v>
      </c>
      <c r="D187" s="84" t="s">
        <v>803</v>
      </c>
      <c r="E187" s="85">
        <v>8460</v>
      </c>
      <c r="F187" s="86">
        <f t="shared" si="4"/>
        <v>0.5</v>
      </c>
      <c r="G187" s="243">
        <v>16920</v>
      </c>
      <c r="H187" s="189" t="s">
        <v>836</v>
      </c>
      <c r="I187" s="87"/>
    </row>
    <row r="188" spans="1:8" ht="104.25" customHeight="1">
      <c r="A188" s="253">
        <v>181</v>
      </c>
      <c r="B188" s="18">
        <v>196</v>
      </c>
      <c r="C188" s="77" t="s">
        <v>821</v>
      </c>
      <c r="D188" s="196" t="s">
        <v>606</v>
      </c>
      <c r="E188" s="74">
        <v>336000</v>
      </c>
      <c r="F188" s="78">
        <f t="shared" si="4"/>
        <v>0.6998707280442741</v>
      </c>
      <c r="G188" s="242">
        <v>480088.66000000003</v>
      </c>
      <c r="H188" s="46" t="s">
        <v>808</v>
      </c>
    </row>
    <row r="189" spans="1:8" ht="144.75" customHeight="1">
      <c r="A189" s="254">
        <v>182</v>
      </c>
      <c r="B189" s="18">
        <v>210</v>
      </c>
      <c r="C189" s="77" t="s">
        <v>618</v>
      </c>
      <c r="D189" s="196" t="s">
        <v>777</v>
      </c>
      <c r="E189" s="74">
        <v>83200</v>
      </c>
      <c r="F189" s="78">
        <f t="shared" si="4"/>
        <v>0.4844386881120842</v>
      </c>
      <c r="G189" s="242">
        <v>171745.16</v>
      </c>
      <c r="H189" s="46" t="s">
        <v>808</v>
      </c>
    </row>
  </sheetData>
  <sheetProtection/>
  <mergeCells count="8">
    <mergeCell ref="B4:H4"/>
    <mergeCell ref="E6:F6"/>
    <mergeCell ref="A6:A7"/>
    <mergeCell ref="B6:B7"/>
    <mergeCell ref="C6:C7"/>
    <mergeCell ref="D6:D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3" sqref="A3:K4"/>
    </sheetView>
  </sheetViews>
  <sheetFormatPr defaultColWidth="9.140625" defaultRowHeight="90.75" customHeight="1"/>
  <cols>
    <col min="1" max="1" width="5.00390625" style="0" customWidth="1"/>
    <col min="2" max="2" width="6.140625" style="0" customWidth="1"/>
    <col min="3" max="3" width="24.57421875" style="59" customWidth="1"/>
    <col min="4" max="4" width="38.28125" style="59" customWidth="1"/>
    <col min="5" max="5" width="10.7109375" style="0" customWidth="1"/>
    <col min="6" max="6" width="10.8515625" style="0" customWidth="1"/>
    <col min="7" max="7" width="11.00390625" style="0" customWidth="1"/>
    <col min="8" max="8" width="12.28125" style="0" customWidth="1"/>
    <col min="9" max="9" width="9.140625" style="0" customWidth="1"/>
    <col min="10" max="10" width="12.57421875" style="0" customWidth="1"/>
    <col min="11" max="11" width="30.8515625" style="0" customWidth="1"/>
    <col min="12" max="12" width="9.28125" style="0" customWidth="1"/>
  </cols>
  <sheetData>
    <row r="1" spans="2:11" ht="29.25" customHeight="1">
      <c r="B1" s="276" t="s">
        <v>814</v>
      </c>
      <c r="C1" s="276"/>
      <c r="D1" s="276"/>
      <c r="E1" s="276"/>
      <c r="F1" s="276"/>
      <c r="G1" s="276"/>
      <c r="H1" s="276"/>
      <c r="I1" s="276"/>
      <c r="J1" s="276"/>
      <c r="K1" s="276"/>
    </row>
    <row r="2" spans="2:11" ht="17.25" customHeight="1" thickBot="1">
      <c r="B2" s="6"/>
      <c r="C2" s="182"/>
      <c r="D2" s="182"/>
      <c r="E2" s="6"/>
      <c r="F2" s="6"/>
      <c r="G2" s="6"/>
      <c r="H2" s="6"/>
      <c r="I2" s="6"/>
      <c r="J2" s="6"/>
      <c r="K2" s="6"/>
    </row>
    <row r="3" spans="1:11" ht="21" customHeight="1" thickBot="1">
      <c r="A3" s="274" t="s">
        <v>818</v>
      </c>
      <c r="B3" s="264" t="s">
        <v>811</v>
      </c>
      <c r="C3" s="268" t="s">
        <v>1</v>
      </c>
      <c r="D3" s="266" t="s">
        <v>4</v>
      </c>
      <c r="E3" s="260" t="s">
        <v>812</v>
      </c>
      <c r="F3" s="279"/>
      <c r="G3" s="279"/>
      <c r="H3" s="279"/>
      <c r="I3" s="261"/>
      <c r="J3" s="270" t="s">
        <v>8</v>
      </c>
      <c r="K3" s="277" t="s">
        <v>697</v>
      </c>
    </row>
    <row r="4" spans="1:11" ht="60.75" customHeight="1" thickBot="1">
      <c r="A4" s="275"/>
      <c r="B4" s="265"/>
      <c r="C4" s="269"/>
      <c r="D4" s="267"/>
      <c r="E4" s="215">
        <v>2016</v>
      </c>
      <c r="F4" s="215">
        <v>2017</v>
      </c>
      <c r="G4" s="215">
        <v>2018</v>
      </c>
      <c r="H4" s="1" t="s">
        <v>813</v>
      </c>
      <c r="I4" s="1" t="s">
        <v>15</v>
      </c>
      <c r="J4" s="271"/>
      <c r="K4" s="278"/>
    </row>
    <row r="5" spans="1:11" ht="90.75" customHeight="1">
      <c r="A5" s="253">
        <v>1</v>
      </c>
      <c r="B5" s="17">
        <v>6</v>
      </c>
      <c r="C5" s="198" t="s">
        <v>805</v>
      </c>
      <c r="D5" s="216" t="s">
        <v>778</v>
      </c>
      <c r="E5" s="19">
        <v>600000</v>
      </c>
      <c r="F5" s="19">
        <v>600000</v>
      </c>
      <c r="G5" s="19">
        <v>200000</v>
      </c>
      <c r="H5" s="223">
        <f>E5+F5+G5</f>
        <v>1400000</v>
      </c>
      <c r="I5" s="228">
        <f aca="true" t="shared" si="0" ref="I5:I21">H5/J5</f>
        <v>0.7334454499003635</v>
      </c>
      <c r="J5" s="223">
        <v>1908799.08</v>
      </c>
      <c r="K5" s="57" t="s">
        <v>808</v>
      </c>
    </row>
    <row r="6" spans="1:11" ht="90.75" customHeight="1">
      <c r="A6" s="254">
        <v>2</v>
      </c>
      <c r="B6" s="18">
        <v>7</v>
      </c>
      <c r="C6" s="55" t="s">
        <v>66</v>
      </c>
      <c r="D6" s="47" t="s">
        <v>806</v>
      </c>
      <c r="E6" s="21">
        <v>2000000</v>
      </c>
      <c r="F6" s="21">
        <v>1850000</v>
      </c>
      <c r="G6" s="21">
        <v>1450000</v>
      </c>
      <c r="H6" s="219">
        <f>E6+F6+G6</f>
        <v>5300000</v>
      </c>
      <c r="I6" s="228">
        <f t="shared" si="0"/>
        <v>0.49583271964678943</v>
      </c>
      <c r="J6" s="223">
        <v>10689088.86</v>
      </c>
      <c r="K6" s="49" t="s">
        <v>808</v>
      </c>
    </row>
    <row r="7" spans="1:11" ht="90.75" customHeight="1">
      <c r="A7" s="255">
        <v>3</v>
      </c>
      <c r="B7" s="26">
        <v>8</v>
      </c>
      <c r="C7" s="210" t="s">
        <v>223</v>
      </c>
      <c r="D7" s="56" t="s">
        <v>70</v>
      </c>
      <c r="E7" s="62">
        <v>186725.34</v>
      </c>
      <c r="F7" s="62">
        <v>167808.01</v>
      </c>
      <c r="G7" s="62">
        <v>0</v>
      </c>
      <c r="H7" s="237">
        <f>E7+F7+G7</f>
        <v>354533.35</v>
      </c>
      <c r="I7" s="229">
        <f t="shared" si="0"/>
        <v>0.8000000135389239</v>
      </c>
      <c r="J7" s="224">
        <v>443166.68</v>
      </c>
      <c r="K7" s="56" t="s">
        <v>837</v>
      </c>
    </row>
    <row r="8" spans="1:11" ht="90.75" customHeight="1">
      <c r="A8" s="254">
        <v>4</v>
      </c>
      <c r="B8" s="18">
        <v>13</v>
      </c>
      <c r="C8" s="198" t="s">
        <v>115</v>
      </c>
      <c r="D8" s="47" t="s">
        <v>779</v>
      </c>
      <c r="E8" s="21">
        <v>218014.2</v>
      </c>
      <c r="F8" s="21">
        <v>218014.2</v>
      </c>
      <c r="G8" s="21">
        <v>0</v>
      </c>
      <c r="H8" s="219">
        <f>E8+F8+G8</f>
        <v>436028.4</v>
      </c>
      <c r="I8" s="230">
        <f t="shared" si="0"/>
        <v>0.7000000048162002</v>
      </c>
      <c r="J8" s="219">
        <v>622897.71</v>
      </c>
      <c r="K8" s="49" t="s">
        <v>808</v>
      </c>
    </row>
    <row r="9" spans="1:11" ht="90.75" customHeight="1">
      <c r="A9" s="253">
        <v>5</v>
      </c>
      <c r="B9" s="18">
        <v>14</v>
      </c>
      <c r="C9" s="198" t="s">
        <v>116</v>
      </c>
      <c r="D9" s="47" t="s">
        <v>117</v>
      </c>
      <c r="E9" s="21">
        <v>222066.32</v>
      </c>
      <c r="F9" s="21">
        <v>222066.31</v>
      </c>
      <c r="G9" s="21">
        <v>0</v>
      </c>
      <c r="H9" s="219">
        <f>E9+F9+G9</f>
        <v>444132.63</v>
      </c>
      <c r="I9" s="228">
        <f t="shared" si="0"/>
        <v>0.7000000063044232</v>
      </c>
      <c r="J9" s="223">
        <v>634475.1799999999</v>
      </c>
      <c r="K9" s="49" t="s">
        <v>808</v>
      </c>
    </row>
    <row r="10" spans="1:11" ht="90.75" customHeight="1">
      <c r="A10" s="254">
        <v>6</v>
      </c>
      <c r="B10" s="23">
        <v>31</v>
      </c>
      <c r="C10" s="202" t="s">
        <v>261</v>
      </c>
      <c r="D10" s="47" t="s">
        <v>642</v>
      </c>
      <c r="E10" s="21">
        <v>50193.99</v>
      </c>
      <c r="F10" s="21">
        <v>47011.94</v>
      </c>
      <c r="G10" s="21">
        <v>34665.17</v>
      </c>
      <c r="H10" s="219">
        <f aca="true" t="shared" si="1" ref="H10:H16">SUM(E10:G10)</f>
        <v>131871.09999999998</v>
      </c>
      <c r="I10" s="228">
        <f t="shared" si="0"/>
        <v>0.6999999469178654</v>
      </c>
      <c r="J10" s="219">
        <v>188387.3</v>
      </c>
      <c r="K10" s="49" t="s">
        <v>808</v>
      </c>
    </row>
    <row r="11" spans="1:11" ht="90.75" customHeight="1">
      <c r="A11" s="253">
        <v>7</v>
      </c>
      <c r="B11" s="18">
        <v>32</v>
      </c>
      <c r="C11" s="55" t="s">
        <v>262</v>
      </c>
      <c r="D11" s="47" t="s">
        <v>780</v>
      </c>
      <c r="E11" s="21">
        <v>75600</v>
      </c>
      <c r="F11" s="21">
        <v>75600</v>
      </c>
      <c r="G11" s="21">
        <v>75600</v>
      </c>
      <c r="H11" s="219">
        <f t="shared" si="1"/>
        <v>226800</v>
      </c>
      <c r="I11" s="228">
        <f t="shared" si="0"/>
        <v>0.7</v>
      </c>
      <c r="J11" s="223">
        <v>324000</v>
      </c>
      <c r="K11" s="49" t="s">
        <v>808</v>
      </c>
    </row>
    <row r="12" spans="1:11" ht="90.75" customHeight="1">
      <c r="A12" s="254">
        <v>8</v>
      </c>
      <c r="B12" s="18">
        <v>36</v>
      </c>
      <c r="C12" s="202" t="s">
        <v>263</v>
      </c>
      <c r="D12" s="47" t="s">
        <v>781</v>
      </c>
      <c r="E12" s="21">
        <v>84413.89</v>
      </c>
      <c r="F12" s="21">
        <v>84413.89</v>
      </c>
      <c r="G12" s="21">
        <v>84413.88</v>
      </c>
      <c r="H12" s="219">
        <f t="shared" si="1"/>
        <v>253241.66</v>
      </c>
      <c r="I12" s="228">
        <f t="shared" si="0"/>
        <v>0.7000000000000001</v>
      </c>
      <c r="J12" s="223">
        <v>361773.8</v>
      </c>
      <c r="K12" s="49" t="s">
        <v>808</v>
      </c>
    </row>
    <row r="13" spans="1:11" ht="90.75" customHeight="1">
      <c r="A13" s="253">
        <v>9</v>
      </c>
      <c r="B13" s="18">
        <v>37</v>
      </c>
      <c r="C13" s="55" t="s">
        <v>264</v>
      </c>
      <c r="D13" s="47" t="s">
        <v>782</v>
      </c>
      <c r="E13" s="21">
        <v>182041.31</v>
      </c>
      <c r="F13" s="21">
        <v>182041.31</v>
      </c>
      <c r="G13" s="21">
        <v>182041.31</v>
      </c>
      <c r="H13" s="219">
        <f t="shared" si="1"/>
        <v>546123.9299999999</v>
      </c>
      <c r="I13" s="228">
        <f t="shared" si="0"/>
        <v>0.6600000159524234</v>
      </c>
      <c r="J13" s="223">
        <v>827460.48</v>
      </c>
      <c r="K13" s="49" t="s">
        <v>808</v>
      </c>
    </row>
    <row r="14" spans="1:11" ht="90.75" customHeight="1">
      <c r="A14" s="254">
        <v>10</v>
      </c>
      <c r="B14" s="18">
        <v>43</v>
      </c>
      <c r="C14" s="55" t="s">
        <v>266</v>
      </c>
      <c r="D14" s="47" t="s">
        <v>783</v>
      </c>
      <c r="E14" s="21">
        <v>175000</v>
      </c>
      <c r="F14" s="21">
        <v>162915.76</v>
      </c>
      <c r="G14" s="21">
        <v>0</v>
      </c>
      <c r="H14" s="219">
        <f t="shared" si="1"/>
        <v>337915.76</v>
      </c>
      <c r="I14" s="228">
        <f t="shared" si="0"/>
        <v>0.8589016916066546</v>
      </c>
      <c r="J14" s="223">
        <v>393427.75</v>
      </c>
      <c r="K14" s="49" t="s">
        <v>808</v>
      </c>
    </row>
    <row r="15" spans="1:11" ht="90.75" customHeight="1">
      <c r="A15" s="253">
        <v>11</v>
      </c>
      <c r="B15" s="18">
        <v>47</v>
      </c>
      <c r="C15" s="55" t="s">
        <v>267</v>
      </c>
      <c r="D15" s="47" t="s">
        <v>784</v>
      </c>
      <c r="E15" s="21">
        <v>744236</v>
      </c>
      <c r="F15" s="21">
        <v>140372</v>
      </c>
      <c r="G15" s="21">
        <v>0</v>
      </c>
      <c r="H15" s="219">
        <f t="shared" si="1"/>
        <v>884608</v>
      </c>
      <c r="I15" s="228">
        <f t="shared" si="0"/>
        <v>0.699999841737845</v>
      </c>
      <c r="J15" s="223">
        <v>1263726</v>
      </c>
      <c r="K15" s="49" t="s">
        <v>808</v>
      </c>
    </row>
    <row r="16" spans="1:11" ht="90.75" customHeight="1">
      <c r="A16" s="254">
        <v>12</v>
      </c>
      <c r="B16" s="18">
        <v>54</v>
      </c>
      <c r="C16" s="55" t="s">
        <v>268</v>
      </c>
      <c r="D16" s="47" t="s">
        <v>785</v>
      </c>
      <c r="E16" s="21">
        <v>84000</v>
      </c>
      <c r="F16" s="21">
        <v>77066.67</v>
      </c>
      <c r="G16" s="21">
        <v>0</v>
      </c>
      <c r="H16" s="219">
        <f t="shared" si="1"/>
        <v>161066.66999999998</v>
      </c>
      <c r="I16" s="228">
        <f t="shared" si="0"/>
        <v>0.6999999782698686</v>
      </c>
      <c r="J16" s="223">
        <v>230095.25</v>
      </c>
      <c r="K16" s="49" t="s">
        <v>808</v>
      </c>
    </row>
    <row r="17" spans="1:13" ht="94.5" customHeight="1">
      <c r="A17" s="253">
        <v>13</v>
      </c>
      <c r="B17" s="18">
        <v>73</v>
      </c>
      <c r="C17" s="77" t="s">
        <v>614</v>
      </c>
      <c r="D17" s="196" t="s">
        <v>615</v>
      </c>
      <c r="E17" s="74">
        <v>154488</v>
      </c>
      <c r="F17" s="74">
        <v>84166</v>
      </c>
      <c r="G17" s="74">
        <v>0</v>
      </c>
      <c r="H17" s="225">
        <f>E17+F17+G17</f>
        <v>238654</v>
      </c>
      <c r="I17" s="231">
        <f t="shared" si="0"/>
        <v>0.765915794000507</v>
      </c>
      <c r="J17" s="225">
        <v>311593</v>
      </c>
      <c r="K17" s="49" t="s">
        <v>808</v>
      </c>
      <c r="M17" s="90"/>
    </row>
    <row r="18" spans="1:11" ht="90.75" customHeight="1">
      <c r="A18" s="254">
        <v>14</v>
      </c>
      <c r="B18" s="18">
        <v>91</v>
      </c>
      <c r="C18" s="77" t="s">
        <v>612</v>
      </c>
      <c r="D18" s="196" t="s">
        <v>613</v>
      </c>
      <c r="E18" s="74">
        <v>155816.48</v>
      </c>
      <c r="F18" s="74">
        <v>155816.48</v>
      </c>
      <c r="G18" s="74">
        <v>155816.49</v>
      </c>
      <c r="H18" s="225">
        <f>E18+F18+G18</f>
        <v>467449.45</v>
      </c>
      <c r="I18" s="231">
        <f t="shared" si="0"/>
        <v>0.7000000089849289</v>
      </c>
      <c r="J18" s="225">
        <v>667784.92</v>
      </c>
      <c r="K18" s="49" t="s">
        <v>808</v>
      </c>
    </row>
    <row r="19" spans="1:11" ht="90.75" customHeight="1">
      <c r="A19" s="253">
        <v>15</v>
      </c>
      <c r="B19" s="23">
        <v>103</v>
      </c>
      <c r="C19" s="93" t="s">
        <v>616</v>
      </c>
      <c r="D19" s="196" t="s">
        <v>617</v>
      </c>
      <c r="E19" s="96">
        <v>242243.85</v>
      </c>
      <c r="F19" s="96">
        <v>1368015.29</v>
      </c>
      <c r="G19" s="96">
        <v>0</v>
      </c>
      <c r="H19" s="226">
        <f>E19+F19+G19</f>
        <v>1610259.1400000001</v>
      </c>
      <c r="I19" s="232">
        <f t="shared" si="0"/>
        <v>0.49989000154084146</v>
      </c>
      <c r="J19" s="226">
        <v>3221226.9400000004</v>
      </c>
      <c r="K19" s="49" t="s">
        <v>808</v>
      </c>
    </row>
    <row r="20" spans="1:11" ht="90.75" customHeight="1">
      <c r="A20" s="254">
        <v>16</v>
      </c>
      <c r="B20" s="18">
        <v>197</v>
      </c>
      <c r="C20" s="50" t="s">
        <v>384</v>
      </c>
      <c r="D20" s="51" t="s">
        <v>786</v>
      </c>
      <c r="E20" s="101">
        <v>227781.4</v>
      </c>
      <c r="F20" s="101">
        <v>160695.58</v>
      </c>
      <c r="G20" s="101">
        <v>246794.46</v>
      </c>
      <c r="H20" s="220">
        <f>E20+F20+G20</f>
        <v>635271.44</v>
      </c>
      <c r="I20" s="233">
        <f t="shared" si="0"/>
        <v>0.7000000066113472</v>
      </c>
      <c r="J20" s="220">
        <v>907530.6199999999</v>
      </c>
      <c r="K20" s="49" t="s">
        <v>808</v>
      </c>
    </row>
    <row r="21" spans="1:13" ht="90.75" customHeight="1">
      <c r="A21" s="253">
        <v>17</v>
      </c>
      <c r="B21" s="18">
        <v>198</v>
      </c>
      <c r="C21" s="50" t="s">
        <v>385</v>
      </c>
      <c r="D21" s="51" t="s">
        <v>386</v>
      </c>
      <c r="E21" s="22">
        <v>157640.14</v>
      </c>
      <c r="F21" s="100">
        <v>147257.9</v>
      </c>
      <c r="G21" s="101">
        <v>0</v>
      </c>
      <c r="H21" s="220">
        <f>E21+F21+G21</f>
        <v>304898.04000000004</v>
      </c>
      <c r="I21" s="233">
        <f t="shared" si="0"/>
        <v>0.6999999977041507</v>
      </c>
      <c r="J21" s="220">
        <v>435568.63</v>
      </c>
      <c r="K21" s="49" t="s">
        <v>808</v>
      </c>
      <c r="M21" s="90"/>
    </row>
    <row r="22" spans="1:13" ht="90.75" customHeight="1">
      <c r="A22" s="254">
        <v>18</v>
      </c>
      <c r="B22" s="18">
        <v>199</v>
      </c>
      <c r="C22" s="214" t="s">
        <v>692</v>
      </c>
      <c r="D22" s="47" t="s">
        <v>693</v>
      </c>
      <c r="E22" s="100">
        <v>159447.24</v>
      </c>
      <c r="F22" s="100">
        <v>356887.94</v>
      </c>
      <c r="G22" s="100">
        <v>421267.16</v>
      </c>
      <c r="H22" s="220">
        <v>937602.34</v>
      </c>
      <c r="I22" s="233">
        <v>0.7</v>
      </c>
      <c r="J22" s="220">
        <v>1339431.92</v>
      </c>
      <c r="K22" s="49" t="s">
        <v>808</v>
      </c>
      <c r="L22" s="190"/>
      <c r="M22" s="190"/>
    </row>
    <row r="23" spans="1:13" ht="90.75" customHeight="1">
      <c r="A23" s="253">
        <v>19</v>
      </c>
      <c r="B23" s="18">
        <v>200</v>
      </c>
      <c r="C23" s="55" t="s">
        <v>499</v>
      </c>
      <c r="D23" s="47" t="s">
        <v>787</v>
      </c>
      <c r="E23" s="100">
        <v>42953.72</v>
      </c>
      <c r="F23" s="100">
        <v>40750.28</v>
      </c>
      <c r="G23" s="100">
        <v>38826.13</v>
      </c>
      <c r="H23" s="220">
        <v>122530.13</v>
      </c>
      <c r="I23" s="233">
        <v>0.85</v>
      </c>
      <c r="J23" s="220">
        <v>144153.09</v>
      </c>
      <c r="K23" s="49" t="s">
        <v>808</v>
      </c>
      <c r="L23" s="190"/>
      <c r="M23" s="191"/>
    </row>
    <row r="24" spans="1:13" ht="90.75" customHeight="1">
      <c r="A24" s="254">
        <v>20</v>
      </c>
      <c r="B24" s="18">
        <v>201</v>
      </c>
      <c r="C24" s="50" t="s">
        <v>500</v>
      </c>
      <c r="D24" s="47" t="s">
        <v>788</v>
      </c>
      <c r="E24" s="100">
        <v>49164.95</v>
      </c>
      <c r="F24" s="217">
        <v>43447.43</v>
      </c>
      <c r="G24" s="100">
        <v>43447.43</v>
      </c>
      <c r="H24" s="221">
        <v>136059.81</v>
      </c>
      <c r="I24" s="234">
        <v>0.7</v>
      </c>
      <c r="J24" s="220">
        <v>194371.13</v>
      </c>
      <c r="K24" s="49" t="s">
        <v>808</v>
      </c>
      <c r="M24" s="90"/>
    </row>
    <row r="25" spans="1:13" ht="90.75" customHeight="1">
      <c r="A25" s="253">
        <v>21</v>
      </c>
      <c r="B25" s="18">
        <v>202</v>
      </c>
      <c r="C25" s="52" t="s">
        <v>807</v>
      </c>
      <c r="D25" s="47" t="s">
        <v>789</v>
      </c>
      <c r="E25" s="100">
        <v>36890</v>
      </c>
      <c r="F25" s="100">
        <v>139667.5</v>
      </c>
      <c r="G25" s="100">
        <v>101657.5</v>
      </c>
      <c r="H25" s="220">
        <v>278215</v>
      </c>
      <c r="I25" s="233">
        <v>0.7</v>
      </c>
      <c r="J25" s="220">
        <v>397450</v>
      </c>
      <c r="K25" s="49" t="s">
        <v>808</v>
      </c>
      <c r="L25" s="87"/>
      <c r="M25" s="188"/>
    </row>
    <row r="26" spans="1:11" ht="90.75" customHeight="1">
      <c r="A26" s="256">
        <v>22</v>
      </c>
      <c r="B26" s="65">
        <v>203</v>
      </c>
      <c r="C26" s="115" t="s">
        <v>501</v>
      </c>
      <c r="D26" s="64" t="s">
        <v>502</v>
      </c>
      <c r="E26" s="218">
        <v>90000</v>
      </c>
      <c r="F26" s="218">
        <v>85000</v>
      </c>
      <c r="G26" s="218">
        <v>120000</v>
      </c>
      <c r="H26" s="222">
        <v>295000</v>
      </c>
      <c r="I26" s="235">
        <v>0.4187</v>
      </c>
      <c r="J26" s="222">
        <v>507486.78</v>
      </c>
      <c r="K26" s="102" t="s">
        <v>838</v>
      </c>
    </row>
    <row r="27" spans="1:13" ht="90.75" customHeight="1">
      <c r="A27" s="253">
        <v>23</v>
      </c>
      <c r="B27" s="18">
        <v>204</v>
      </c>
      <c r="C27" s="213" t="s">
        <v>694</v>
      </c>
      <c r="D27" s="47" t="s">
        <v>790</v>
      </c>
      <c r="E27" s="53">
        <v>58216.49</v>
      </c>
      <c r="F27" s="21">
        <v>71860.51</v>
      </c>
      <c r="G27" s="21">
        <v>0</v>
      </c>
      <c r="H27" s="219" t="s">
        <v>515</v>
      </c>
      <c r="I27" s="230">
        <v>0.7</v>
      </c>
      <c r="J27" s="220">
        <v>185824.28</v>
      </c>
      <c r="K27" s="49" t="s">
        <v>808</v>
      </c>
      <c r="L27" s="87"/>
      <c r="M27" s="188"/>
    </row>
    <row r="28" spans="1:13" ht="90.75" customHeight="1">
      <c r="A28" s="254">
        <v>24</v>
      </c>
      <c r="B28" s="18">
        <v>205</v>
      </c>
      <c r="C28" s="73" t="s">
        <v>546</v>
      </c>
      <c r="D28" s="211" t="s">
        <v>607</v>
      </c>
      <c r="E28" s="75">
        <v>153596.8</v>
      </c>
      <c r="F28" s="75">
        <v>140000</v>
      </c>
      <c r="G28" s="75">
        <v>0</v>
      </c>
      <c r="H28" s="227">
        <f>E28+F28+G28</f>
        <v>293596.8</v>
      </c>
      <c r="I28" s="236">
        <f>H28/J28</f>
        <v>0.7</v>
      </c>
      <c r="J28" s="227">
        <v>419424</v>
      </c>
      <c r="K28" s="49" t="s">
        <v>808</v>
      </c>
      <c r="M28" s="192"/>
    </row>
    <row r="29" spans="1:13" ht="82.5" customHeight="1">
      <c r="A29" s="253">
        <v>25</v>
      </c>
      <c r="B29" s="18">
        <v>206</v>
      </c>
      <c r="C29" s="77" t="s">
        <v>695</v>
      </c>
      <c r="D29" s="196" t="s">
        <v>791</v>
      </c>
      <c r="E29" s="74">
        <v>57713.37</v>
      </c>
      <c r="F29" s="74">
        <v>56000</v>
      </c>
      <c r="G29" s="21">
        <v>0</v>
      </c>
      <c r="H29" s="225">
        <f>E29+F29+G29</f>
        <v>113713.37</v>
      </c>
      <c r="I29" s="231">
        <f>H29/J29</f>
        <v>0.7000000061558286</v>
      </c>
      <c r="J29" s="225">
        <v>162447.66999999998</v>
      </c>
      <c r="K29" s="49" t="s">
        <v>808</v>
      </c>
      <c r="L29" s="87"/>
      <c r="M29" s="192"/>
    </row>
    <row r="30" spans="1:13" ht="90.75" customHeight="1">
      <c r="A30" s="254">
        <v>26</v>
      </c>
      <c r="B30" s="18">
        <v>207</v>
      </c>
      <c r="C30" s="77" t="s">
        <v>608</v>
      </c>
      <c r="D30" s="196" t="s">
        <v>609</v>
      </c>
      <c r="E30" s="74">
        <v>140747.78</v>
      </c>
      <c r="F30" s="72">
        <v>120985.25</v>
      </c>
      <c r="G30" s="21">
        <v>0</v>
      </c>
      <c r="H30" s="225">
        <f>E30+F30+G30</f>
        <v>261733.03</v>
      </c>
      <c r="I30" s="231">
        <f>H30/J30</f>
        <v>0.6999999786041532</v>
      </c>
      <c r="J30" s="225">
        <v>373904.33999999997</v>
      </c>
      <c r="K30" s="49" t="s">
        <v>808</v>
      </c>
      <c r="M30" s="192"/>
    </row>
    <row r="31" spans="1:13" ht="92.25" customHeight="1">
      <c r="A31" s="253">
        <v>27</v>
      </c>
      <c r="B31" s="18">
        <v>208</v>
      </c>
      <c r="C31" s="212" t="s">
        <v>696</v>
      </c>
      <c r="D31" s="196" t="s">
        <v>610</v>
      </c>
      <c r="E31" s="74">
        <v>141337.46</v>
      </c>
      <c r="F31" s="74">
        <v>141337.46</v>
      </c>
      <c r="G31" s="74">
        <v>141337.46</v>
      </c>
      <c r="H31" s="225">
        <f>E31+F31+G31</f>
        <v>424012.38</v>
      </c>
      <c r="I31" s="231">
        <f>H31/J31</f>
        <v>0.6999999554258326</v>
      </c>
      <c r="J31" s="225">
        <v>605732.01</v>
      </c>
      <c r="K31" s="49" t="s">
        <v>808</v>
      </c>
      <c r="L31" s="87"/>
      <c r="M31" s="188"/>
    </row>
    <row r="32" spans="1:14" ht="92.25" customHeight="1">
      <c r="A32" s="254">
        <v>28</v>
      </c>
      <c r="B32" s="18">
        <v>209</v>
      </c>
      <c r="C32" s="77" t="s">
        <v>611</v>
      </c>
      <c r="D32" s="196" t="s">
        <v>804</v>
      </c>
      <c r="E32" s="74">
        <v>142991.33</v>
      </c>
      <c r="F32" s="74">
        <v>142991.33</v>
      </c>
      <c r="G32" s="21">
        <v>0</v>
      </c>
      <c r="H32" s="225">
        <f>E32+F32+G32</f>
        <v>285982.66</v>
      </c>
      <c r="I32" s="231">
        <f>H32/J32</f>
        <v>0.7000000122385045</v>
      </c>
      <c r="J32" s="225">
        <v>408546.64999999997</v>
      </c>
      <c r="K32" s="49" t="s">
        <v>808</v>
      </c>
      <c r="L32" s="87"/>
      <c r="M32" s="188"/>
      <c r="N32" s="89"/>
    </row>
  </sheetData>
  <sheetProtection/>
  <mergeCells count="8">
    <mergeCell ref="A3:A4"/>
    <mergeCell ref="B3:B4"/>
    <mergeCell ref="C3:C4"/>
    <mergeCell ref="D3:D4"/>
    <mergeCell ref="J3:J4"/>
    <mergeCell ref="B1:K1"/>
    <mergeCell ref="K3:K4"/>
    <mergeCell ref="E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  <colBreaks count="1" manualBreakCount="1">
    <brk id="11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V25"/>
  <sheetViews>
    <sheetView zoomScalePageLayoutView="0" workbookViewId="0" topLeftCell="B3">
      <selection activeCell="B23" sqref="B23:AQ23"/>
    </sheetView>
  </sheetViews>
  <sheetFormatPr defaultColWidth="9.140625" defaultRowHeight="15"/>
  <cols>
    <col min="4" max="4" width="35.8515625" style="0" customWidth="1"/>
    <col min="5" max="5" width="43.8515625" style="0" customWidth="1"/>
    <col min="6" max="15" width="8.8515625" style="0" customWidth="1"/>
    <col min="17" max="17" width="0" style="0" hidden="1" customWidth="1"/>
    <col min="19" max="42" width="0" style="0" hidden="1" customWidth="1"/>
    <col min="43" max="43" width="35.57421875" style="0" customWidth="1"/>
    <col min="44" max="48" width="0" style="0" hidden="1" customWidth="1"/>
    <col min="49" max="49" width="26.28125" style="0" customWidth="1"/>
  </cols>
  <sheetData>
    <row r="2" ht="15.75" thickBot="1"/>
    <row r="3" spans="2:43" ht="26.25" customHeight="1" thickBot="1">
      <c r="B3" s="283" t="s">
        <v>639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5"/>
    </row>
    <row r="4" spans="3:43" ht="15.75" thickBot="1">
      <c r="C4" s="6"/>
      <c r="E4" s="6"/>
      <c r="M4" s="3"/>
      <c r="N4" s="3"/>
      <c r="O4" s="6"/>
      <c r="P4" s="34"/>
      <c r="Q4" s="6"/>
      <c r="R4" s="34"/>
      <c r="S4" s="6"/>
      <c r="T4" s="286" t="s">
        <v>6</v>
      </c>
      <c r="U4" s="287"/>
      <c r="V4" s="286" t="s">
        <v>7</v>
      </c>
      <c r="W4" s="287"/>
      <c r="X4" s="6"/>
      <c r="Y4" s="288" t="s">
        <v>10</v>
      </c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89"/>
      <c r="AO4" s="290" t="s">
        <v>12</v>
      </c>
      <c r="AP4" s="290" t="s">
        <v>13</v>
      </c>
      <c r="AQ4" s="292" t="s">
        <v>53</v>
      </c>
    </row>
    <row r="5" spans="2:43" ht="69" customHeight="1" thickBot="1">
      <c r="B5" s="11" t="s">
        <v>0</v>
      </c>
      <c r="C5" s="12" t="s">
        <v>5</v>
      </c>
      <c r="D5" s="4" t="s">
        <v>1</v>
      </c>
      <c r="E5" s="4" t="s">
        <v>4</v>
      </c>
      <c r="F5" s="4" t="s">
        <v>21</v>
      </c>
      <c r="G5" s="4" t="s">
        <v>22</v>
      </c>
      <c r="H5" s="4" t="s">
        <v>23</v>
      </c>
      <c r="I5" s="4" t="s">
        <v>24</v>
      </c>
      <c r="J5" s="7" t="s">
        <v>28</v>
      </c>
      <c r="K5" s="8" t="s">
        <v>29</v>
      </c>
      <c r="L5" s="2" t="s">
        <v>25</v>
      </c>
      <c r="M5" s="4" t="s">
        <v>26</v>
      </c>
      <c r="N5" s="13" t="s">
        <v>27</v>
      </c>
      <c r="O5" s="4" t="s">
        <v>2</v>
      </c>
      <c r="P5" s="9" t="s">
        <v>31</v>
      </c>
      <c r="Q5" s="4" t="s">
        <v>3</v>
      </c>
      <c r="R5" s="4" t="s">
        <v>30</v>
      </c>
      <c r="S5" s="5" t="s">
        <v>9</v>
      </c>
      <c r="T5" s="1" t="s">
        <v>14</v>
      </c>
      <c r="U5" s="1" t="s">
        <v>15</v>
      </c>
      <c r="V5" s="1" t="s">
        <v>14</v>
      </c>
      <c r="W5" s="1" t="s">
        <v>15</v>
      </c>
      <c r="X5" s="1" t="s">
        <v>8</v>
      </c>
      <c r="Y5" s="35" t="s">
        <v>16</v>
      </c>
      <c r="Z5" s="36" t="s">
        <v>32</v>
      </c>
      <c r="AA5" s="10" t="s">
        <v>33</v>
      </c>
      <c r="AB5" s="36" t="s">
        <v>34</v>
      </c>
      <c r="AC5" s="36" t="s">
        <v>35</v>
      </c>
      <c r="AD5" s="36" t="s">
        <v>36</v>
      </c>
      <c r="AE5" s="37" t="s">
        <v>37</v>
      </c>
      <c r="AF5" s="37" t="s">
        <v>38</v>
      </c>
      <c r="AG5" s="36" t="s">
        <v>18</v>
      </c>
      <c r="AH5" s="36" t="s">
        <v>17</v>
      </c>
      <c r="AI5" s="36" t="s">
        <v>39</v>
      </c>
      <c r="AJ5" s="36" t="s">
        <v>40</v>
      </c>
      <c r="AK5" s="36" t="s">
        <v>41</v>
      </c>
      <c r="AL5" s="36" t="s">
        <v>19</v>
      </c>
      <c r="AM5" s="10" t="s">
        <v>20</v>
      </c>
      <c r="AN5" s="11" t="s">
        <v>11</v>
      </c>
      <c r="AO5" s="291"/>
      <c r="AP5" s="291"/>
      <c r="AQ5" s="269"/>
    </row>
    <row r="6" spans="2:45" ht="15" customHeight="1" thickBot="1">
      <c r="B6" s="280" t="s">
        <v>626</v>
      </c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2"/>
    </row>
    <row r="7" spans="2:43" ht="48.75">
      <c r="B7" s="166">
        <v>10</v>
      </c>
      <c r="C7" s="166" t="s">
        <v>91</v>
      </c>
      <c r="D7" s="116" t="s">
        <v>518</v>
      </c>
      <c r="E7" s="173" t="s">
        <v>92</v>
      </c>
      <c r="F7" s="118" t="s">
        <v>93</v>
      </c>
      <c r="G7" s="118" t="s">
        <v>94</v>
      </c>
      <c r="H7" s="118"/>
      <c r="I7" s="174" t="s">
        <v>95</v>
      </c>
      <c r="J7" s="118" t="s">
        <v>96</v>
      </c>
      <c r="K7" s="118" t="s">
        <v>97</v>
      </c>
      <c r="L7" s="118">
        <v>664420124</v>
      </c>
      <c r="M7" s="175" t="s">
        <v>98</v>
      </c>
      <c r="N7" s="118" t="s">
        <v>100</v>
      </c>
      <c r="O7" s="118" t="s">
        <v>99</v>
      </c>
      <c r="P7" s="123" t="s">
        <v>45</v>
      </c>
      <c r="Q7" s="122" t="s">
        <v>113</v>
      </c>
      <c r="R7" s="123" t="s">
        <v>55</v>
      </c>
      <c r="S7" s="121">
        <v>291391.32</v>
      </c>
      <c r="T7" s="121">
        <v>466046.78</v>
      </c>
      <c r="U7" s="120">
        <f aca="true" t="shared" si="0" ref="U7:U13">T7/X7</f>
        <v>0.9000000096556833</v>
      </c>
      <c r="V7" s="121">
        <v>51782.97</v>
      </c>
      <c r="W7" s="120">
        <f aca="true" t="shared" si="1" ref="W7:W13">V7/X7</f>
        <v>0.09999999034431684</v>
      </c>
      <c r="X7" s="121">
        <f aca="true" t="shared" si="2" ref="X7:X13">T7+V7</f>
        <v>517829.75</v>
      </c>
      <c r="Y7" s="118" t="s">
        <v>46</v>
      </c>
      <c r="Z7" s="176">
        <v>0</v>
      </c>
      <c r="AA7" s="177" t="s">
        <v>101</v>
      </c>
      <c r="AB7" s="118"/>
      <c r="AC7" s="118"/>
      <c r="AD7" s="118"/>
      <c r="AE7" s="178" t="s">
        <v>103</v>
      </c>
      <c r="AF7" s="174" t="s">
        <v>102</v>
      </c>
      <c r="AG7" s="176" t="s">
        <v>104</v>
      </c>
      <c r="AH7" s="118" t="s">
        <v>49</v>
      </c>
      <c r="AI7" s="174" t="s">
        <v>105</v>
      </c>
      <c r="AJ7" s="118" t="s">
        <v>106</v>
      </c>
      <c r="AK7" s="118" t="s">
        <v>107</v>
      </c>
      <c r="AL7" s="176" t="s">
        <v>108</v>
      </c>
      <c r="AM7" s="123" t="s">
        <v>109</v>
      </c>
      <c r="AN7" s="123" t="s">
        <v>52</v>
      </c>
      <c r="AO7" s="123">
        <v>5571386194</v>
      </c>
      <c r="AP7" s="123" t="s">
        <v>110</v>
      </c>
      <c r="AQ7" s="176" t="s">
        <v>517</v>
      </c>
    </row>
    <row r="8" spans="2:43" ht="120">
      <c r="B8" s="103">
        <v>23</v>
      </c>
      <c r="C8" s="15" t="s">
        <v>91</v>
      </c>
      <c r="D8" s="16" t="s">
        <v>270</v>
      </c>
      <c r="E8" s="14" t="s">
        <v>271</v>
      </c>
      <c r="F8" s="30" t="s">
        <v>244</v>
      </c>
      <c r="G8" s="30" t="s">
        <v>272</v>
      </c>
      <c r="H8" s="30" t="s">
        <v>273</v>
      </c>
      <c r="I8" s="41" t="s">
        <v>274</v>
      </c>
      <c r="J8" s="30" t="s">
        <v>244</v>
      </c>
      <c r="K8" s="30" t="s">
        <v>275</v>
      </c>
      <c r="L8" s="32" t="s">
        <v>276</v>
      </c>
      <c r="M8" s="117" t="s">
        <v>277</v>
      </c>
      <c r="N8" s="32" t="s">
        <v>278</v>
      </c>
      <c r="O8" s="32" t="s">
        <v>279</v>
      </c>
      <c r="P8" s="23" t="s">
        <v>45</v>
      </c>
      <c r="Q8" s="33" t="s">
        <v>280</v>
      </c>
      <c r="R8" s="24" t="s">
        <v>45</v>
      </c>
      <c r="S8" s="119">
        <v>0</v>
      </c>
      <c r="T8" s="119">
        <v>161000</v>
      </c>
      <c r="U8" s="120">
        <f t="shared" si="0"/>
        <v>0.9938271604938271</v>
      </c>
      <c r="V8" s="119">
        <v>1000</v>
      </c>
      <c r="W8" s="120">
        <f t="shared" si="1"/>
        <v>0.006172839506172839</v>
      </c>
      <c r="X8" s="121">
        <f t="shared" si="2"/>
        <v>162000</v>
      </c>
      <c r="Y8" s="32" t="s">
        <v>281</v>
      </c>
      <c r="Z8" s="30" t="s">
        <v>283</v>
      </c>
      <c r="AA8" s="24" t="s">
        <v>282</v>
      </c>
      <c r="AB8" s="30"/>
      <c r="AC8" s="30"/>
      <c r="AD8" s="30"/>
      <c r="AE8" s="41" t="s">
        <v>288</v>
      </c>
      <c r="AF8" s="30" t="s">
        <v>284</v>
      </c>
      <c r="AG8" s="30" t="s">
        <v>48</v>
      </c>
      <c r="AH8" s="30" t="s">
        <v>87</v>
      </c>
      <c r="AI8" s="41"/>
      <c r="AJ8" s="30"/>
      <c r="AK8" s="30"/>
      <c r="AL8" s="32" t="s">
        <v>62</v>
      </c>
      <c r="AM8" s="23" t="s">
        <v>56</v>
      </c>
      <c r="AN8" s="23" t="s">
        <v>285</v>
      </c>
      <c r="AO8" s="23"/>
      <c r="AP8" s="23"/>
      <c r="AQ8" s="176" t="s">
        <v>627</v>
      </c>
    </row>
    <row r="9" spans="2:43" ht="48">
      <c r="B9" s="15">
        <v>48</v>
      </c>
      <c r="C9" s="15" t="s">
        <v>111</v>
      </c>
      <c r="D9" s="16" t="s">
        <v>175</v>
      </c>
      <c r="E9" s="14" t="s">
        <v>176</v>
      </c>
      <c r="F9" s="30" t="s">
        <v>146</v>
      </c>
      <c r="G9" s="30" t="s">
        <v>147</v>
      </c>
      <c r="H9" s="30" t="s">
        <v>177</v>
      </c>
      <c r="I9" s="41" t="s">
        <v>178</v>
      </c>
      <c r="J9" s="30" t="s">
        <v>146</v>
      </c>
      <c r="K9" s="30" t="s">
        <v>148</v>
      </c>
      <c r="L9" s="32" t="s">
        <v>179</v>
      </c>
      <c r="M9" s="117" t="s">
        <v>180</v>
      </c>
      <c r="N9" s="30" t="s">
        <v>43</v>
      </c>
      <c r="O9" s="30" t="s">
        <v>181</v>
      </c>
      <c r="P9" s="23" t="s">
        <v>45</v>
      </c>
      <c r="Q9" s="33" t="s">
        <v>113</v>
      </c>
      <c r="R9" s="23" t="s">
        <v>55</v>
      </c>
      <c r="S9" s="119">
        <v>938565.72</v>
      </c>
      <c r="T9" s="119">
        <v>655258.38</v>
      </c>
      <c r="U9" s="120">
        <f t="shared" si="0"/>
        <v>0.8000000048835698</v>
      </c>
      <c r="V9" s="119">
        <v>163814.59</v>
      </c>
      <c r="W9" s="120">
        <f t="shared" si="1"/>
        <v>0.19999999511643024</v>
      </c>
      <c r="X9" s="121">
        <f t="shared" si="2"/>
        <v>819072.97</v>
      </c>
      <c r="Y9" s="81" t="s">
        <v>46</v>
      </c>
      <c r="Z9" s="30" t="s">
        <v>182</v>
      </c>
      <c r="AA9" s="23" t="s">
        <v>47</v>
      </c>
      <c r="AB9" s="30"/>
      <c r="AC9" s="30"/>
      <c r="AD9" s="30"/>
      <c r="AE9" s="41" t="s">
        <v>127</v>
      </c>
      <c r="AF9" s="30" t="s">
        <v>183</v>
      </c>
      <c r="AG9" s="118" t="s">
        <v>48</v>
      </c>
      <c r="AH9" s="30" t="s">
        <v>49</v>
      </c>
      <c r="AI9" s="41" t="s">
        <v>184</v>
      </c>
      <c r="AJ9" s="32" t="s">
        <v>185</v>
      </c>
      <c r="AK9" s="30" t="s">
        <v>169</v>
      </c>
      <c r="AL9" s="122" t="s">
        <v>50</v>
      </c>
      <c r="AM9" s="24" t="s">
        <v>114</v>
      </c>
      <c r="AN9" s="123" t="s">
        <v>52</v>
      </c>
      <c r="AO9" s="23" t="s">
        <v>186</v>
      </c>
      <c r="AP9" s="23" t="s">
        <v>187</v>
      </c>
      <c r="AQ9" s="32" t="s">
        <v>628</v>
      </c>
    </row>
    <row r="10" spans="2:43" ht="78.75">
      <c r="B10" s="103">
        <v>57</v>
      </c>
      <c r="C10" s="103" t="s">
        <v>91</v>
      </c>
      <c r="D10" s="124" t="s">
        <v>199</v>
      </c>
      <c r="E10" s="125" t="s">
        <v>200</v>
      </c>
      <c r="F10" s="126" t="s">
        <v>201</v>
      </c>
      <c r="G10" s="126" t="s">
        <v>202</v>
      </c>
      <c r="H10" s="126" t="s">
        <v>203</v>
      </c>
      <c r="I10" s="127" t="s">
        <v>65</v>
      </c>
      <c r="J10" s="126" t="s">
        <v>201</v>
      </c>
      <c r="K10" s="126" t="s">
        <v>204</v>
      </c>
      <c r="L10" s="82" t="s">
        <v>205</v>
      </c>
      <c r="M10" s="128" t="s">
        <v>206</v>
      </c>
      <c r="N10" s="82" t="s">
        <v>207</v>
      </c>
      <c r="O10" s="82" t="s">
        <v>208</v>
      </c>
      <c r="P10" s="129" t="s">
        <v>45</v>
      </c>
      <c r="Q10" s="130" t="s">
        <v>209</v>
      </c>
      <c r="R10" s="129" t="s">
        <v>45</v>
      </c>
      <c r="S10" s="131">
        <v>0</v>
      </c>
      <c r="T10" s="131">
        <v>277377.58</v>
      </c>
      <c r="U10" s="132">
        <f t="shared" si="0"/>
        <v>0.7999999884633793</v>
      </c>
      <c r="V10" s="131">
        <v>69344.4</v>
      </c>
      <c r="W10" s="132">
        <f t="shared" si="1"/>
        <v>0.20000001153662078</v>
      </c>
      <c r="X10" s="133">
        <f t="shared" si="2"/>
        <v>346721.98</v>
      </c>
      <c r="Y10" s="130" t="s">
        <v>210</v>
      </c>
      <c r="Z10" s="126" t="s">
        <v>211</v>
      </c>
      <c r="AA10" s="106" t="s">
        <v>212</v>
      </c>
      <c r="AB10" s="126">
        <v>746</v>
      </c>
      <c r="AC10" s="126" t="s">
        <v>213</v>
      </c>
      <c r="AD10" s="126" t="s">
        <v>214</v>
      </c>
      <c r="AE10" s="134" t="s">
        <v>215</v>
      </c>
      <c r="AF10" s="82" t="s">
        <v>216</v>
      </c>
      <c r="AG10" s="135" t="s">
        <v>48</v>
      </c>
      <c r="AH10" s="126"/>
      <c r="AI10" s="127"/>
      <c r="AJ10" s="126"/>
      <c r="AK10" s="126"/>
      <c r="AL10" s="130" t="s">
        <v>62</v>
      </c>
      <c r="AM10" s="106" t="s">
        <v>217</v>
      </c>
      <c r="AN10" s="106" t="s">
        <v>218</v>
      </c>
      <c r="AO10" s="129" t="s">
        <v>219</v>
      </c>
      <c r="AP10" s="129" t="s">
        <v>220</v>
      </c>
      <c r="AQ10" s="82" t="s">
        <v>629</v>
      </c>
    </row>
    <row r="11" spans="2:43" ht="120">
      <c r="B11" s="15">
        <v>96</v>
      </c>
      <c r="C11" s="32" t="s">
        <v>111</v>
      </c>
      <c r="D11" s="136" t="s">
        <v>310</v>
      </c>
      <c r="E11" s="137" t="s">
        <v>311</v>
      </c>
      <c r="F11" s="137" t="s">
        <v>67</v>
      </c>
      <c r="G11" s="61" t="s">
        <v>312</v>
      </c>
      <c r="H11" s="61" t="s">
        <v>313</v>
      </c>
      <c r="I11" s="61">
        <v>7</v>
      </c>
      <c r="J11" s="61" t="s">
        <v>67</v>
      </c>
      <c r="K11" s="61" t="s">
        <v>314</v>
      </c>
      <c r="L11" s="40" t="s">
        <v>315</v>
      </c>
      <c r="M11" s="117" t="s">
        <v>316</v>
      </c>
      <c r="N11" s="32" t="s">
        <v>292</v>
      </c>
      <c r="O11" s="61" t="s">
        <v>310</v>
      </c>
      <c r="P11" s="32" t="s">
        <v>45</v>
      </c>
      <c r="Q11" s="61" t="s">
        <v>317</v>
      </c>
      <c r="R11" s="32" t="s">
        <v>45</v>
      </c>
      <c r="S11" s="138">
        <v>38000</v>
      </c>
      <c r="T11" s="138">
        <v>98880</v>
      </c>
      <c r="U11" s="139">
        <f t="shared" si="0"/>
        <v>0.5</v>
      </c>
      <c r="V11" s="138">
        <v>98880</v>
      </c>
      <c r="W11" s="139">
        <f t="shared" si="1"/>
        <v>0.5</v>
      </c>
      <c r="X11" s="138">
        <f t="shared" si="2"/>
        <v>197760</v>
      </c>
      <c r="Y11" s="140" t="s">
        <v>292</v>
      </c>
      <c r="Z11" s="32" t="s">
        <v>318</v>
      </c>
      <c r="AA11" s="61" t="s">
        <v>319</v>
      </c>
      <c r="AB11" s="61">
        <v>8</v>
      </c>
      <c r="AC11" s="61">
        <v>127</v>
      </c>
      <c r="AD11" s="61" t="s">
        <v>320</v>
      </c>
      <c r="AE11" s="40" t="s">
        <v>321</v>
      </c>
      <c r="AF11" s="61" t="s">
        <v>322</v>
      </c>
      <c r="AG11" s="61"/>
      <c r="AH11" s="61" t="s">
        <v>285</v>
      </c>
      <c r="AI11" s="61"/>
      <c r="AJ11" s="61"/>
      <c r="AK11" s="61"/>
      <c r="AL11" s="61" t="s">
        <v>300</v>
      </c>
      <c r="AM11" s="61" t="s">
        <v>323</v>
      </c>
      <c r="AN11" s="61" t="s">
        <v>236</v>
      </c>
      <c r="AO11" s="40" t="s">
        <v>324</v>
      </c>
      <c r="AP11" s="40" t="s">
        <v>293</v>
      </c>
      <c r="AQ11" s="82" t="s">
        <v>630</v>
      </c>
    </row>
    <row r="12" spans="2:43" ht="96">
      <c r="B12" s="15">
        <v>105</v>
      </c>
      <c r="C12" s="32" t="s">
        <v>91</v>
      </c>
      <c r="D12" s="136" t="s">
        <v>154</v>
      </c>
      <c r="E12" s="137" t="s">
        <v>339</v>
      </c>
      <c r="F12" s="137" t="s">
        <v>150</v>
      </c>
      <c r="G12" s="61" t="s">
        <v>151</v>
      </c>
      <c r="H12" s="61" t="s">
        <v>156</v>
      </c>
      <c r="I12" s="61">
        <v>13</v>
      </c>
      <c r="J12" s="61" t="s">
        <v>150</v>
      </c>
      <c r="K12" s="61" t="s">
        <v>118</v>
      </c>
      <c r="L12" s="40" t="s">
        <v>340</v>
      </c>
      <c r="M12" s="117" t="s">
        <v>341</v>
      </c>
      <c r="N12" s="32" t="s">
        <v>43</v>
      </c>
      <c r="O12" s="61" t="s">
        <v>157</v>
      </c>
      <c r="P12" s="32" t="s">
        <v>45</v>
      </c>
      <c r="Q12" s="61" t="s">
        <v>342</v>
      </c>
      <c r="R12" s="32" t="s">
        <v>55</v>
      </c>
      <c r="S12" s="138">
        <v>967120.91</v>
      </c>
      <c r="T12" s="138">
        <v>90000</v>
      </c>
      <c r="U12" s="139">
        <f t="shared" si="0"/>
        <v>0.375</v>
      </c>
      <c r="V12" s="138">
        <v>150000</v>
      </c>
      <c r="W12" s="139">
        <f t="shared" si="1"/>
        <v>0.625</v>
      </c>
      <c r="X12" s="138">
        <f t="shared" si="2"/>
        <v>240000</v>
      </c>
      <c r="Y12" s="33" t="s">
        <v>290</v>
      </c>
      <c r="Z12" s="32" t="s">
        <v>343</v>
      </c>
      <c r="AA12" s="61" t="s">
        <v>47</v>
      </c>
      <c r="AB12" s="61"/>
      <c r="AC12" s="61"/>
      <c r="AD12" s="61"/>
      <c r="AE12" s="40" t="s">
        <v>344</v>
      </c>
      <c r="AF12" s="61" t="s">
        <v>345</v>
      </c>
      <c r="AG12" s="32" t="s">
        <v>346</v>
      </c>
      <c r="AH12" s="61" t="s">
        <v>49</v>
      </c>
      <c r="AI12" s="141">
        <v>40525</v>
      </c>
      <c r="AJ12" s="61" t="s">
        <v>347</v>
      </c>
      <c r="AK12" s="61" t="s">
        <v>191</v>
      </c>
      <c r="AL12" s="61" t="s">
        <v>50</v>
      </c>
      <c r="AM12" s="61" t="s">
        <v>85</v>
      </c>
      <c r="AN12" s="32" t="s">
        <v>52</v>
      </c>
      <c r="AO12" s="40" t="s">
        <v>348</v>
      </c>
      <c r="AP12" s="40" t="s">
        <v>349</v>
      </c>
      <c r="AQ12" s="82" t="s">
        <v>631</v>
      </c>
    </row>
    <row r="13" spans="2:43" ht="96">
      <c r="B13" s="15">
        <v>119</v>
      </c>
      <c r="C13" s="32" t="s">
        <v>91</v>
      </c>
      <c r="D13" s="136" t="s">
        <v>366</v>
      </c>
      <c r="E13" s="137" t="s">
        <v>367</v>
      </c>
      <c r="F13" s="137" t="s">
        <v>368</v>
      </c>
      <c r="G13" s="61" t="s">
        <v>369</v>
      </c>
      <c r="H13" s="61" t="s">
        <v>370</v>
      </c>
      <c r="I13" s="61">
        <v>4</v>
      </c>
      <c r="J13" s="61" t="s">
        <v>368</v>
      </c>
      <c r="K13" s="61" t="s">
        <v>122</v>
      </c>
      <c r="L13" s="40" t="s">
        <v>371</v>
      </c>
      <c r="M13" s="117" t="s">
        <v>372</v>
      </c>
      <c r="N13" s="32" t="s">
        <v>43</v>
      </c>
      <c r="O13" s="61" t="s">
        <v>373</v>
      </c>
      <c r="P13" s="32" t="s">
        <v>374</v>
      </c>
      <c r="Q13" s="61" t="s">
        <v>253</v>
      </c>
      <c r="R13" s="32" t="s">
        <v>45</v>
      </c>
      <c r="S13" s="138">
        <v>0</v>
      </c>
      <c r="T13" s="138">
        <v>281279.92</v>
      </c>
      <c r="U13" s="139">
        <f t="shared" si="0"/>
        <v>0.74</v>
      </c>
      <c r="V13" s="138">
        <v>98828.08</v>
      </c>
      <c r="W13" s="139">
        <f t="shared" si="1"/>
        <v>0.26</v>
      </c>
      <c r="X13" s="138">
        <f t="shared" si="2"/>
        <v>380108</v>
      </c>
      <c r="Y13" s="33" t="s">
        <v>295</v>
      </c>
      <c r="Z13" s="32" t="s">
        <v>375</v>
      </c>
      <c r="AA13" s="60" t="s">
        <v>376</v>
      </c>
      <c r="AB13" s="61"/>
      <c r="AC13" s="61"/>
      <c r="AD13" s="61"/>
      <c r="AE13" s="142" t="s">
        <v>285</v>
      </c>
      <c r="AF13" s="60" t="s">
        <v>285</v>
      </c>
      <c r="AG13" s="60" t="s">
        <v>377</v>
      </c>
      <c r="AH13" s="61"/>
      <c r="AI13" s="61"/>
      <c r="AJ13" s="61"/>
      <c r="AK13" s="61"/>
      <c r="AL13" s="61" t="s">
        <v>50</v>
      </c>
      <c r="AM13" s="61" t="s">
        <v>303</v>
      </c>
      <c r="AN13" s="32" t="s">
        <v>52</v>
      </c>
      <c r="AO13" s="40" t="s">
        <v>378</v>
      </c>
      <c r="AP13" s="40" t="s">
        <v>379</v>
      </c>
      <c r="AQ13" s="82" t="s">
        <v>632</v>
      </c>
    </row>
    <row r="14" spans="2:43" ht="36">
      <c r="B14" s="15">
        <v>122</v>
      </c>
      <c r="C14" s="143" t="s">
        <v>111</v>
      </c>
      <c r="D14" s="144" t="s">
        <v>387</v>
      </c>
      <c r="E14" s="32" t="s">
        <v>388</v>
      </c>
      <c r="F14" s="23" t="s">
        <v>150</v>
      </c>
      <c r="G14" s="23" t="s">
        <v>151</v>
      </c>
      <c r="H14" s="23" t="s">
        <v>389</v>
      </c>
      <c r="I14" s="145" t="s">
        <v>390</v>
      </c>
      <c r="J14" s="23" t="s">
        <v>389</v>
      </c>
      <c r="K14" s="24" t="s">
        <v>152</v>
      </c>
      <c r="L14" s="23">
        <v>542521225</v>
      </c>
      <c r="M14" s="117" t="s">
        <v>391</v>
      </c>
      <c r="N14" s="146" t="s">
        <v>392</v>
      </c>
      <c r="O14" s="23" t="s">
        <v>393</v>
      </c>
      <c r="P14" s="23" t="s">
        <v>45</v>
      </c>
      <c r="Q14" s="147" t="s">
        <v>394</v>
      </c>
      <c r="R14" s="23" t="s">
        <v>45</v>
      </c>
      <c r="S14" s="119">
        <v>1708459.92</v>
      </c>
      <c r="T14" s="148">
        <v>165258.63</v>
      </c>
      <c r="U14" s="120">
        <v>0.4999</v>
      </c>
      <c r="V14" s="148">
        <v>165324.74</v>
      </c>
      <c r="W14" s="120">
        <v>0.5001</v>
      </c>
      <c r="X14" s="149">
        <v>330583.37</v>
      </c>
      <c r="Y14" s="147" t="s">
        <v>395</v>
      </c>
      <c r="Z14" s="24" t="s">
        <v>396</v>
      </c>
      <c r="AA14" s="24" t="s">
        <v>47</v>
      </c>
      <c r="AB14" s="145"/>
      <c r="AC14" s="32"/>
      <c r="AD14" s="32"/>
      <c r="AE14" s="150" t="s">
        <v>397</v>
      </c>
      <c r="AF14" s="24" t="s">
        <v>398</v>
      </c>
      <c r="AG14" s="23" t="s">
        <v>48</v>
      </c>
      <c r="AH14" s="24" t="s">
        <v>49</v>
      </c>
      <c r="AI14" s="145" t="s">
        <v>399</v>
      </c>
      <c r="AJ14" s="24" t="s">
        <v>400</v>
      </c>
      <c r="AK14" s="24" t="s">
        <v>191</v>
      </c>
      <c r="AL14" s="24" t="s">
        <v>285</v>
      </c>
      <c r="AM14" s="24" t="s">
        <v>56</v>
      </c>
      <c r="AN14" s="23" t="s">
        <v>52</v>
      </c>
      <c r="AO14" s="23">
        <v>8881041864</v>
      </c>
      <c r="AP14" s="145" t="s">
        <v>401</v>
      </c>
      <c r="AQ14" s="40" t="s">
        <v>516</v>
      </c>
    </row>
    <row r="15" spans="2:43" ht="48">
      <c r="B15" s="15">
        <v>123</v>
      </c>
      <c r="C15" s="143" t="s">
        <v>265</v>
      </c>
      <c r="D15" s="144" t="s">
        <v>402</v>
      </c>
      <c r="E15" s="32" t="s">
        <v>403</v>
      </c>
      <c r="F15" s="23" t="s">
        <v>404</v>
      </c>
      <c r="G15" s="23" t="s">
        <v>405</v>
      </c>
      <c r="H15" s="23" t="s">
        <v>406</v>
      </c>
      <c r="I15" s="145" t="s">
        <v>251</v>
      </c>
      <c r="J15" s="23" t="s">
        <v>404</v>
      </c>
      <c r="K15" s="24" t="s">
        <v>245</v>
      </c>
      <c r="L15" s="23">
        <v>542700002</v>
      </c>
      <c r="M15" s="117" t="s">
        <v>407</v>
      </c>
      <c r="N15" s="146" t="s">
        <v>408</v>
      </c>
      <c r="O15" s="23" t="s">
        <v>409</v>
      </c>
      <c r="P15" s="23" t="s">
        <v>45</v>
      </c>
      <c r="Q15" s="147" t="s">
        <v>410</v>
      </c>
      <c r="R15" s="23" t="s">
        <v>45</v>
      </c>
      <c r="S15" s="119">
        <v>24560.64</v>
      </c>
      <c r="T15" s="148">
        <v>219987.61</v>
      </c>
      <c r="U15" s="120">
        <v>0.7499</v>
      </c>
      <c r="V15" s="148">
        <v>73368.32</v>
      </c>
      <c r="W15" s="120">
        <v>0.2501</v>
      </c>
      <c r="X15" s="149">
        <v>293355.93</v>
      </c>
      <c r="Y15" s="147" t="s">
        <v>411</v>
      </c>
      <c r="Z15" s="24" t="s">
        <v>412</v>
      </c>
      <c r="AA15" s="24" t="s">
        <v>47</v>
      </c>
      <c r="AB15" s="145"/>
      <c r="AC15" s="32"/>
      <c r="AD15" s="32"/>
      <c r="AE15" s="150" t="s">
        <v>413</v>
      </c>
      <c r="AF15" s="24" t="s">
        <v>414</v>
      </c>
      <c r="AG15" s="23" t="s">
        <v>48</v>
      </c>
      <c r="AH15" s="24" t="s">
        <v>49</v>
      </c>
      <c r="AI15" s="145" t="s">
        <v>168</v>
      </c>
      <c r="AJ15" s="24" t="s">
        <v>415</v>
      </c>
      <c r="AK15" s="24" t="s">
        <v>260</v>
      </c>
      <c r="AL15" s="24" t="s">
        <v>416</v>
      </c>
      <c r="AM15" s="24" t="s">
        <v>51</v>
      </c>
      <c r="AN15" s="23" t="s">
        <v>52</v>
      </c>
      <c r="AO15" s="23">
        <v>8920002674</v>
      </c>
      <c r="AP15" s="145" t="s">
        <v>417</v>
      </c>
      <c r="AQ15" s="40" t="s">
        <v>633</v>
      </c>
    </row>
    <row r="16" spans="2:43" ht="48">
      <c r="B16" s="15">
        <v>143</v>
      </c>
      <c r="C16" s="143" t="s">
        <v>91</v>
      </c>
      <c r="D16" s="144" t="s">
        <v>440</v>
      </c>
      <c r="E16" s="32" t="s">
        <v>441</v>
      </c>
      <c r="F16" s="23" t="s">
        <v>67</v>
      </c>
      <c r="G16" s="23" t="s">
        <v>442</v>
      </c>
      <c r="H16" s="23" t="s">
        <v>443</v>
      </c>
      <c r="I16" s="145" t="s">
        <v>444</v>
      </c>
      <c r="J16" s="23" t="s">
        <v>67</v>
      </c>
      <c r="K16" s="24" t="s">
        <v>67</v>
      </c>
      <c r="L16" s="23">
        <v>523733738</v>
      </c>
      <c r="M16" s="117" t="s">
        <v>285</v>
      </c>
      <c r="N16" s="146" t="s">
        <v>43</v>
      </c>
      <c r="O16" s="23" t="s">
        <v>445</v>
      </c>
      <c r="P16" s="23" t="s">
        <v>45</v>
      </c>
      <c r="Q16" s="147" t="s">
        <v>446</v>
      </c>
      <c r="R16" s="23" t="s">
        <v>55</v>
      </c>
      <c r="S16" s="119">
        <v>682858.82</v>
      </c>
      <c r="T16" s="148">
        <v>60000</v>
      </c>
      <c r="U16" s="120">
        <v>0.7494</v>
      </c>
      <c r="V16" s="148">
        <v>20059.74</v>
      </c>
      <c r="W16" s="120">
        <v>0.2506</v>
      </c>
      <c r="X16" s="149">
        <v>80059.74</v>
      </c>
      <c r="Y16" s="147" t="s">
        <v>46</v>
      </c>
      <c r="Z16" s="24" t="s">
        <v>447</v>
      </c>
      <c r="AA16" s="24" t="s">
        <v>47</v>
      </c>
      <c r="AB16" s="145"/>
      <c r="AC16" s="32"/>
      <c r="AD16" s="32"/>
      <c r="AE16" s="150" t="s">
        <v>448</v>
      </c>
      <c r="AF16" s="24" t="s">
        <v>449</v>
      </c>
      <c r="AG16" s="23" t="s">
        <v>430</v>
      </c>
      <c r="AH16" s="24" t="s">
        <v>49</v>
      </c>
      <c r="AI16" s="145" t="s">
        <v>233</v>
      </c>
      <c r="AJ16" s="24" t="s">
        <v>450</v>
      </c>
      <c r="AK16" s="24" t="s">
        <v>451</v>
      </c>
      <c r="AL16" s="24" t="s">
        <v>50</v>
      </c>
      <c r="AM16" s="24" t="s">
        <v>172</v>
      </c>
      <c r="AN16" s="23" t="s">
        <v>52</v>
      </c>
      <c r="AO16" s="23">
        <v>9571109051</v>
      </c>
      <c r="AP16" s="145" t="s">
        <v>452</v>
      </c>
      <c r="AQ16" s="40" t="s">
        <v>453</v>
      </c>
    </row>
    <row r="17" spans="2:43" ht="72">
      <c r="B17" s="15">
        <v>148</v>
      </c>
      <c r="C17" s="145" t="s">
        <v>249</v>
      </c>
      <c r="D17" s="144" t="s">
        <v>459</v>
      </c>
      <c r="E17" s="32" t="s">
        <v>460</v>
      </c>
      <c r="F17" s="23" t="s">
        <v>334</v>
      </c>
      <c r="G17" s="23" t="s">
        <v>335</v>
      </c>
      <c r="H17" s="23" t="s">
        <v>461</v>
      </c>
      <c r="I17" s="145" t="s">
        <v>134</v>
      </c>
      <c r="J17" s="23" t="s">
        <v>334</v>
      </c>
      <c r="K17" s="24" t="s">
        <v>438</v>
      </c>
      <c r="L17" s="23">
        <v>881270881</v>
      </c>
      <c r="M17" s="117" t="s">
        <v>462</v>
      </c>
      <c r="N17" s="146" t="s">
        <v>435</v>
      </c>
      <c r="O17" s="23" t="s">
        <v>463</v>
      </c>
      <c r="P17" s="23" t="s">
        <v>45</v>
      </c>
      <c r="Q17" s="147" t="s">
        <v>464</v>
      </c>
      <c r="R17" s="23" t="s">
        <v>45</v>
      </c>
      <c r="S17" s="119">
        <v>0</v>
      </c>
      <c r="T17" s="148">
        <v>364495.42</v>
      </c>
      <c r="U17" s="120">
        <v>0.9</v>
      </c>
      <c r="V17" s="148">
        <v>40495.42</v>
      </c>
      <c r="W17" s="120">
        <v>0.1</v>
      </c>
      <c r="X17" s="149">
        <v>404954.22</v>
      </c>
      <c r="Y17" s="147" t="s">
        <v>46</v>
      </c>
      <c r="Z17" s="24" t="s">
        <v>465</v>
      </c>
      <c r="AA17" s="24" t="s">
        <v>456</v>
      </c>
      <c r="AB17" s="145" t="s">
        <v>466</v>
      </c>
      <c r="AC17" s="32" t="s">
        <v>461</v>
      </c>
      <c r="AD17" s="32" t="s">
        <v>334</v>
      </c>
      <c r="AE17" s="150" t="s">
        <v>467</v>
      </c>
      <c r="AF17" s="24" t="s">
        <v>468</v>
      </c>
      <c r="AG17" s="23" t="s">
        <v>48</v>
      </c>
      <c r="AH17" s="24" t="s">
        <v>87</v>
      </c>
      <c r="AI17" s="145" t="s">
        <v>190</v>
      </c>
      <c r="AJ17" s="24"/>
      <c r="AK17" s="24"/>
      <c r="AL17" s="24" t="s">
        <v>285</v>
      </c>
      <c r="AM17" s="24" t="s">
        <v>90</v>
      </c>
      <c r="AN17" s="23" t="s">
        <v>52</v>
      </c>
      <c r="AO17" s="23">
        <v>55715834681</v>
      </c>
      <c r="AP17" s="145" t="s">
        <v>469</v>
      </c>
      <c r="AQ17" s="40" t="s">
        <v>619</v>
      </c>
    </row>
    <row r="18" spans="2:43" ht="60">
      <c r="B18" s="15">
        <v>149</v>
      </c>
      <c r="C18" s="145" t="s">
        <v>249</v>
      </c>
      <c r="D18" s="144" t="s">
        <v>470</v>
      </c>
      <c r="E18" s="32" t="s">
        <v>471</v>
      </c>
      <c r="F18" s="23" t="s">
        <v>334</v>
      </c>
      <c r="G18" s="23" t="s">
        <v>335</v>
      </c>
      <c r="H18" s="23" t="s">
        <v>472</v>
      </c>
      <c r="I18" s="145" t="s">
        <v>65</v>
      </c>
      <c r="J18" s="23" t="s">
        <v>334</v>
      </c>
      <c r="K18" s="24" t="s">
        <v>438</v>
      </c>
      <c r="L18" s="23">
        <v>523189281</v>
      </c>
      <c r="M18" s="117" t="s">
        <v>336</v>
      </c>
      <c r="N18" s="146" t="s">
        <v>43</v>
      </c>
      <c r="O18" s="23" t="s">
        <v>337</v>
      </c>
      <c r="P18" s="23" t="s">
        <v>45</v>
      </c>
      <c r="Q18" s="147" t="s">
        <v>473</v>
      </c>
      <c r="R18" s="23" t="s">
        <v>55</v>
      </c>
      <c r="S18" s="119">
        <v>495110.6</v>
      </c>
      <c r="T18" s="148">
        <v>586294.44</v>
      </c>
      <c r="U18" s="120">
        <v>0.66</v>
      </c>
      <c r="V18" s="148">
        <v>302030.47</v>
      </c>
      <c r="W18" s="120">
        <v>0.34</v>
      </c>
      <c r="X18" s="149">
        <v>888324.91</v>
      </c>
      <c r="Y18" s="147" t="s">
        <v>290</v>
      </c>
      <c r="Z18" s="24" t="s">
        <v>474</v>
      </c>
      <c r="AA18" s="24" t="s">
        <v>47</v>
      </c>
      <c r="AB18" s="145"/>
      <c r="AC18" s="32"/>
      <c r="AD18" s="32"/>
      <c r="AE18" s="150" t="s">
        <v>249</v>
      </c>
      <c r="AF18" s="24" t="s">
        <v>475</v>
      </c>
      <c r="AG18" s="23" t="s">
        <v>48</v>
      </c>
      <c r="AH18" s="24" t="s">
        <v>87</v>
      </c>
      <c r="AI18" s="145" t="s">
        <v>249</v>
      </c>
      <c r="AJ18" s="24"/>
      <c r="AK18" s="24"/>
      <c r="AL18" s="24" t="s">
        <v>50</v>
      </c>
      <c r="AM18" s="24" t="s">
        <v>125</v>
      </c>
      <c r="AN18" s="23" t="s">
        <v>52</v>
      </c>
      <c r="AO18" s="23">
        <v>5571500307</v>
      </c>
      <c r="AP18" s="145" t="s">
        <v>338</v>
      </c>
      <c r="AQ18" s="40" t="s">
        <v>634</v>
      </c>
    </row>
    <row r="19" spans="2:43" ht="48">
      <c r="B19" s="15">
        <v>151</v>
      </c>
      <c r="C19" s="145" t="s">
        <v>249</v>
      </c>
      <c r="D19" s="144" t="s">
        <v>477</v>
      </c>
      <c r="E19" s="32" t="s">
        <v>478</v>
      </c>
      <c r="F19" s="23" t="s">
        <v>67</v>
      </c>
      <c r="G19" s="23" t="s">
        <v>479</v>
      </c>
      <c r="H19" s="23" t="s">
        <v>480</v>
      </c>
      <c r="I19" s="145" t="s">
        <v>481</v>
      </c>
      <c r="J19" s="23" t="s">
        <v>67</v>
      </c>
      <c r="K19" s="24" t="s">
        <v>431</v>
      </c>
      <c r="L19" s="23">
        <v>523458575</v>
      </c>
      <c r="M19" s="117" t="s">
        <v>482</v>
      </c>
      <c r="N19" s="146" t="s">
        <v>483</v>
      </c>
      <c r="O19" s="23" t="s">
        <v>484</v>
      </c>
      <c r="P19" s="23" t="s">
        <v>45</v>
      </c>
      <c r="Q19" s="147" t="s">
        <v>428</v>
      </c>
      <c r="R19" s="23" t="s">
        <v>45</v>
      </c>
      <c r="S19" s="119">
        <v>21500</v>
      </c>
      <c r="T19" s="148">
        <v>122000</v>
      </c>
      <c r="U19" s="120">
        <v>0.4742</v>
      </c>
      <c r="V19" s="148">
        <v>135281</v>
      </c>
      <c r="W19" s="120">
        <v>0.5258</v>
      </c>
      <c r="X19" s="149">
        <v>257281</v>
      </c>
      <c r="Y19" s="147" t="s">
        <v>248</v>
      </c>
      <c r="Z19" s="24" t="s">
        <v>485</v>
      </c>
      <c r="AA19" s="24" t="s">
        <v>456</v>
      </c>
      <c r="AB19" s="145" t="s">
        <v>486</v>
      </c>
      <c r="AC19" s="32" t="s">
        <v>487</v>
      </c>
      <c r="AD19" s="32" t="s">
        <v>67</v>
      </c>
      <c r="AE19" s="150" t="s">
        <v>488</v>
      </c>
      <c r="AF19" s="24" t="s">
        <v>489</v>
      </c>
      <c r="AG19" s="23" t="s">
        <v>48</v>
      </c>
      <c r="AH19" s="24" t="s">
        <v>49</v>
      </c>
      <c r="AI19" s="145" t="s">
        <v>458</v>
      </c>
      <c r="AJ19" s="24" t="s">
        <v>490</v>
      </c>
      <c r="AK19" s="24" t="s">
        <v>299</v>
      </c>
      <c r="AL19" s="24" t="s">
        <v>50</v>
      </c>
      <c r="AM19" s="24" t="s">
        <v>56</v>
      </c>
      <c r="AN19" s="23"/>
      <c r="AO19" s="23">
        <v>5611214135</v>
      </c>
      <c r="AP19" s="145" t="s">
        <v>491</v>
      </c>
      <c r="AQ19" s="40" t="s">
        <v>635</v>
      </c>
    </row>
    <row r="20" spans="2:43" ht="168">
      <c r="B20" s="15">
        <v>164</v>
      </c>
      <c r="C20" s="76" t="s">
        <v>265</v>
      </c>
      <c r="D20" s="93" t="s">
        <v>523</v>
      </c>
      <c r="E20" s="94" t="s">
        <v>524</v>
      </c>
      <c r="F20" s="94" t="s">
        <v>525</v>
      </c>
      <c r="G20" s="94" t="s">
        <v>526</v>
      </c>
      <c r="H20" s="94" t="s">
        <v>519</v>
      </c>
      <c r="I20" s="94" t="s">
        <v>195</v>
      </c>
      <c r="J20" s="94" t="s">
        <v>527</v>
      </c>
      <c r="K20" s="94" t="s">
        <v>131</v>
      </c>
      <c r="L20" s="94" t="s">
        <v>528</v>
      </c>
      <c r="M20" s="94" t="s">
        <v>519</v>
      </c>
      <c r="N20" s="94" t="s">
        <v>43</v>
      </c>
      <c r="O20" s="94" t="s">
        <v>529</v>
      </c>
      <c r="P20" s="76" t="s">
        <v>521</v>
      </c>
      <c r="Q20" s="94" t="s">
        <v>530</v>
      </c>
      <c r="R20" s="76" t="s">
        <v>55</v>
      </c>
      <c r="S20" s="96" t="s">
        <v>531</v>
      </c>
      <c r="T20" s="96">
        <v>131082.71</v>
      </c>
      <c r="U20" s="97">
        <f>T20/X20</f>
        <v>0.7999999877939663</v>
      </c>
      <c r="V20" s="96">
        <v>32770.68</v>
      </c>
      <c r="W20" s="97">
        <f>V20/X20</f>
        <v>0.20000001220603372</v>
      </c>
      <c r="X20" s="98">
        <f>T20+V20</f>
        <v>163853.38999999998</v>
      </c>
      <c r="Y20" s="99" t="s">
        <v>290</v>
      </c>
      <c r="Z20" s="79" t="s">
        <v>532</v>
      </c>
      <c r="AA20" s="79" t="s">
        <v>533</v>
      </c>
      <c r="AB20" s="76" t="s">
        <v>534</v>
      </c>
      <c r="AC20" s="76" t="s">
        <v>535</v>
      </c>
      <c r="AD20" s="76" t="s">
        <v>536</v>
      </c>
      <c r="AE20" s="76" t="s">
        <v>537</v>
      </c>
      <c r="AF20" s="76" t="s">
        <v>538</v>
      </c>
      <c r="AG20" s="76" t="s">
        <v>48</v>
      </c>
      <c r="AH20" s="76" t="s">
        <v>49</v>
      </c>
      <c r="AI20" s="76" t="s">
        <v>539</v>
      </c>
      <c r="AJ20" s="76" t="s">
        <v>540</v>
      </c>
      <c r="AK20" s="76" t="s">
        <v>89</v>
      </c>
      <c r="AL20" s="48" t="s">
        <v>50</v>
      </c>
      <c r="AM20" s="76" t="s">
        <v>541</v>
      </c>
      <c r="AN20" s="79" t="s">
        <v>52</v>
      </c>
      <c r="AO20" s="76" t="s">
        <v>542</v>
      </c>
      <c r="AP20" s="76" t="s">
        <v>543</v>
      </c>
      <c r="AQ20" s="179" t="s">
        <v>636</v>
      </c>
    </row>
    <row r="21" spans="2:43" ht="72">
      <c r="B21" s="15">
        <v>182</v>
      </c>
      <c r="C21" s="76" t="s">
        <v>91</v>
      </c>
      <c r="D21" s="93" t="s">
        <v>558</v>
      </c>
      <c r="E21" s="94" t="s">
        <v>559</v>
      </c>
      <c r="F21" s="94" t="s">
        <v>560</v>
      </c>
      <c r="G21" s="94" t="s">
        <v>561</v>
      </c>
      <c r="H21" s="94" t="s">
        <v>562</v>
      </c>
      <c r="I21" s="94" t="s">
        <v>167</v>
      </c>
      <c r="J21" s="94" t="s">
        <v>563</v>
      </c>
      <c r="K21" s="94" t="s">
        <v>148</v>
      </c>
      <c r="L21" s="94" t="s">
        <v>564</v>
      </c>
      <c r="M21" s="95" t="s">
        <v>565</v>
      </c>
      <c r="N21" s="94" t="s">
        <v>43</v>
      </c>
      <c r="O21" s="94" t="s">
        <v>566</v>
      </c>
      <c r="P21" s="76" t="s">
        <v>521</v>
      </c>
      <c r="Q21" s="94" t="s">
        <v>289</v>
      </c>
      <c r="R21" s="76" t="s">
        <v>55</v>
      </c>
      <c r="S21" s="96">
        <v>367836.89</v>
      </c>
      <c r="T21" s="96">
        <v>90876.74</v>
      </c>
      <c r="U21" s="97">
        <f>T21/X21</f>
        <v>0.699999969189037</v>
      </c>
      <c r="V21" s="96">
        <v>38947.18</v>
      </c>
      <c r="W21" s="97">
        <f>V21/X21</f>
        <v>0.300000030810963</v>
      </c>
      <c r="X21" s="98">
        <f>T21+V21</f>
        <v>129823.92000000001</v>
      </c>
      <c r="Y21" s="99" t="s">
        <v>46</v>
      </c>
      <c r="Z21" s="79" t="s">
        <v>567</v>
      </c>
      <c r="AA21" s="79" t="s">
        <v>47</v>
      </c>
      <c r="AB21" s="76" t="s">
        <v>568</v>
      </c>
      <c r="AC21" s="79" t="s">
        <v>519</v>
      </c>
      <c r="AD21" s="79" t="s">
        <v>519</v>
      </c>
      <c r="AE21" s="76" t="s">
        <v>569</v>
      </c>
      <c r="AF21" s="76" t="s">
        <v>570</v>
      </c>
      <c r="AG21" s="76" t="s">
        <v>48</v>
      </c>
      <c r="AH21" s="76" t="s">
        <v>87</v>
      </c>
      <c r="AI21" s="76" t="s">
        <v>571</v>
      </c>
      <c r="AJ21" s="76" t="s">
        <v>519</v>
      </c>
      <c r="AK21" s="76" t="s">
        <v>519</v>
      </c>
      <c r="AL21" s="48" t="s">
        <v>50</v>
      </c>
      <c r="AM21" s="76" t="s">
        <v>572</v>
      </c>
      <c r="AN21" s="76" t="s">
        <v>52</v>
      </c>
      <c r="AO21" s="76" t="s">
        <v>573</v>
      </c>
      <c r="AP21" s="76" t="s">
        <v>574</v>
      </c>
      <c r="AQ21" s="179" t="s">
        <v>637</v>
      </c>
    </row>
    <row r="22" spans="2:43" ht="72.75" thickBot="1">
      <c r="B22" s="155">
        <v>195</v>
      </c>
      <c r="C22" s="156" t="s">
        <v>111</v>
      </c>
      <c r="D22" s="157" t="s">
        <v>588</v>
      </c>
      <c r="E22" s="158" t="s">
        <v>589</v>
      </c>
      <c r="F22" s="158" t="s">
        <v>222</v>
      </c>
      <c r="G22" s="158" t="s">
        <v>590</v>
      </c>
      <c r="H22" s="158" t="s">
        <v>591</v>
      </c>
      <c r="I22" s="158" t="s">
        <v>95</v>
      </c>
      <c r="J22" s="158" t="s">
        <v>222</v>
      </c>
      <c r="K22" s="158" t="s">
        <v>143</v>
      </c>
      <c r="L22" s="158" t="s">
        <v>592</v>
      </c>
      <c r="M22" s="159" t="s">
        <v>593</v>
      </c>
      <c r="N22" s="158" t="s">
        <v>594</v>
      </c>
      <c r="O22" s="158" t="s">
        <v>595</v>
      </c>
      <c r="P22" s="158" t="s">
        <v>521</v>
      </c>
      <c r="Q22" s="158" t="s">
        <v>596</v>
      </c>
      <c r="R22" s="158" t="s">
        <v>55</v>
      </c>
      <c r="S22" s="160">
        <v>167425.84</v>
      </c>
      <c r="T22" s="161">
        <v>8460</v>
      </c>
      <c r="U22" s="162">
        <f>T22/X22</f>
        <v>0.5</v>
      </c>
      <c r="V22" s="161">
        <v>8460</v>
      </c>
      <c r="W22" s="162">
        <f>V22/X22</f>
        <v>0.5</v>
      </c>
      <c r="X22" s="163">
        <f>T22+V22</f>
        <v>16920</v>
      </c>
      <c r="Y22" s="164" t="s">
        <v>597</v>
      </c>
      <c r="Z22" s="165" t="s">
        <v>598</v>
      </c>
      <c r="AA22" s="165" t="s">
        <v>47</v>
      </c>
      <c r="AB22" s="156" t="s">
        <v>519</v>
      </c>
      <c r="AC22" s="156" t="s">
        <v>519</v>
      </c>
      <c r="AD22" s="156" t="s">
        <v>519</v>
      </c>
      <c r="AE22" s="156" t="s">
        <v>599</v>
      </c>
      <c r="AF22" s="156" t="s">
        <v>600</v>
      </c>
      <c r="AG22" s="156" t="s">
        <v>48</v>
      </c>
      <c r="AH22" s="156" t="s">
        <v>298</v>
      </c>
      <c r="AI22" s="156" t="s">
        <v>601</v>
      </c>
      <c r="AJ22" s="156" t="s">
        <v>602</v>
      </c>
      <c r="AK22" s="156" t="s">
        <v>88</v>
      </c>
      <c r="AL22" s="158" t="s">
        <v>50</v>
      </c>
      <c r="AM22" s="156" t="s">
        <v>603</v>
      </c>
      <c r="AN22" s="156" t="s">
        <v>586</v>
      </c>
      <c r="AO22" s="156" t="s">
        <v>604</v>
      </c>
      <c r="AP22" s="156" t="s">
        <v>605</v>
      </c>
      <c r="AQ22" s="180" t="s">
        <v>638</v>
      </c>
    </row>
    <row r="23" spans="2:43" ht="15.75" thickBot="1">
      <c r="B23" s="280" t="s">
        <v>625</v>
      </c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2"/>
    </row>
    <row r="24" spans="2:48" ht="44.25" customHeight="1">
      <c r="B24" s="166">
        <v>8</v>
      </c>
      <c r="C24" s="166" t="s">
        <v>68</v>
      </c>
      <c r="D24" s="167" t="s">
        <v>69</v>
      </c>
      <c r="E24" s="168" t="s">
        <v>70</v>
      </c>
      <c r="F24" s="169" t="s">
        <v>71</v>
      </c>
      <c r="G24" s="169" t="s">
        <v>72</v>
      </c>
      <c r="H24" s="169" t="s">
        <v>73</v>
      </c>
      <c r="I24" s="169">
        <v>2</v>
      </c>
      <c r="J24" s="169" t="s">
        <v>74</v>
      </c>
      <c r="K24" s="169" t="s">
        <v>75</v>
      </c>
      <c r="L24" s="153" t="s">
        <v>76</v>
      </c>
      <c r="M24" s="170" t="s">
        <v>77</v>
      </c>
      <c r="N24" s="169" t="s">
        <v>78</v>
      </c>
      <c r="O24" s="153" t="s">
        <v>79</v>
      </c>
      <c r="P24" s="169" t="s">
        <v>44</v>
      </c>
      <c r="Q24" s="171" t="s">
        <v>54</v>
      </c>
      <c r="R24" s="169" t="s">
        <v>45</v>
      </c>
      <c r="S24" s="172">
        <v>411066.19</v>
      </c>
      <c r="T24" s="172">
        <v>186725.34</v>
      </c>
      <c r="U24" s="172">
        <v>167808.01</v>
      </c>
      <c r="V24" s="172">
        <v>0</v>
      </c>
      <c r="W24" s="172">
        <f>T24+U24+V24</f>
        <v>354533.35</v>
      </c>
      <c r="X24" s="151">
        <f>W24/AD24</f>
        <v>0.8000000135389239</v>
      </c>
      <c r="Y24" s="172">
        <v>46681.33</v>
      </c>
      <c r="Z24" s="172">
        <v>41952</v>
      </c>
      <c r="AA24" s="172">
        <v>0</v>
      </c>
      <c r="AB24" s="172">
        <f>Y24+Z24+AA24</f>
        <v>88633.33</v>
      </c>
      <c r="AC24" s="151">
        <f>AB24/AD24</f>
        <v>0.199999986461076</v>
      </c>
      <c r="AD24" s="152">
        <f>W24+AB24</f>
        <v>443166.68</v>
      </c>
      <c r="AE24" s="171" t="s">
        <v>81</v>
      </c>
      <c r="AF24" s="169" t="s">
        <v>80</v>
      </c>
      <c r="AG24" s="169" t="s">
        <v>47</v>
      </c>
      <c r="AH24" s="169"/>
      <c r="AI24" s="169"/>
      <c r="AJ24" s="169"/>
      <c r="AK24" s="169" t="s">
        <v>82</v>
      </c>
      <c r="AL24" s="169" t="s">
        <v>83</v>
      </c>
      <c r="AM24" s="169" t="s">
        <v>48</v>
      </c>
      <c r="AN24" s="169" t="s">
        <v>52</v>
      </c>
      <c r="AO24" s="169"/>
      <c r="AP24" s="169"/>
      <c r="AQ24" s="153" t="s">
        <v>620</v>
      </c>
      <c r="AR24" s="153" t="s">
        <v>84</v>
      </c>
      <c r="AS24" s="58" t="s">
        <v>85</v>
      </c>
      <c r="AT24" s="58" t="s">
        <v>52</v>
      </c>
      <c r="AU24" s="58">
        <v>9670125211</v>
      </c>
      <c r="AV24" s="154" t="s">
        <v>86</v>
      </c>
    </row>
    <row r="25" spans="2:48" ht="72">
      <c r="B25" s="103">
        <v>203</v>
      </c>
      <c r="C25" s="104" t="s">
        <v>91</v>
      </c>
      <c r="D25" s="105" t="s">
        <v>501</v>
      </c>
      <c r="E25" s="82" t="s">
        <v>502</v>
      </c>
      <c r="F25" s="106" t="s">
        <v>503</v>
      </c>
      <c r="G25" s="106" t="s">
        <v>504</v>
      </c>
      <c r="H25" s="106" t="s">
        <v>503</v>
      </c>
      <c r="I25" s="106">
        <v>9</v>
      </c>
      <c r="J25" s="106" t="s">
        <v>137</v>
      </c>
      <c r="K25" s="106" t="s">
        <v>138</v>
      </c>
      <c r="L25" s="104">
        <v>503161362</v>
      </c>
      <c r="M25" s="107" t="s">
        <v>505</v>
      </c>
      <c r="N25" s="104" t="s">
        <v>78</v>
      </c>
      <c r="O25" s="104" t="s">
        <v>506</v>
      </c>
      <c r="P25" s="104" t="s">
        <v>45</v>
      </c>
      <c r="Q25" s="108" t="s">
        <v>113</v>
      </c>
      <c r="R25" s="104" t="s">
        <v>55</v>
      </c>
      <c r="S25" s="109">
        <v>157458.89</v>
      </c>
      <c r="T25" s="110">
        <v>90000</v>
      </c>
      <c r="U25" s="110">
        <v>85000</v>
      </c>
      <c r="V25" s="110">
        <v>120000</v>
      </c>
      <c r="W25" s="109">
        <v>295000</v>
      </c>
      <c r="X25" s="111">
        <v>0.4187</v>
      </c>
      <c r="Y25" s="112">
        <v>69449.03</v>
      </c>
      <c r="Z25" s="112">
        <v>54862.64</v>
      </c>
      <c r="AA25" s="112">
        <v>88175.42</v>
      </c>
      <c r="AB25" s="109">
        <v>212486.78</v>
      </c>
      <c r="AC25" s="111">
        <v>0.5813</v>
      </c>
      <c r="AD25" s="109">
        <v>507486.78</v>
      </c>
      <c r="AE25" s="108" t="s">
        <v>46</v>
      </c>
      <c r="AF25" s="104" t="s">
        <v>507</v>
      </c>
      <c r="AG25" s="104" t="s">
        <v>47</v>
      </c>
      <c r="AH25" s="104"/>
      <c r="AI25" s="104"/>
      <c r="AJ25" s="104"/>
      <c r="AK25" s="113" t="s">
        <v>508</v>
      </c>
      <c r="AL25" s="104" t="s">
        <v>509</v>
      </c>
      <c r="AM25" s="104" t="s">
        <v>48</v>
      </c>
      <c r="AN25" s="104" t="s">
        <v>49</v>
      </c>
      <c r="AO25" s="114" t="s">
        <v>510</v>
      </c>
      <c r="AP25" s="104" t="s">
        <v>511</v>
      </c>
      <c r="AQ25" s="104" t="s">
        <v>514</v>
      </c>
      <c r="AR25" s="104" t="s">
        <v>50</v>
      </c>
      <c r="AS25" s="104" t="s">
        <v>512</v>
      </c>
      <c r="AT25" s="104"/>
      <c r="AU25" s="104">
        <v>5621369313</v>
      </c>
      <c r="AV25" s="114" t="s">
        <v>513</v>
      </c>
    </row>
  </sheetData>
  <sheetProtection/>
  <mergeCells count="9">
    <mergeCell ref="B23:AQ23"/>
    <mergeCell ref="B6:AS6"/>
    <mergeCell ref="B3:AQ3"/>
    <mergeCell ref="T4:U4"/>
    <mergeCell ref="V4:W4"/>
    <mergeCell ref="Y4:AN4"/>
    <mergeCell ref="AO4:AO5"/>
    <mergeCell ref="AP4:AP5"/>
    <mergeCell ref="AQ4:AQ5"/>
  </mergeCells>
  <hyperlinks>
    <hyperlink ref="M8" r:id="rId1" display="XenaUla@interia.eu"/>
    <hyperlink ref="M9" r:id="rId2" display="leszek.grzela@wp.pl"/>
    <hyperlink ref="M10" r:id="rId3" display="znin@muzeumznin.pl"/>
    <hyperlink ref="M11" r:id="rId4" display="m.glzman@wp.pl"/>
    <hyperlink ref="M12" r:id="rId5" display="brzesc@diecezja.wloclawek.pl"/>
    <hyperlink ref="M13" r:id="rId6" display="fbehrendt@wp.pl"/>
    <hyperlink ref="M14" r:id="rId7" display="starybrzesc@interia.pl"/>
    <hyperlink ref="M17" r:id="rId8" display="zbigniew.bukowski@onet.pl"/>
    <hyperlink ref="M18" r:id="rId9" display="parafia@parafiastrzelno.pl"/>
    <hyperlink ref="M19" r:id="rId10" display="beauty-land@wp.pl"/>
    <hyperlink ref="M21" r:id="rId11" display="Parafia_swiek@wp.pl"/>
    <hyperlink ref="M22" r:id="rId12" display="Starostwo@tuchola.pl"/>
    <hyperlink ref="M7" r:id="rId13" display="x.darek@interia.pl"/>
    <hyperlink ref="M24" r:id="rId14" display="jar-rad55@wp.pl"/>
    <hyperlink ref="M25" r:id="rId15" display="pawnaxkow@wp.pl"/>
    <hyperlink ref="M15" r:id="rId16" display="skrwilno@torun.lasy.gov.pl"/>
  </hyperlinks>
  <printOptions/>
  <pageMargins left="0.7" right="0.7" top="0.75" bottom="0.75" header="0.3" footer="0.3"/>
  <pageSetup fitToHeight="0" fitToWidth="1" horizontalDpi="600" verticalDpi="600" orientation="landscape" paperSize="9" scale="82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Butowska</dc:creator>
  <cp:keywords/>
  <dc:description/>
  <cp:lastModifiedBy>Anna Sobierajska</cp:lastModifiedBy>
  <cp:lastPrinted>2016-02-25T08:07:50Z</cp:lastPrinted>
  <dcterms:created xsi:type="dcterms:W3CDTF">2015-11-30T10:04:00Z</dcterms:created>
  <dcterms:modified xsi:type="dcterms:W3CDTF">2016-03-03T07:58:36Z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