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.sobierajska\Desktop\sesja LIX\"/>
    </mc:Choice>
  </mc:AlternateContent>
  <xr:revisionPtr revIDLastSave="0" documentId="8_{35AC120A-B530-4DD6-AC94-30BDCEA9610F}" xr6:coauthVersionLast="47" xr6:coauthVersionMax="47" xr10:uidLastSave="{00000000-0000-0000-0000-000000000000}"/>
  <bookViews>
    <workbookView xWindow="-120" yWindow="-120" windowWidth="29040" windowHeight="15720" tabRatio="500" activeTab="1"/>
  </bookViews>
  <sheets>
    <sheet name="Uzasadnienie" sheetId="1" r:id="rId1"/>
    <sheet name="Tabela do uzasadnienia" sheetId="4" r:id="rId2"/>
    <sheet name="tab." sheetId="3" state="hidden" r:id="rId3"/>
  </sheets>
  <externalReferences>
    <externalReference r:id="rId4"/>
    <externalReference r:id="rId5"/>
  </externalReferences>
  <definedNames>
    <definedName name="Ostatni_rok_analizy" localSheetId="1">[1]Uzasadnienie!#REF!</definedName>
    <definedName name="Ostatni_rok_analizy">Uzasadnienie!#REF!</definedName>
    <definedName name="uiolg">[2]Uzasadnienie!#REF!</definedName>
  </definedNames>
  <calcPr calcId="191029" fullPrecision="0"/>
</workbook>
</file>

<file path=xl/calcChain.xml><?xml version="1.0" encoding="utf-8"?>
<calcChain xmlns="http://schemas.openxmlformats.org/spreadsheetml/2006/main">
  <c r="K6" i="4" l="1"/>
  <c r="F212" i="1"/>
  <c r="F191" i="1"/>
  <c r="F346" i="1"/>
  <c r="F368" i="1"/>
  <c r="F307" i="1"/>
  <c r="F259" i="1"/>
  <c r="F285" i="1"/>
  <c r="F288" i="1"/>
  <c r="F294" i="1"/>
  <c r="F297" i="1"/>
  <c r="F235" i="1"/>
  <c r="F152" i="1"/>
  <c r="F241" i="1"/>
  <c r="F155" i="1"/>
  <c r="F291" i="1"/>
  <c r="F215" i="1"/>
  <c r="F164" i="1"/>
  <c r="F276" i="1"/>
  <c r="F200" i="1"/>
  <c r="F371" i="1"/>
  <c r="F218" i="1"/>
  <c r="F311" i="1"/>
  <c r="F317" i="1"/>
  <c r="F232" i="1"/>
  <c r="F149" i="1"/>
  <c r="F359" i="1"/>
  <c r="F325" i="1"/>
  <c r="F365" i="1"/>
  <c r="F304" i="1"/>
  <c r="F362" i="1"/>
  <c r="F256" i="1"/>
  <c r="F244" i="1"/>
  <c r="F247" i="1"/>
  <c r="F158" i="1"/>
  <c r="F340" i="1"/>
  <c r="F209" i="1"/>
  <c r="F206" i="1"/>
  <c r="F194" i="1"/>
  <c r="F282" i="1"/>
  <c r="F334" i="1"/>
  <c r="F320" i="1"/>
  <c r="F331" i="1"/>
  <c r="F197" i="1"/>
  <c r="F188" i="1"/>
  <c r="I21" i="4"/>
  <c r="F356" i="1"/>
  <c r="F262" i="1"/>
  <c r="F173" i="1"/>
  <c r="F265" i="1"/>
  <c r="F176" i="1"/>
  <c r="F185" i="1"/>
  <c r="F268" i="1"/>
  <c r="F270" i="1"/>
  <c r="F179" i="1"/>
  <c r="F182" i="1"/>
  <c r="F167" i="1"/>
  <c r="F279" i="1"/>
  <c r="F328" i="1"/>
  <c r="F253" i="1"/>
  <c r="F170" i="1"/>
  <c r="F337" i="1"/>
  <c r="F343" i="1"/>
  <c r="F226" i="1"/>
  <c r="F223" i="1"/>
  <c r="F229" i="1"/>
  <c r="F351" i="1"/>
  <c r="F250" i="1"/>
  <c r="F349" i="1"/>
  <c r="F29" i="4"/>
  <c r="C29" i="4"/>
  <c r="I42" i="4"/>
  <c r="I43" i="4"/>
  <c r="K45" i="4"/>
  <c r="J45" i="4"/>
  <c r="I45" i="4"/>
  <c r="F45" i="4"/>
  <c r="C45" i="4"/>
  <c r="K44" i="4"/>
  <c r="J44" i="4"/>
  <c r="I44" i="4"/>
  <c r="F44" i="4"/>
  <c r="C44" i="4"/>
  <c r="K43" i="4"/>
  <c r="J43" i="4"/>
  <c r="F43" i="4"/>
  <c r="C43" i="4"/>
  <c r="K42" i="4"/>
  <c r="J42" i="4"/>
  <c r="F42" i="4"/>
  <c r="C42" i="4"/>
  <c r="K41" i="4"/>
  <c r="I41" i="4"/>
  <c r="F41" i="4"/>
  <c r="C41" i="4"/>
  <c r="K40" i="4"/>
  <c r="J40" i="4"/>
  <c r="I40" i="4"/>
  <c r="F40" i="4"/>
  <c r="C40" i="4"/>
  <c r="K39" i="4"/>
  <c r="J39" i="4"/>
  <c r="I39" i="4"/>
  <c r="F39" i="4"/>
  <c r="C39" i="4"/>
  <c r="K38" i="4"/>
  <c r="J38" i="4"/>
  <c r="I38" i="4"/>
  <c r="F38" i="4"/>
  <c r="C38" i="4"/>
  <c r="K37" i="4"/>
  <c r="I37" i="4"/>
  <c r="J37" i="4"/>
  <c r="F37" i="4"/>
  <c r="C37" i="4"/>
  <c r="K36" i="4"/>
  <c r="I36" i="4"/>
  <c r="J36" i="4"/>
  <c r="F36" i="4"/>
  <c r="C36" i="4"/>
  <c r="K35" i="4"/>
  <c r="J35" i="4"/>
  <c r="I35" i="4"/>
  <c r="F35" i="4"/>
  <c r="C35" i="4"/>
  <c r="K34" i="4"/>
  <c r="J34" i="4"/>
  <c r="I34" i="4"/>
  <c r="F34" i="4"/>
  <c r="C34" i="4"/>
  <c r="K33" i="4"/>
  <c r="J33" i="4"/>
  <c r="I33" i="4"/>
  <c r="F33" i="4"/>
  <c r="C33" i="4"/>
  <c r="K32" i="4"/>
  <c r="J32" i="4"/>
  <c r="I32" i="4"/>
  <c r="F32" i="4"/>
  <c r="C32" i="4"/>
  <c r="K31" i="4"/>
  <c r="J31" i="4"/>
  <c r="I31" i="4"/>
  <c r="F31" i="4"/>
  <c r="C31" i="4"/>
  <c r="K30" i="4"/>
  <c r="J30" i="4"/>
  <c r="I30" i="4"/>
  <c r="F30" i="4"/>
  <c r="C30" i="4"/>
  <c r="K29" i="4"/>
  <c r="I29" i="4"/>
  <c r="J29" i="4"/>
  <c r="A31" i="4"/>
  <c r="A32" i="4"/>
  <c r="K22" i="4"/>
  <c r="J22" i="4"/>
  <c r="I22" i="4"/>
  <c r="F22" i="4"/>
  <c r="C22" i="4"/>
  <c r="K21" i="4"/>
  <c r="J21" i="4"/>
  <c r="F21" i="4"/>
  <c r="C21" i="4"/>
  <c r="K20" i="4"/>
  <c r="J20" i="4"/>
  <c r="I20" i="4"/>
  <c r="F20" i="4"/>
  <c r="C20" i="4"/>
  <c r="K19" i="4"/>
  <c r="J19" i="4"/>
  <c r="I19" i="4"/>
  <c r="F19" i="4"/>
  <c r="C19" i="4"/>
  <c r="K18" i="4"/>
  <c r="I18" i="4"/>
  <c r="J18" i="4"/>
  <c r="F18" i="4"/>
  <c r="C18" i="4"/>
  <c r="K17" i="4"/>
  <c r="J17" i="4"/>
  <c r="I17" i="4"/>
  <c r="F17" i="4"/>
  <c r="C17" i="4"/>
  <c r="K16" i="4"/>
  <c r="J16" i="4"/>
  <c r="I16" i="4"/>
  <c r="F16" i="4"/>
  <c r="C16" i="4"/>
  <c r="K15" i="4"/>
  <c r="J15" i="4"/>
  <c r="I15" i="4"/>
  <c r="F15" i="4"/>
  <c r="C15" i="4"/>
  <c r="K14" i="4"/>
  <c r="I14" i="4"/>
  <c r="F14" i="4"/>
  <c r="C14" i="4"/>
  <c r="K13" i="4"/>
  <c r="I13" i="4"/>
  <c r="F13" i="4"/>
  <c r="C13" i="4"/>
  <c r="K12" i="4"/>
  <c r="J12" i="4"/>
  <c r="I12" i="4"/>
  <c r="F12" i="4"/>
  <c r="C12" i="4"/>
  <c r="K11" i="4"/>
  <c r="J11" i="4"/>
  <c r="I11" i="4"/>
  <c r="F11" i="4"/>
  <c r="C11" i="4"/>
  <c r="K10" i="4"/>
  <c r="J10" i="4"/>
  <c r="I10" i="4"/>
  <c r="F10" i="4"/>
  <c r="C10" i="4"/>
  <c r="K9" i="4"/>
  <c r="J9" i="4"/>
  <c r="I9" i="4"/>
  <c r="F9" i="4"/>
  <c r="C9" i="4"/>
  <c r="K8" i="4"/>
  <c r="I8" i="4"/>
  <c r="J8" i="4"/>
  <c r="F8" i="4"/>
  <c r="C8" i="4"/>
  <c r="K7" i="4"/>
  <c r="I7" i="4"/>
  <c r="F7" i="4"/>
  <c r="C7" i="4"/>
  <c r="I6" i="4"/>
  <c r="J6" i="4"/>
  <c r="F6" i="4"/>
  <c r="C6" i="4"/>
  <c r="A7" i="4"/>
  <c r="A8" i="4"/>
  <c r="A9" i="4"/>
  <c r="D29" i="1"/>
  <c r="D100" i="1"/>
  <c r="D57" i="1"/>
  <c r="C6" i="3"/>
  <c r="F6" i="3"/>
  <c r="I6" i="3"/>
  <c r="K6" i="3"/>
  <c r="J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C7" i="3"/>
  <c r="F7" i="3"/>
  <c r="I7" i="3"/>
  <c r="J7" i="3"/>
  <c r="K7" i="3"/>
  <c r="C8" i="3"/>
  <c r="F8" i="3"/>
  <c r="I8" i="3"/>
  <c r="J8" i="3"/>
  <c r="K8" i="3"/>
  <c r="C9" i="3"/>
  <c r="F9" i="3"/>
  <c r="I9" i="3"/>
  <c r="J9" i="3"/>
  <c r="K9" i="3"/>
  <c r="C10" i="3"/>
  <c r="F10" i="3"/>
  <c r="I10" i="3"/>
  <c r="K10" i="3"/>
  <c r="J10" i="3"/>
  <c r="C11" i="3"/>
  <c r="F11" i="3"/>
  <c r="I11" i="3"/>
  <c r="K11" i="3"/>
  <c r="J11" i="3"/>
  <c r="C12" i="3"/>
  <c r="F12" i="3"/>
  <c r="I12" i="3"/>
  <c r="K12" i="3"/>
  <c r="J12" i="3"/>
  <c r="C13" i="3"/>
  <c r="F13" i="3"/>
  <c r="I13" i="3"/>
  <c r="K13" i="3"/>
  <c r="J13" i="3"/>
  <c r="C14" i="3"/>
  <c r="F14" i="3"/>
  <c r="I14" i="3"/>
  <c r="J14" i="3"/>
  <c r="K14" i="3"/>
  <c r="C15" i="3"/>
  <c r="F15" i="3"/>
  <c r="I15" i="3"/>
  <c r="J15" i="3"/>
  <c r="K15" i="3"/>
  <c r="C16" i="3"/>
  <c r="F16" i="3"/>
  <c r="I16" i="3"/>
  <c r="J16" i="3"/>
  <c r="K16" i="3"/>
  <c r="C17" i="3"/>
  <c r="F17" i="3"/>
  <c r="I17" i="3"/>
  <c r="J17" i="3"/>
  <c r="K17" i="3"/>
  <c r="C18" i="3"/>
  <c r="F18" i="3"/>
  <c r="I18" i="3"/>
  <c r="K18" i="3"/>
  <c r="J18" i="3"/>
  <c r="C19" i="3"/>
  <c r="F19" i="3"/>
  <c r="I19" i="3"/>
  <c r="K19" i="3"/>
  <c r="J19" i="3"/>
  <c r="C20" i="3"/>
  <c r="F20" i="3"/>
  <c r="I20" i="3"/>
  <c r="K20" i="3"/>
  <c r="J20" i="3"/>
  <c r="C21" i="3"/>
  <c r="F21" i="3"/>
  <c r="I21" i="3"/>
  <c r="K21" i="3"/>
  <c r="J21" i="3"/>
  <c r="C28" i="3"/>
  <c r="F28" i="3"/>
  <c r="I28" i="3"/>
  <c r="K28" i="3"/>
  <c r="J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C29" i="3"/>
  <c r="F29" i="3"/>
  <c r="I29" i="3"/>
  <c r="J29" i="3"/>
  <c r="K29" i="3"/>
  <c r="C30" i="3"/>
  <c r="F30" i="3"/>
  <c r="I30" i="3"/>
  <c r="K30" i="3"/>
  <c r="J30" i="3"/>
  <c r="C31" i="3"/>
  <c r="F31" i="3"/>
  <c r="I31" i="3"/>
  <c r="J31" i="3"/>
  <c r="K31" i="3"/>
  <c r="C32" i="3"/>
  <c r="F32" i="3"/>
  <c r="I32" i="3"/>
  <c r="J32" i="3"/>
  <c r="K32" i="3"/>
  <c r="C33" i="3"/>
  <c r="F33" i="3"/>
  <c r="I33" i="3"/>
  <c r="K33" i="3"/>
  <c r="J33" i="3"/>
  <c r="C34" i="3"/>
  <c r="F34" i="3"/>
  <c r="I34" i="3"/>
  <c r="K34" i="3"/>
  <c r="J34" i="3"/>
  <c r="C35" i="3"/>
  <c r="F35" i="3"/>
  <c r="I35" i="3"/>
  <c r="K35" i="3"/>
  <c r="J35" i="3"/>
  <c r="C36" i="3"/>
  <c r="F36" i="3"/>
  <c r="I36" i="3"/>
  <c r="K36" i="3"/>
  <c r="J36" i="3"/>
  <c r="C37" i="3"/>
  <c r="F37" i="3"/>
  <c r="I37" i="3"/>
  <c r="K37" i="3"/>
  <c r="J37" i="3"/>
  <c r="C38" i="3"/>
  <c r="F38" i="3"/>
  <c r="I38" i="3"/>
  <c r="K38" i="3"/>
  <c r="J38" i="3"/>
  <c r="C39" i="3"/>
  <c r="F39" i="3"/>
  <c r="I39" i="3"/>
  <c r="J39" i="3"/>
  <c r="K39" i="3"/>
  <c r="C40" i="3"/>
  <c r="F40" i="3"/>
  <c r="I40" i="3"/>
  <c r="J40" i="3"/>
  <c r="K40" i="3"/>
  <c r="C41" i="3"/>
  <c r="F41" i="3"/>
  <c r="I41" i="3"/>
  <c r="K41" i="3"/>
  <c r="J41" i="3"/>
  <c r="C42" i="3"/>
  <c r="F42" i="3"/>
  <c r="I42" i="3"/>
  <c r="K42" i="3"/>
  <c r="J42" i="3"/>
  <c r="C43" i="3"/>
  <c r="F43" i="3"/>
  <c r="I43" i="3"/>
  <c r="K43" i="3"/>
  <c r="J43" i="3"/>
  <c r="D23" i="1"/>
  <c r="D24" i="1"/>
  <c r="D25" i="1"/>
  <c r="D26" i="1"/>
  <c r="D27" i="1"/>
  <c r="D28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50" i="1"/>
  <c r="D51" i="1"/>
  <c r="D52" i="1"/>
  <c r="D53" i="1"/>
  <c r="D54" i="1"/>
  <c r="D55" i="1"/>
  <c r="D56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6" i="1"/>
  <c r="D77" i="1"/>
  <c r="D79" i="1"/>
  <c r="D80" i="1"/>
  <c r="D81" i="1"/>
  <c r="D82" i="1"/>
  <c r="D83" i="1"/>
  <c r="D84" i="1"/>
  <c r="D88" i="1"/>
  <c r="D92" i="1"/>
  <c r="D93" i="1"/>
  <c r="D94" i="1"/>
  <c r="D95" i="1"/>
  <c r="D96" i="1"/>
  <c r="D97" i="1"/>
  <c r="D98" i="1"/>
  <c r="D99" i="1"/>
  <c r="D101" i="1"/>
  <c r="D102" i="1"/>
  <c r="D103" i="1"/>
  <c r="D105" i="1"/>
  <c r="D106" i="1"/>
  <c r="D107" i="1"/>
  <c r="D108" i="1"/>
  <c r="D109" i="1"/>
  <c r="D110" i="1"/>
  <c r="D111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J7" i="4"/>
  <c r="J13" i="4"/>
  <c r="J14" i="4"/>
  <c r="J41" i="4"/>
</calcChain>
</file>

<file path=xl/sharedStrings.xml><?xml version="1.0" encoding="utf-8"?>
<sst xmlns="http://schemas.openxmlformats.org/spreadsheetml/2006/main" count="616" uniqueCount="422">
  <si>
    <t>UZASADNIENIE</t>
  </si>
  <si>
    <t>1. Przedmiot regulacji:</t>
  </si>
  <si>
    <t>2. Omówienie podstawy prawnej:</t>
  </si>
  <si>
    <t>3. Konsultacje wymagane przepisami prawa (łącznie z przepisami wewnętrznymi):</t>
  </si>
  <si>
    <t xml:space="preserve">Zgodnie z obowiązującym stanem prawnym nie ma konieczności skierowania projektu uchwały do konsultacji. </t>
  </si>
  <si>
    <t>4. Uzasadnienie merytoryczne:</t>
  </si>
  <si>
    <t>Lp.</t>
  </si>
  <si>
    <t>Wyszczególnienie</t>
  </si>
  <si>
    <t>Zmiana</t>
  </si>
  <si>
    <t>Plan po zmianach</t>
  </si>
  <si>
    <t>Dochody ogółem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</si>
  <si>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</si>
  <si>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</si>
  <si>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</si>
  <si>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</si>
  <si>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</si>
  <si>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</si>
  <si>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</si>
  <si>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</si>
  <si>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</si>
  <si>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</si>
  <si>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</si>
  <si>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 tym:</t>
  </si>
  <si>
    <t>1.1.5.1</t>
  </si>
  <si>
    <t>z podatku od nieruchomości</t>
  </si>
  <si>
    <t>1.2</t>
  </si>
  <si>
    <t>Dochody majątkowe, w tym:</t>
  </si>
  <si>
    <t>1.2.1</t>
  </si>
  <si>
    <t>ze sprzedaży majątku</t>
  </si>
  <si>
    <t>1.2.2</t>
  </si>
  <si>
    <t>z tytułu dotacji oraz środków przeznaczonych na inwestycje</t>
  </si>
  <si>
    <t>Wydatki ogółem</t>
  </si>
  <si>
    <t>2.1</t>
  </si>
  <si>
    <t>Wydatki bieżące, w tym:</t>
  </si>
  <si>
    <t>2.1.1</t>
  </si>
  <si>
    <t>na wynagrodzenia i składki od nich naliczane</t>
  </si>
  <si>
    <t>2.1.2</t>
  </si>
  <si>
    <t>z tytułu poręczeń i gwarancji, w tym:</t>
  </si>
  <si>
    <t>2.1.2.1</t>
  </si>
  <si>
    <t>gwarancje i poręczenia podlegające wyłączeniu z limitu spłaty zobowiązań, o którym mowa w art. 243 ustawy</t>
  </si>
  <si>
    <t>2.1.3</t>
  </si>
  <si>
    <t>wydatki na obsługę długu, w tym:</t>
  </si>
  <si>
    <t>2.1.3.1</t>
  </si>
  <si>
    <t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</si>
  <si>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</si>
  <si>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 limitu spłaty zobowiązań, o 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</si>
  <si>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</si>
  <si>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</si>
  <si>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2.2</t>
  </si>
  <si>
    <t>Wydatki majątkowe, w tym:</t>
  </si>
  <si>
    <t>2.2.1</t>
  </si>
  <si>
    <t>Inwestycje i zakupy inwestycyjne, o których mowa w art. 236 ust. 4 pkt 1 ustawy, w tym:</t>
  </si>
  <si>
    <t>2.2.1.1</t>
  </si>
  <si>
    <t>wydatki o charakterze dotacyjnym na inwestycje i zakupy inwestycyjne</t>
  </si>
  <si>
    <t>Wynik budżetu</t>
  </si>
  <si>
    <t>3.1</t>
  </si>
  <si>
    <t>Kwota prognozowanej nadwyżki budżetu przeznaczana na spłatę kredytów, pożyczek i wykup papierów wartościowych</t>
  </si>
  <si>
    <t>Przychody budżetu</t>
  </si>
  <si>
    <t>4.1</t>
  </si>
  <si>
    <t>Kredyty, pożyczki, emisja papierów wartościowych, w tym:</t>
  </si>
  <si>
    <t>4.1.1</t>
  </si>
  <si>
    <t>na pokrycie deficytu budżetu</t>
  </si>
  <si>
    <t>4.2</t>
  </si>
  <si>
    <t>Nadwyżka budżetowa z lat ubiegłych, w tym:</t>
  </si>
  <si>
    <t>4.2.1</t>
  </si>
  <si>
    <t>4.3</t>
  </si>
  <si>
    <t>Wolne środki, o których mowa w art. 217 ust. 2 pkt 6 ustawy, w tym:</t>
  </si>
  <si>
    <t>4.3.1</t>
  </si>
  <si>
    <t>4.4</t>
  </si>
  <si>
    <t>Spłaty udzielonych pożyczek w latach ubiegłych, w tym:</t>
  </si>
  <si>
    <t>4.4.1</t>
  </si>
  <si>
    <t>4.5</t>
  </si>
  <si>
    <t>Inne przychody niezwiązane z zaciągnięciem długu, w tym:</t>
  </si>
  <si>
    <t>4.5.1</t>
  </si>
  <si>
    <t>Rozchody budżetu</t>
  </si>
  <si>
    <t>5.1</t>
  </si>
  <si>
    <t>Spłaty rat kapitałowych kredytów i pożyczek oraz wykup papierów wartościowych, w tym:</t>
  </si>
  <si>
    <t>5.1.1</t>
  </si>
  <si>
    <t>5.1.1.1</t>
  </si>
  <si>
    <t>5.1.1.2</t>
  </si>
  <si>
    <t>5.1.1.3</t>
  </si>
  <si>
    <t>kwota wyłączeń z tytułu wcześniejszej spłaty zobowiązań, określonych w art. 243 ust. 3b ustawy, z tego:</t>
  </si>
  <si>
    <t>5.1.1.3.1</t>
  </si>
  <si>
    <t>środkami nowego zobowiązania</t>
  </si>
  <si>
    <t>5.1.1.3.2</t>
  </si>
  <si>
    <t>wolnymi środkami, o których mowa w art. 217 ust. 2 pkt 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</si>
  <si>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</si>
  <si>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</si>
  <si>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</si>
  <si>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</si>
  <si>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</si>
  <si>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 niezwiązane ze spłatą długu</t>
  </si>
  <si>
    <t>6</t>
  </si>
  <si>
    <t>Kwota długu, w tym:</t>
  </si>
  <si>
    <t>6.1</t>
  </si>
  <si>
    <t>kwota długu, którego planowana spłata dokona się z wydatków</t>
  </si>
  <si>
    <t>Relacja zrównoważenia wydatków bieżących, o której mowa w art. 242 ustawy</t>
  </si>
  <si>
    <t>x</t>
  </si>
  <si>
    <t>7.1</t>
  </si>
  <si>
    <t>Różnica między dochodami bieżącymi a wydatkami bieżącymi</t>
  </si>
  <si>
    <t>7.2</t>
  </si>
  <si>
    <t>Wskaźnik spłaty zobowiązań</t>
  </si>
  <si>
    <t>8.1</t>
  </si>
  <si>
    <t>8.1_vROD_2020</t>
  </si>
  <si>
    <t>8.1_vROD_2026</t>
  </si>
  <si>
    <t>8.2</t>
  </si>
  <si>
    <t>8.3</t>
  </si>
  <si>
    <t>8.3.1</t>
  </si>
  <si>
    <t>8.4</t>
  </si>
  <si>
    <t>8.4.1</t>
  </si>
  <si>
    <t>Finansowanie programów, projektów lub zadań realizowanych z udziałem środków, o których mowa w art. 5 ust. 1 pkt 2 i 3 ustawy</t>
  </si>
  <si>
    <t>9.1</t>
  </si>
  <si>
    <t>Dochody bieżące na programy, projekty lub zadania finansowane z udziałem środków, o których mowa w art. 5 ust. 1 pkt 2 i 3 ustawy</t>
  </si>
  <si>
    <t>9.1.1</t>
  </si>
  <si>
    <t>Dotacje i środki o charakterze bieżącym na realizację programu, projektu lub zadania finansowanego z udziałem środków, o których mowa w art. 5 ust. 1 pkt 2 ustawy, w tym: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</si>
  <si>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</si>
  <si>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</si>
  <si>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</si>
  <si>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</si>
  <si>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</si>
  <si>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Dochody majątkowe na programy, projekty lub zadania finansowane z udziałem środków, o których mowa w art. 5 ust. 1 pkt 2 ustawy, w tym: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</si>
  <si>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</si>
  <si>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</si>
  <si>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</si>
  <si>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</si>
  <si>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Wydatki bieżące na programy, projekty lub zadania finansowane z udziałem środków, o których mowa w art. 5 ust. 1 pkt 2 ustawy, w tym: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</si>
  <si>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</si>
  <si>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</si>
  <si>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</si>
  <si>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</si>
  <si>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</si>
  <si>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Wydatki majątkowe na programy, projekty lub zadania finansowane z udziałem środków, o których mowa w art. 5 ust. 1 pkt 2 ustawy, w tym:</t>
  </si>
  <si>
    <t>9.4.1.1</t>
  </si>
  <si>
    <t>Informacje uzupełniające o wybranych kategoriach finansowych</t>
  </si>
  <si>
    <t>10.1</t>
  </si>
  <si>
    <t>Wydatki objęte limitem, o którym mowa w art. 226 ust. 3 pkt 4 ustawy, z 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</si>
  <si>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</si>
  <si>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</si>
  <si>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</si>
  <si>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</si>
  <si>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</si>
  <si>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</si>
  <si>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</si>
  <si>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</si>
  <si>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</si>
  <si>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Kwota zobowiązań związku współtworzonego przez jednostkę samorządu terytorialnego przypadających do spłaty w danym roku budżetowym, podlegająca doliczeniu zgodnie z art. 244 ustawy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</si>
  <si>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</si>
  <si>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</si>
  <si>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</si>
  <si>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Spłaty, o których mowa w pkt. 5.1., wynikające wyłącznie z tytułu zobowiązań już zaciągniętych</t>
  </si>
  <si>
    <t>10.7</t>
  </si>
  <si>
    <t>Wydatki zmniejszające dług, w tym:</t>
  </si>
  <si>
    <t>10.7.1</t>
  </si>
  <si>
    <t>spłata zobowiązań wymagalnych z lat poprzednich, innych niż w pkt 10.7.3.</t>
  </si>
  <si>
    <t>10.7.2</t>
  </si>
  <si>
    <t>spłata zobowiązań zaliczanych do tytułu dłużnego – kredyt i pożyczka, w tym:</t>
  </si>
  <si>
    <t>10.7.2.1</t>
  </si>
  <si>
    <t>zobowiązań zaciągniętych po dniu 1 stycznia 2019 r. ,w tym:</t>
  </si>
  <si>
    <t>10.7.2.1.1</t>
  </si>
  <si>
    <t>dokonywana w formie wydatku bieżącego</t>
  </si>
  <si>
    <t>10.7.3</t>
  </si>
  <si>
    <t>wypłaty z tytułu wymagalnych poręczeń i gwarancji</t>
  </si>
  <si>
    <t>10.8</t>
  </si>
  <si>
    <t>Kwota wzrostu(+)/spadku(-) kwoty długu wynikająca z operacji nie kasowych (m.in. umorzenia, różnice kursowe)</t>
  </si>
  <si>
    <t>10.9</t>
  </si>
  <si>
    <t>Wcześniejsza spłata zobowiązań, wyłączona z limitu spłaty zobowiązań, dokonywana w formie wydatków budżetowych</t>
  </si>
  <si>
    <t>Dane dotyczące emitowanych obligacji przychodowych</t>
  </si>
  <si>
    <t>11.1</t>
  </si>
  <si>
    <t>Środki z przedsięwzięcia gromadzone na rachunku bankowym, w tym:</t>
  </si>
  <si>
    <t>11.1.1</t>
  </si>
  <si>
    <t>środki na zaspokojenie roszczeń obligatariuszy</t>
  </si>
  <si>
    <t>11.2</t>
  </si>
  <si>
    <t>Wydatki bieżące z tytułu świadczenia emitenta należnego obligatariuszom, nieuwzględniane w limicie spłaty zobowiązań</t>
  </si>
  <si>
    <t>Stopnie niezachowania relacji określonych w art. 242-244 w przypadku określonym w ... ustawy</t>
  </si>
  <si>
    <t>12.1</t>
  </si>
  <si>
    <t>Stopień niezachowania relacji zrównoważenia wydatków bieżących, o której mowa w poz. 7.2.</t>
  </si>
  <si>
    <t>12.2</t>
  </si>
  <si>
    <t>Stopień niezachowania wskaźnika spłaty zobowiązań, o którym mowa w poz. 8.4.</t>
  </si>
  <si>
    <t>12.3</t>
  </si>
  <si>
    <t>Stopień niezachowania wskaźnika spłaty zobowiązań, o którym mowa w poz. 8.4.1.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</si>
  <si>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</si>
  <si>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</si>
  <si>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</si>
  <si>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</si>
  <si>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>1.</t>
  </si>
  <si>
    <t>3.</t>
  </si>
  <si>
    <t>Horyzont czasowy</t>
  </si>
  <si>
    <t>DOCHODY</t>
  </si>
  <si>
    <t>WYDATKI</t>
  </si>
  <si>
    <t>WYNIK BUDŻETOWY</t>
  </si>
  <si>
    <t>Plan 
przed zmianą</t>
  </si>
  <si>
    <t>zmiana (+/-)</t>
  </si>
  <si>
    <t>Plan 
po zmianie</t>
  </si>
  <si>
    <t>2.</t>
  </si>
  <si>
    <t>4.</t>
  </si>
  <si>
    <t>5.</t>
  </si>
  <si>
    <t>6.</t>
  </si>
  <si>
    <t>7.</t>
  </si>
  <si>
    <t>8.</t>
  </si>
  <si>
    <t>9.</t>
  </si>
  <si>
    <t>10.</t>
  </si>
  <si>
    <t>PRZYCHODY</t>
  </si>
  <si>
    <t>ROZCHODY</t>
  </si>
  <si>
    <t>WYNIK FINANSOWY</t>
  </si>
  <si>
    <t>Ocena skutków regulacji:</t>
  </si>
  <si>
    <t>Zmiany dochodów, wydatków, przychodów i rozchodów oraz wynik budżetowy i finansowy w latach 2011-2026</t>
  </si>
  <si>
    <t>11.</t>
  </si>
  <si>
    <t>12.</t>
  </si>
  <si>
    <t>13.</t>
  </si>
  <si>
    <t>Skutkiem uchwały jest zmiana wieloletniej prognozy finansowej Województwa Kujawsko-Pomorskiego na lata 2011-2026, zgodnie z załącznikami do niniejszej uchwały.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</si>
  <si>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 rok)</t>
  </si>
  <si>
    <t>Dopuszczalny limit spłaty zobowiązań określony po prawej stronie nierówności we wzorze,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</si>
  <si>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określony po prawej stronie nierówności we wzorze, o którym mowa w art. 243 ustawy, po uwzględnieniu ustawowych wyłączeń, obliczony w oparciu o wykonanie roku poprzedzającego pierwszy rok prognozy (wskaźnik ustalony w oparciu o średnią arytmetyczną z poprzednich lat)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</si>
  <si>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</si>
  <si>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</si>
  <si>
    <t>Różnica między dochodami bieżącymi, skorygowanymi o środki a wydatkami bieżącymi</t>
  </si>
  <si>
    <t xml:space="preserve">      Relacja określona po prawej stronie nierówności we wzorze, o którym
      mowa w art. 243 ust. 1 ustawy, ustalona dla danego roku (wskaźnik 
      jednoroczny)</t>
  </si>
  <si>
    <t>łączna kwota przypadających na dany rok kwot ustawowych wyłączeń z limitu spłaty zobowiązań, w tym:</t>
  </si>
  <si>
    <t>kwota przypadających na dany rok kwot wyłączeń określonych w art. 243 ust. 3 ustawy</t>
  </si>
  <si>
    <t>kwota przypadających na dany rok kwot wyłączeń określonych w art. 243 ust. 3a ustawy</t>
  </si>
  <si>
    <t>Pozostałe zmiany</t>
  </si>
  <si>
    <t>Ponadto dokonuje się zmian w załączniku nr 2 do wieloletniej prognozy finansowej "Wykaz przedsięwzięć wieloletnich" wynikających:</t>
  </si>
  <si>
    <t xml:space="preserve"> - ze zmiany ogólnego kosztu zadań,</t>
  </si>
  <si>
    <t>Zmiany dotyczą niżej wymienionych przedsięwzięć:</t>
  </si>
  <si>
    <t>Wyszczególnienie (nazwa zadania i cel)</t>
  </si>
  <si>
    <t>Łączne nakłady finansowe</t>
  </si>
  <si>
    <t>Przed zmianą</t>
  </si>
  <si>
    <t>Zwiększenia</t>
  </si>
  <si>
    <t>Zmniejszenia</t>
  </si>
  <si>
    <t>Po zmianie</t>
  </si>
  <si>
    <t>Wydatki bieżące</t>
  </si>
  <si>
    <t xml:space="preserve">Wydatki na programy, projekty lub zadania pozostałe </t>
  </si>
  <si>
    <t xml:space="preserve"> - ze zmiany w planowanych przedsięwzięciach.</t>
  </si>
  <si>
    <t xml:space="preserve">Wydatki na programy, projekty lub zadania związane z programami realizowanymi z udziałem środków, o których mowa w art. 5 ust. 1 pkt 2 i 3 ustawy z dnia 27 sierpnia 2009 r. o finansach publicznych </t>
  </si>
  <si>
    <t>Wydatki majątkowe</t>
  </si>
  <si>
    <t>Wydatki inwestycyjne</t>
  </si>
  <si>
    <t xml:space="preserve"> - z przeniesienia planowanych wydatków między latami realizacji zadań.</t>
  </si>
  <si>
    <t>Uchwała dotyczy zmiany wieloletniej prognozy finansowej Województwa Kujawsko-Pomorskiego na lata 2023-2039.</t>
  </si>
  <si>
    <t>Obowiązująca wieloletnia prognoza finansowa Województwa Kujawsko-Pomorskiego obejmuje lata 2023-2039.</t>
  </si>
  <si>
    <t>Dokonuje się zmiany w wieloletniej prognozie finansowej Województwa Kujawsko-Pomorskiego na lata 2023-2039. Zmiany wynikają:</t>
  </si>
  <si>
    <t xml:space="preserve"> - ze zmiany budżetu województwa na 2023 r.;</t>
  </si>
  <si>
    <t>Szczegółowy zakres zmian budżetu województwa na 2023 r., które wpływają na załącznik nr 1 do wieloletniej prognozy finansowej przedstawia poniższa tabela:</t>
  </si>
  <si>
    <t>Plan na 2023 rok
(przed zmianą)</t>
  </si>
  <si>
    <t>Zmiany dochodów, wydatków, przychodów i rozchodów oraz wynik budżetowy i finansowy w latach 2023-2039</t>
  </si>
  <si>
    <t>TAK</t>
  </si>
  <si>
    <t>RPO 2020 - Dz. 9.3.1 – Organizacja ośrodków regeneracji w celu ograniczenia negatywnych skutków COVID-19 - Ograniczenie negatywnych skutków COVID-19</t>
  </si>
  <si>
    <t>(dokonuje się urealnienia poniesionych do końca 2022 r. wydatków oraz przeniesienia niewykorzystanej kwoty z roku 2022 do roku 2023 przy zachowaniu niezmienionej ogólnej wartości projektu)</t>
  </si>
  <si>
    <t>(dokonuje się urealnienia poniesionych do końca 2022 r. wydatków oraz przeniesienia niewykorzystanej kwoty z roku 2022 do roku 2023. Ogólna wartość wydatków bieżących nie ulega zmianie)</t>
  </si>
  <si>
    <t xml:space="preserve"> - z urealnienia poniesionych wydatków,</t>
  </si>
  <si>
    <t xml:space="preserve"> - z wprowadzenia nowych zadań,</t>
  </si>
  <si>
    <t>RPO 2020 - Dz. 6.3.1 - "Dostrzec to, co niewidoczne" - zwiększenie dostępności do edukacji przedszkolnej w ośrodku Braille'a w Bydgoszczy - Zwiększenie dostępności edukacji przedszkolnej dla dzieci z dysfunkcją narządu wzroku</t>
  </si>
  <si>
    <t>Zestawienie zmian w planowanych dochodach, wydatkach oraz przychodach w latach 2023-2039 przedstawia załączona tabela.</t>
  </si>
  <si>
    <t>(dokonuje się aktualizacji puli środków na współfinansowanie z EFS)</t>
  </si>
  <si>
    <t>(dokonuje się aktualizacji puli środków na współfinansowanie z EFRR)</t>
  </si>
  <si>
    <t>Art. 226-229 i 232 ust. 2 ustawy z dnia 27 sierpnia 2009 r. o finansach publicznych określają szczegółowość wieloletniej prognozy finansowej jednostki samorządu terytorialnego, tj. minimalny zakres informacji i danych jakie powinny się w niej znaleźć.</t>
  </si>
  <si>
    <t>Skutkiem uchwały jest zmiana wieloletniej prognozy finansowej Województwa Kujawsko-Pomorskiego na lata 2023-2039, zgodnie z załącznikami do niniejszej uchwały.</t>
  </si>
  <si>
    <t>(dokonuje się urealnienia poniesionych do końca 2022 r. wydatków oraz przeniesienia niewykorzystanej kwoty z roku 2022 do roku 2023. Ogólna wartość zadania nie ulega zmianie)</t>
  </si>
  <si>
    <t>IW - Roboty dodatkowe i uzupełniające związane z realizacją inwestycji drogowych w ramach grupy I RPO - Zwiększenie bezpieczeństwa ruchu drogowego</t>
  </si>
  <si>
    <t>RPO 2020 - Dz. 5.1 -  Przebudowa drogi wojewódzkiej Nr 265 Brześć Kujawski-Kowal-Gostynin na odcinku Kowal-granica województwa od km 19+117 do km 34+025- Zwiększenie bezpieczeństwa ruchu drogowego</t>
  </si>
  <si>
    <t>IW - Roboty dodatkowe i uzupełniające oraz waloryzacja kosztów inwestycyjnych - ścieżki rowerowe - Poprawa bezpieczeństwa ruchu drogowego</t>
  </si>
  <si>
    <t>RPO 2020 - Dz. 3.5.2 - Ograniczenie emisji spalin poprzez rozbudowę sieci dróg rowerowych znajdujących się w koncepcji rozwoju systemu transportu Bydgosko-Toruńskiego Obszaru Funkcjonalnego dla: Części nr 1 - Nawra-Kończewice-Chełmża-Zalesie-Kiełbasin-Mlewo-Mlewiec-Srebrniki-Sierakowo w ciągu dróg wojewódzkich nr: 551,649, 554 - Ograniczenie emisji spalin poprzez rozbudowę sieci dróg rowerowych</t>
  </si>
  <si>
    <t>RPO 2020 - Dz. 3.4 - Ograniczenie emisji spalin poprzez rozbudowę sieci dróg rowerowych znajdujących się w koncepcji rozwoju systemu transportu Bydgosko-Toruńskiego Obszaru Funkcjonalnego dla: Części nr 2 - Złotoria-Nowa Wieś-Lubicz Górny w ciągu drogi wojewódzkiej nr 657 - Ograniczenie emisji spalin poprzez rozbudowę sieci dróg rowerowych</t>
  </si>
  <si>
    <t>RPO 2020 - Dz. 3.4 - Ograniczenie emisji spalin poprzez rozbudowę sieci dróg rowerowych znajdujących się w koncepcji rozwoju systemu transportu Bydgosko-Toruńskiego Obszaru Funkcjonalnego dla: Części nr 3 - Toruń-Mała Nieszawka-Wielka Nieszawka-Cierpice w ciągu drogi wojewódzkiej nr 273 - Ograniczenie emisji spalin poprzez rozbudowę sieci dróg rowerowych</t>
  </si>
  <si>
    <t>IW - Przebudowa drogi wojewódzkiej Nr 251 od km 45+145 do km 46+800 odc. Młodocin-Pturek wraz z przebudową przepustu w km 46+216 - Poprawa bezpieczeństwa ruchu drogowego</t>
  </si>
  <si>
    <t>RPO 2020 - Dz. 5.1 - Przebudowa drogi wojewódzkiej Nr 249 wraz z uruchomieniem przeprawy promowej przez Wisłę na wysokości Solca Kujawskiego i Czarnowa - Zwiększenie bezpieczeństwa ruchu drogowego</t>
  </si>
  <si>
    <t>IW - Budowa II etapu obwodnicy Mogilna - Poprawa bezpieczeństwa ruchu drogowego</t>
  </si>
  <si>
    <t>(dokonuje się urealnienia poniesionych do końca 2022 r. wydatków oraz zmniejszenia ogólnej wartości projektu)</t>
  </si>
  <si>
    <t>RPO 2020 - Dz. 9.3.2 – Inicjatywy w zakresie usług społecznych realizowane przez NGO - Wzrost dostępności do usług społecznych dla mieszkańców województwa w związku z przeciwdziałaniem COVID-19</t>
  </si>
  <si>
    <t>IW - Dokapitalizowanie spółki Kujawsko-Pomorskie Centrum Kompetencji Cyfrowych Sp. z o.o. - Podwyższenie jakości świadczonych usług informatycznych</t>
  </si>
  <si>
    <t>IZ - POWER, Dz. 4.3 - Przyroda bez barier - aktywni niepełnosprawni - Zwiększenie dostępności siedziby GWPK dla osób z niepełnosprawnościami</t>
  </si>
  <si>
    <t>RPO 2020 - Pomoc Techniczna RPO 2014-2020 - WPD PT "Sprawne zarządzanie i wdrażanie RPO WK-P w latach 2018-2023"- Zapewnienie technicznego i finansowego wsparcia procesu zarządzania, wdrażania, monitorowania i kontroli w celu sprawnego wdrażania oraz efektywnego wykorzystania środków (Wojewódzki Urząd Pracy w Toruniu)</t>
  </si>
  <si>
    <t>RPO 2020 - Pomoc Techniczna RPO 2014-2020 - WPD PT "Sprawne zarządzanie i wdrażanie RPO WK-P w latach 2018-2023"  - Zapewnienie technicznego i finansowego wsparcia procesu zarządzania, wdrażania, monitorowania i kontroli w celu sprawnego wdrażania oraz efektywnego wykorzystania środków (Urząd Marszałkowski w Toruniu)</t>
  </si>
  <si>
    <t>RPO 2020 - Pomoc Techniczna RPO 2014-2020 (Dz. 12.1 - pula) - Zapewnienie technicznego i finansowego wsparcia procesu zarządzania, wdrażania, monitorowania i kontroli w celu sprawnego wdrażania oraz efektywnego wykorzystania środków (Urząd Marszałkowski w Toruniu)</t>
  </si>
  <si>
    <t>RPO 2020 - Pomoc Techniczna RPO 2014-2020 (Dz. 12.2 - pula) - Zapewnienie skutecznej informacji i promocji programu (Urząd Marszałkowski w Toruniu)</t>
  </si>
  <si>
    <t>RPO 2020 - RPO WKP 2014-2020 (współfinansowanie krajowe dla beneficjentów środków EFS) - Ułatwienie absorpcji środków (Urząd Marszałkowski w Toruniu)</t>
  </si>
  <si>
    <t>RPO 2020 - RPO WKP 2014-2020 (współfinansowanie krajowe dla beneficjentów środków EFRR) - Ułatwienie absorpcji środków (Urząd Marszałkowski w Toruniu)</t>
  </si>
  <si>
    <t>IW - Wykonanie robót budowlanych polegających na remoncie, przebudowie i modernizacji istniejącego Zespołu Pałacowo-Parkowego w miejscowości Wieniec koło Włocławka wraz z infrastrukturą zewnętrzną i zagospodarowaniem terenu Parku - Poprawa infrastruktury kulturalnej</t>
  </si>
  <si>
    <t>IW - Rozbudowa Kujawskiego Centrum Muzyki w miejscowości Wieniec koło Włocławska - Rozwój lokalnych zasobów dziedzictwa kultury</t>
  </si>
  <si>
    <t xml:space="preserve"> - z aktualizacji wielkości dochodów, wydatków w poszczególnych latach,</t>
  </si>
  <si>
    <t xml:space="preserve"> - z aktualizacji przychodów w 2023 r.,</t>
  </si>
  <si>
    <t>Zgodnie z art. 18 pkt 20 ustawy z dnia 5 czerwca 1998 r. o samorządzie województwa  (Dz. U. z 2022 r., poz. 2094 z późn. zm.) do kompetencji sejmiku województwa należy podejmowanie uchwał w innych sprawach zastrzeżonych ustawami. Natomiast art. 231 ustawy z dnia 27 sierpnia 2009 r. o finansach publicznych (Dz. U. z 2022 r. poz. 1634, z późn. zm.) uprawnia organ stanowiący do zmiany kwot wydatków na zaplanowane w wieloletniej prognozie finansowej przedsięwzięcia.</t>
  </si>
  <si>
    <t>Dokonuje się zmian w zakresie planowanych dochodów i wydatków w poszczególnych latach oraz przychodów i wyniku budżetowego w 2023 r. Zmiany                 wynikają z:</t>
  </si>
  <si>
    <t>IZ - POWER, Dz. 1.2 - Wsparcie osób młodych na regionalnym rynku pracy - Zwiększenie możliwości zatrudnienia osób młodych do 29 roku życia pozostających bez pracy</t>
  </si>
  <si>
    <t>IZ - POWER, Dz. 6.1 Pomoc Techniczna - Zapewnienie efektywnego wsparcia realizacji Programu</t>
  </si>
  <si>
    <t>IW - Prace projektowe związane z Nową Perspektywą Finansową 2021-2027- Poprawa bezpieczeństwa ruchu drogowego</t>
  </si>
  <si>
    <t>IW - Budowa obwodnicy miasta Golubia-Dobrzynia, w tym opracowanie Studium Techniczno-Ekonomiczno-Środowiskowego wraz z dokumentacją projektową - Poprawa bezpieczeństwa ruchu drogowego</t>
  </si>
  <si>
    <t>IZ - POWER, Dz. 4.3 - Wdecki Pak Krajobrazowy - park zmysłów - Zwiększenie dostępności Centrum Czynnej Ochrony Przyrody WPK oraz tramwaju wodnego dla osób z niepełnosprawnościami</t>
  </si>
  <si>
    <t>IZ - Projekt Digitourism (Interreg Europa) - Promowanie innowacyjnych rozwiązań z wykorzystaniem wirtualnej i rozszerzonej rzeczywistości w sektorze turystyki</t>
  </si>
  <si>
    <t>(dokonuje się urealnienia poniesionych do końca 2022 r. wydatków, zmniejszenia planowanych na 2023 r. wydatków oraz ogólnej wartości projektu w związku z zakończeniem realizacji projektu)</t>
  </si>
  <si>
    <t>PROW 2020 - PT Schemat II - Wsparcie funkcjonowania krajowej sieci obszarów wiejskich oraz realizacja działań informacyjno-promocyjnych PROW 2014-2020 (KSOW) - Wsparcie wdrażania i oceny polityki w zakresie rozwoju obszarów wiejskich</t>
  </si>
  <si>
    <t>(dokonuje się urealnienia poniesionych do końca 2022 r. wydatków, przeniesienia niewykorzystanej kwoty z roku 2022 do roku 2023 oraz przeniesienia do wydatków bieżących części wydatków inwestycyjnych z przeznaczeniem na zakup usług dotyczących organizacji zajęć edukacyjnych dla osób niepełnosprawnych i ze szczególnymi potrzebami. Ogólna wartość wydatków bieżących ulega zwiększeniu)</t>
  </si>
  <si>
    <t>(dokonuje się przeniesienia do wydatków bieżących części wydatków inwestycyjnych w celu dostosowania do harmonogramu rzeczowo-finansowego projektu. Ogólna wartość wydatków bieżących ulega zwiększeniu)</t>
  </si>
  <si>
    <t>(dokonuje się przeniesienia części wydatków inwestycyjnych do wydatków bieżących w związku z powstałymi oszczędnościami w celu dostosowania do harmonogramu rzeczowo-finansowego projektu. Ogólna wartość wydatków inwestycyjnych ulega zmniejszeniu)</t>
  </si>
  <si>
    <t>(zmniejsza się ogólną wartość zadania w związku z wyliczeniem przez bank ostatecznej kwoty jednorazowej spłaty zobowiązania wynikającego z emisji obligacji przez Spółkę Kujawsko-Pomorskie Centrum Kompetencji Cyfrowych Sp. z o.o.)</t>
  </si>
  <si>
    <t>IW - Budowa obwodnicy Więcborka wraz z opracowaniem Studium Techniczno-Ekonomiczno-Środowiskowego - Poprawa bezpieczeństwa ruchu drogowego</t>
  </si>
  <si>
    <t>IW - Przebudowa wraz z rozbudową drogi wojewódzkiej Nr 563 Rypin-Żuromin-Mława od km 2+475 do km 16+656. Etap II - Przebudowa drogi wojewódzkiej Nr 563 na odcinku Stępowo - granica województwa od 10+100 do km 16+656 - Poprawa bezpieczeństwa ruchu drogowego</t>
  </si>
  <si>
    <t>RPO 2020 - Dz. 5.1 - Przebudowa wraz z rozbudową drogi wojewódzkiej Nr 563 Rypin-Żuromin-Mława od km 2+475 do km 16+656. Etap II - Przebudowa drogi wojewódzkiej Nr 563 na odcinku Stępowo-granica województwa od km 10+100 do km 16+656- Zwiększenie bezpieczeństwa ruchu drogowego</t>
  </si>
  <si>
    <t>(dokonuje się urealnienia poniesionych do końca 2022 r. wydatków oraz przeniesienia niewykorzystanej kwoty z roku 2022 do roku 2023. Ogólna wartość wydatków inwestycyjnych nie ulega zmianie)</t>
  </si>
  <si>
    <t>RPO 2020 - Dz. 6.3.2 - Artyści w zawodzie - Modernizacja warsztatów kształcenia zawodowego w KPSOSW im. J. Korczaka w Toruniu - Poprawa jakości usług edukacyjnych w zakresie szkolnictwa zawodowego</t>
  </si>
  <si>
    <t>IW - Rozbudowa Opery Nova w Bydgoszczy o IV krąg - Poprawa infrastruktury kultury</t>
  </si>
  <si>
    <t>IW -Wzmocnienie potencjału endogenicznego regionu opartego na zasobach dziedzictwa kulturowego poprzez odbudowę oraz wyposażenie domu Heleny Grossówny w celu utworzenia miejsca popularyzacji wiedzy artystycznej i o artystach regionu - Rozwój lokalnych zasobów dziedzictwa kultury</t>
  </si>
  <si>
    <t>Wzmocnienie potencjału endogenicznego regionu opartego na zasobach dziedzictwa kulturowego poprzez odbudowę oraz wyposażenie domu Heleny Grossówny w celu utworzenia miejsca popularyzacji wiedzy artystycznej i o artystach regionu - Rozwój lokalnych zasobów dziedzictwa kultury</t>
  </si>
  <si>
    <t>(dokonuje się zwiększenia planowanych na 2023 r. wydatków oraz ogólnej wartości zadania w związku ze wzrostem kosztów całkowitych projektu wynikającym z postępowania przetargowego na prowadzenie prac infrastrukturalnych)</t>
  </si>
  <si>
    <t>(dokonuje się zwiększenia planowanych na 2023 r. wydatków oraz ogólnej wartości zadania z przeznaczeniem na pokrycie kosztów wykonania projektu zamiennego architektonicznego, sporządzenia programów konserwatorskich, inwentaryzacji po odstąpieniu Generalnego Wykonawcy od umowy na roboty budowlane oraz zakupu rozdzielni elektrycznej)</t>
  </si>
  <si>
    <t>IW - Kultura w zasięgu 2.0 - wkład własny wojewódzkich jednostek organizacyjnych - Zwiększenie dostępności do wojewódzkich instytucji kultury poprzez digitalizację zbiorów i rozwój usług elektronicznych</t>
  </si>
  <si>
    <t>(dokonuje się urealnienia poniesionych do końca 2022 r. wydatków oraz przeniesienia niewykorzystanej kwoty z roku 2022 do roku 2023.  Ponadto dokonuje się zwiększenia planowanych na 2023 r. wydatków oraz ogólnej wartości zadania z przeznaczeniem na sporządzenie dokumentacji technicznej i projektowej dotyczącej modernizacji w Zespole Pałacowo-Parkowym w miejscowości Wieniec)</t>
  </si>
  <si>
    <t>RPO 2020 - Dz. 4.5 - Modernizacja zagrody wiejskiej w Dusocinie na potrzeby ośrodka edukacji ekologicznej na terenie Parku Krajobrazowego "Góry Łosiowe" wraz z czynną ochroną przyrody na obszarze Natura 2000 - Ochrona i promocja zasobów przyrodniczych oraz podniesienie świadomości edukacji ekologiczno-przyrodniczej</t>
  </si>
  <si>
    <t>MSCKZiU w Toruniu - Remont budynku gospodarczego - Poprawa stanu technicznego budynku</t>
  </si>
  <si>
    <t>MSCKZiU w Toruniu - Remont budynku Centrum - Poprawa estetyki i bezpieczeństwa</t>
  </si>
  <si>
    <t>IZ - PPTFE - Punkty Informacyjne Funduszy Europejskich WK-P - Zapewnienie dostępu do informacji na temat funduszy unijnych</t>
  </si>
  <si>
    <t>IW -Przygotowanie dokumentacji projektowo-kosztorysowej modernizacji budynku przy ul. Czerwona droga 8 w Toruniu - Poprawa infrastruktury kulturalnej</t>
  </si>
  <si>
    <t>IZ - POIŚ, Dz. 8.1 - Młyn Kultury - Przebudowa, rozbudowa i zmiana sposobu użytkowania budynku magazynowego przy ul. Kościuszki 77 w Toruniu na budynek o funkcji użyteczności publicznej - Poprawa dostępu do infrastruktury kultury</t>
  </si>
  <si>
    <t>(dokonuje się urealnienia poniesionych do końca 2022 r. wydatków oraz przeniesienia niewykorzystanej kwoty z roku 2022 do roku 2023. Ogólna wartość wydatków inwestycyjnych ulega zwiększeniu w celu dostosowania wysokości wkładu własnego do wniosku o dofinansowanie)</t>
  </si>
  <si>
    <t>Opracowanie Programu ochrony środowiska przed hałasem dla województwa kujawsko-pomorskiego oraz ogłoszenia prasowe - Poprawa stanu akustycznego na terenie województwa kujawsko-pomorskiego</t>
  </si>
  <si>
    <t>FEdKP - Dz. 8.18 - Zawodowe Talenty Kujaw i Pomorza - Zwiększenie szans rozwoju edukacyjnego uczniów uzdolnionych w zakresie przedmiotów zawodowych</t>
  </si>
  <si>
    <t>FEdKP - Dz. 4.3 - Przebudowa wraz z rozbudową drogi wojewódzkiej Nr 254 Brzoza -Łabiszyn - Barcin - Mogilno - Wylatowo (odcinek Brzoza - barcin). Odcinek II od km 13+280 do km 22+400 - Zwiększenie bezpieczeństwa ruchu drogowego</t>
  </si>
  <si>
    <t>RPO 2020 - Dz. 5.1 - Przebudowa z rozbudową drogi wojewódzkiej Nr 270 Brześć Kujawski-Izbica Kujawska-Koło od km 0+000 do km 29+023. Etap I od km 1+100 do km 7+762 - Zwiększenie bezpieczeństwa ruchu drogowego</t>
  </si>
  <si>
    <t>RPO 2020 - Dz. 5.1 - Przebudowa wraz z rozbudową drogi wojewódzkiej Nr 254 Brzoza-Łabiszyn-Barcin-Mogilno-Wylatowo (odcinek Brzoza-Barcin). Odcinek II od km 13+280 do km 22+400 - Zwiększenie bezpieczeństwa ruchu drogowego</t>
  </si>
  <si>
    <t>FEdKP - Dz. 4.3 - Przebudowa z rozbudową drogi wojewódzkiej Nr 270 Brześć Kujawski - Izbica Kujawska - Koło od km 0+000 do km 29+023. Etap I od km 1+100 do km 7+762 - Zwiększenie bezpieczeństwa ruchu drogowego</t>
  </si>
  <si>
    <t>FEdKP - Dz. 4.3 - Przebudowa z rozbudową drogi wojewódzkiej Nr 270 Brześć Kujawski - Izbica Kujawska - Koło od km 0+000 do km 29+023 - Budowa obwodnicy m. lubraniec - Zwiększenie bezpieczeństwa ruchu drogowego</t>
  </si>
  <si>
    <t>FEdKP - Dz. 4.3 - Przebudowa wraz z rozbudową drogi wojewódzkiej Nr 254 Brzoza -Łabiszyn - Barcin - Mogilno - Wylatowo (odcinek Brzoza - barcin). Odcinek I od km 0+069 do km 13+280 - Zwiększenie bezpieczeństwa ruchu drogowego</t>
  </si>
  <si>
    <t>FEdKP - Dz. 4.3 - Budowa II etapu obwodnicy Mogilna - Poprawa bezpieczeństwa ruchu drogowego</t>
  </si>
  <si>
    <t>RPO 2020 - Dz. 6.3.2 - "Usłyszeć potrzeby" - wzmocnienie pozycji uczniów słabosłyszących i niesłyszących w ramach rozbudowy warsztatów zawodowych Kujawsko-Pomorskiego Specjalnego Ośrodka Szkolno-Wychowawczego nr 2 w Bydgoszczy w kontekście zwiększenia szans na rynku pracy - Poprawa jakości usług edukacyjnych w zakresie szkolnictwa zawodowego</t>
  </si>
  <si>
    <t>Młyn Energii - dostosowanie obiektu Młyna Górnego w Grudziądzu do funkcji kulturalno-edukacyjnych - Utworzenie nowoczesnego obiektu o charakterze kulturalno-edukacyjnym</t>
  </si>
  <si>
    <t>IW - Młyn Energii - dostosowanie obiektu Młyna Górnego w Grudziądzu do funkcji kulturalno-edukacyjnych - Utworzenie nowoczesnego obiektu o charakterze kulturalno-edukacyjnym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</si>
  <si>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</si>
  <si>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</si>
  <si>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</si>
  <si>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</si>
  <si>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</si>
  <si>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</si>
  <si>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</si>
  <si>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</si>
  <si>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</si>
  <si>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</si>
  <si>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</si>
  <si>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</si>
  <si>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</si>
  <si>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</si>
  <si>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</si>
  <si>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</si>
  <si>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</si>
  <si>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</si>
  <si>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</si>
  <si>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</si>
  <si>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</si>
  <si>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</si>
  <si>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</si>
  <si>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</si>
  <si>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</si>
  <si>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</si>
  <si>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</si>
  <si>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</si>
  <si>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</si>
  <si>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</si>
  <si>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</si>
  <si>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</si>
  <si>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</si>
  <si>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</si>
  <si>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</si>
  <si>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</si>
  <si>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</si>
  <si>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>1.2.23</t>
  </si>
  <si>
    <t>1.2.24</t>
  </si>
  <si>
    <t>2.1.4</t>
  </si>
  <si>
    <t>2.1.5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</si>
  <si>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</si>
  <si>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</si>
  <si>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</si>
  <si>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</si>
  <si>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</si>
  <si>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</si>
  <si>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</si>
  <si>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</si>
  <si>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</si>
  <si>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</si>
  <si>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</si>
  <si>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</si>
  <si>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</si>
  <si>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</si>
  <si>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</si>
  <si>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(dokonuje się zwiększenia wartości projektu w związku z projektem zmiany WPD PT "Sprawne zarządzanie i wdrażanie RPO WK-P w latach 2018-2023")</t>
  </si>
  <si>
    <t>(dokonuje się zwiększenia planowanych na 2023 r. wydatków oraz ogólnej wartości projektu z przeznaczeniem m.in. na opracowanie świadectwa charakterystyki energetycznej dla budynku oraz zakupy wyposażenia pokoju matki z dzieckiem, zewnętrznych koszy oraz pojemników do segregacji odpadów i modemu transmisji alarmu pożarowego)</t>
  </si>
  <si>
    <t>(dokonuje się urealnienia poniesionych do końca 2022 r. wydatków oraz zmniejszenia ogólnej wartości zadania)</t>
  </si>
  <si>
    <t>(dokonuje się urealnienia poniesionych do końca 2022 r. wydatków oraz przeniesienia niewykorzystanej kwoty z roku 2022 do roku 2023. Ogólna wartość wydatków inwestycyjnych ulega zwiększeniu z przeznaczeniem na sfinansowanie nadzorów branżowego i autorskiego)</t>
  </si>
  <si>
    <t>(dokonuje się zmniejszenia planowanych na 2023 r. wydatków bieżących w związku z aktualizacją wniosku o dofinansowanie projektu)</t>
  </si>
  <si>
    <t>(dokonuje się zwiększenia planowanych na 2023 r. wydatków inwestycyjnych oraz ogólnej wartości projektu w związku z aktualizacją wniosku o dofinansowanie projektu)</t>
  </si>
  <si>
    <t>(dokonuje się urealnienia poniesionych do końca 2022 r. wydatków oraz przeniesienia niewykorzystanej kwoty z roku 2022 do roku 2023. Ponadto dokonuje się zwiększenia planowanych na 2023 r. wydatków oraz ogólnej wartości zadania z przeznaczeniem na przebudowę odcinków chodników wzdłuż drogi wojewódzkiej Nr 265)</t>
  </si>
  <si>
    <t>(dokonuje się urealnienia poniesionych do końca 2022 r. wydatków oraz przeniesienia części niewykorzystanej kwoty z roku 2022 do roku 2023. Ogólna wartość wydatków inwestycyjnych ulega zmniejszeniu z uwagi na końcowy etap realizacji projektu)</t>
  </si>
  <si>
    <t>(dokonuje się urealnienia poniesionych do końca 2022 r. wydatków oraz przeniesienia niewykorzystanej kwoty z roku 2022 do roku 2023. Ogólna wartość wydatków inwestycyjnych ulega zwiększeniu z przeznaczeniem na zakup wyposażenia do pracowni kształcenia zawodowego)</t>
  </si>
  <si>
    <t>(dokonuje się zwiększenia planowanych na 2023 r. wydatków oraz ogólnej wartości zadania w związku ze wzrostem kosztów całkowitych projektu wynikającym z postępowania przetargowego na zakup wyposażenia do pracowni kształcenia zawodowego)</t>
  </si>
  <si>
    <t>(dokonuje się przeniesienia wydatków inwestycyjnych do wydatków bieżących w związku z aktualizacją harmonogramu rzeczowo-finansowego projektu. Ogólna wartość wydatków inwestycyjnych ulega zmniejszeniu)</t>
  </si>
  <si>
    <t>(wprowadza się nowy projekt przewidziany do realizacji w latach 2023-2025 zgodnie z założeniami projektu. Projekt został zidentyfikowany na liście rekomendowanych projektów do realizacji w ramach programu regionalnego FEdKP 2021-2027 przyjętej przez Zarząd Województwa )</t>
  </si>
  <si>
    <t>(dokonuje się zwiększenia planowanych na 2023 r. wydatków oraz ogólnej wartości zadania w związku ze wzrostem kosztów całkowitych projektu)</t>
  </si>
  <si>
    <t>(dokonuje się zwiększenia planowanych na 2024 r. wydatków oraz ogólnej wartości zadania w celu zabezpieczenia środków na wykonanie kolejnych dokumentacji projektowych na rozbudowę dróg wojewódzkich Nr 254, 266 i 534 celem likwidacji miejsc niebezpiecznych)</t>
  </si>
  <si>
    <t>(dokonuje się urealnienia poniesionych do końca 2022 r. wydatków oraz przeniesienia niewykorzystanej kwoty z roku 2022 do roku 2023. Ponadto dokonuje się zwiększenia planowanych na 2023 r. wydatków oraz ogólnej wartości zadania z przeznaczeniem na waloryzację wynagrodzenia wykonawcy i roboty dodatkowe)</t>
  </si>
  <si>
    <t>(wprowadza się nowe zadanie przewidziane do realizacji w latach 2023-2024 w celu zabezpieczenia środków na opracowanie dokumentacji projektowo-kosztorysowej niezbędnej do wykonania generalnego remontu zabytkowego budynku przy ul. Czerwona Droga 8 w Toruniu, który obecnie stanowi siedzibę wojewódzkiej instytucji kultury - Kujawsko-Pomorskiego Centrum Dziedzictwa. Zadanie obejmuje wykonanie inwentaryzacji obiektu wraz z otoczeniem, programu prac konserwatorskich oraz kompletnej dokumentacji budowlano-konserwatorskiej wraz z kosztorysami, na podstawie której uzyskane zostaną niezbędne pozwolenia, w tym pozwolenie na budowę )</t>
  </si>
  <si>
    <t>(wprowadza się nowe zadanie przewidziane do realizacji w latach 2023-2024. Pierwotnie zadanie planowane było do realizacji w ramach RPO WK-P 2024-2020, jednak z uwagi na przedłużające się procedury formalne związane z uzyskaniem decyzji ZRID i pozwolenia na budowę odstąpiono od realizacji w ramach RPO WK-P)</t>
  </si>
  <si>
    <t>(dokonuje się urealnienia poniesionych do końca 2022 r. wydatków oraz zmniejszenia ogólnej wartości puli środków na współfinansowanie)</t>
  </si>
  <si>
    <t>(wprowadza się nowe zadanie przewidziane do realizacji w latach 2023-2026.  W ramach projektu planuje się zaadoptowanie historycznego budynku dawnego Młyna na działalność kulturalną i edukacyjną prowadzoną przez oddział Kujawsko-Pomorskiego Centrum Edukacji i Innowacji w Toruniu. Zaplanowane środki stanowią wkład własny instytucji do projektu planowanego do realizacji w ramach FEdKP 2021 -2027)</t>
  </si>
  <si>
    <t>(dokonuje się zwiększenia planowanych na 2023 r. wydatków oraz ogólnej wartości zadania w celu zabezpieczenia środków na roztrzygnięcie postępowania przetargowego)</t>
  </si>
  <si>
    <t xml:space="preserve">W powyższej uchwale wprowadzone są zmiany wynikające ze zmiany budżetu województwa na 2023 r. dokonane uchwałami Zarządu Województwa Kujawsko-Pomorskiego: Nr 19/851/23 z dnia 10 maja 2023 r., Nr 22/1033/23 z dnia 31 maja 2023 r. oraz zmiany ujęte w projekcie uchwały Sejmiku Województwa Kujawsko-Pomorskiego w sprawie zmiany budżetu województwa na rok 2023. </t>
  </si>
  <si>
    <t>1. ze zmian w planowanych przedsięwzięciach wieloletnich, w tym w przedsięwzięciach z udziałem środków unijnych,</t>
  </si>
  <si>
    <t xml:space="preserve">2. ze zwiększenia planowanych przychodów w 2023 r. o kwotę 921.450,61 zł stanowiącą niewykorzystane środki pieniężne, o których mowa w art. 217 ust. 2 pkt 8 ustawy o finansach publicznych z przeznaczeniem na pokrycie deficytu budżetowego, które dotyczą wydatków na: zadania wynikające z wojewódzkiego programu profilaktyki i rozwiązywania problemów alkoholowych oraz przeciwdziałania narkomanii (389.587,75 zł), zadania wynikające z ustawy o gospodarce opakowaniami i odpadami opakowaniowymi (1.623,61 zł), zadania wynikające z ustawy o recyklingu pojazdów wycofanych z eksploatacji (113,39 zł), zadania wynikające z ustawy o zużytym sprzęcie elektrycznym i elektronicznym (2.699,39 zł) oraz projekty unijne (527.426,47 zł). </t>
  </si>
  <si>
    <t xml:space="preserve">(dokonuje się zmniejszenia planowanych na 2023 r. wydatków bieżących oraz zmniejszenia ogólnej wartości projektu w związku z brakiem możliwości realizacji projektu do końca 2023 r. Projekt został objęty procedurą fazowania umożliwiającą kontynuację projektu w ramach nowej perspektywy finansowej FEdKP 2021-2027) </t>
  </si>
  <si>
    <t>(dokonuje się zmniejszenia planowanych na 2023 r. wydatków oraz ogólnej wartości projektu w związku ze zmianą źródeł finansowania projektu i zmniejszeniem wielkości kosztów pośrednich na poczet wniesienia udziału własnego do projektu)</t>
  </si>
  <si>
    <t xml:space="preserve">(dokonuje się przeniesienia do wydatków bieżących części wydatków inwestycyjnych przeznaczonych na remont budynku Urzędu Marszałkowskiego, które nie zostaną wykorzystane w 2023 r. zgodnie z projektem zmiany WPD PT "Sprawne zarządzanie i wdrażanie RPO WK-P w latach 2018-2023") </t>
  </si>
  <si>
    <t>(dokonuje się zwiększenia wydatków na Roczny plan działań informacyjnych i promocyjnych na rok 2023 dla RPO WK-P 2014-2020. Środki przeniesione zostają z Pomocy Technicznej RPO WK-P, Dz. 12.1 (pula))</t>
  </si>
  <si>
    <t>FEdKP - Dz. 8.18 - Prymus Pomorza i Kujaw II - Rozwój kompetencji kluczowych uczniów szczególnie zdolnych</t>
  </si>
  <si>
    <t>(wprowadza się nowy projekt przewidziany do realizacji w latach 2023-2025 w związku z podpisaniem Umowy dotacji  z Ministerstwem Funduszy i Polityki Regionalnej dotyczącej realizacji projektu z Pomocy Technicznej Programu PT FE. W ramach zadania sfinansowane będą wydatki dotyczące bieżącego funkcjonowania Sieci Punktów Informacyjnych, działania informacyjne, promocyjne, koordynacyjne)</t>
  </si>
  <si>
    <t>(wprowadza się nowy projekt przewidziany do realizacji w latach 2023-2026 zgodnie z przyjętymi założeniami projektu Uchwałą Nr 23/1130/23 Zarządu Województwa Kujawsko-Pomorskiego z dnia 7 czerwca 2023 r. Celem projektu jest podniesienie jakości kształcenia i wychowania poprzez wsparcie stypendialne)</t>
  </si>
  <si>
    <t>(wprowadza się nowy projekt przewidziany do realizacji w latach 2023-2026 zgodnie z przyjętymi założeniami projektu Uchwałą Nr 23/1131/23 Zarządu Województwa Kujawsko-Pomorskiego z dnia 7 czerwca 2023 r. Celem projektu jest podniesienie jakości kształcenia i wychowania poprzez wsparcie stypendialne)</t>
  </si>
  <si>
    <t xml:space="preserve">(dokonuje się zmniejszenia planowanych na 2023 r. wydatków inwestycyjnych oraz zmniejszenia ogólnej wartości projektu w związku z brakiem możliwości realizacji projektu do końca 2023 r. Projekt został objęty procedurą fazowania umożliwiającą kontynuację projektu w ramach nowej perspektywy finansowej FEdKP 2021-2027) </t>
  </si>
  <si>
    <t>(dokonuje się zwiększenia planowanych na 2023 r. wydatków oraz ogólnej wartości projektu w związku z koniecznością zabezpieczenia środków na pokrycie prac dodatkowych)</t>
  </si>
  <si>
    <t>(dokonuje się zmniejszenia puli środków. Środki przeniesione zostają do wykorzystania na Roczny plan działań informacyjnych i promocyjnych na rok 2023 dla RPO WK-P 2014-2020, Dz. 12.2)</t>
  </si>
  <si>
    <t xml:space="preserve">(dokonuje się zmniejszenia wydatków inwestycyjnych przeznaczonych na remont budynku Urzędu Marszałkowskiego, które nie zostaną wykorzystane w 2023 r. i przeniesienia ich do wydatków bieżących) </t>
  </si>
  <si>
    <t>(wprowadza się nowy projekt przewidziany do realizacji w latach 2023-2024, który objęty został procedurą fazowania i stanowi kontynuację projektu realizowanego w ramach RPO WK-P, Dz. 5.1)</t>
  </si>
  <si>
    <t>(wprowadza się zadanie przewidziane do realizacji w latach 2023-2024 w związku z otrzymaniem dotacji z WFOŚiGW w Toruniu na współfinansowanie zadania)</t>
  </si>
  <si>
    <t xml:space="preserve">(wycofuje się zaplanowane na zadanie wydatki w związku z wprowadzeniem projektu pn. "Budowa II etapu obwodnicy Mogilna" przewidzianego do realizacji w ramach FEdKP, Dz. 4.3) </t>
  </si>
  <si>
    <t>(dokonuje się urealnienia poniesionych do końca 2022 r. wydatków oraz przeniesienia niewykorzystanej kwoty z roku 2022 do roku 2023. Ponadto dokonuje się zwiększenia planowanych na 2023 r. wydatków oraz ogólnej wartości zadania w związku z koniecznością poszerzenia zakresu rzeczowego zadań inwestycyjnych realizowanych na drodze wojewódzkiej Nr 265 oraz brakiem możliwości wydatkowania środków niewygasających z upływem 2022 r. w części dotyczącej drogi wojewódzkiej Nr 548)</t>
  </si>
  <si>
    <t>(dokonuje się zwiększenia planowanych na 2023 r. wydatków oraz ogólnej wartości projektu z przeznaczeniem na dostosowanie otoczenia wokół budynku przy ul. Kościuszki 77 w Toruniu do potrzeb użytkowników obiektu, zakup i montaż systemu zabezpieczeń, monitoringu i klimatyzacji oraz zaprojektowanie i wybudowanie przyłącza elektroenergetycznego)</t>
  </si>
  <si>
    <t>(wycofuję się zadanie z realizacji w ramach RPO WK-P 2014-2020 z uwagi na przedłużające się procedury formalne związane z uzyskaniem decyzji ZRID i pozwolenia na budowę. Inwestycja ujęta została w grupie inwestycji wieloletnich finansowanych ze środków własnych województwa)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</si>
</sst>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_-* #,##0.00\ _z_ł_-;\-* #,##0.00\ _z_ł_-;_-* \-??\ _z_ł_-;_-@_-"/>
    <numFmt numFmtId="167" formatCode="#,##0.00_ ;[Red]\-#,##0.00\ "/>
  </numFmts>
  <fonts count="65"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sz val="10"/>
      <color indexed="8"/>
      <name val="Czcionka tekstu podstawowego"/>
      <family val="2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zcionka tekstu podstawowego"/>
      <family val="2"/>
      <charset val="238"/>
    </font>
    <font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Czcionka tekstu podstawowego"/>
      <family val="2"/>
      <charset val="238"/>
    </font>
    <font>
      <b/>
      <i/>
      <sz val="12"/>
      <name val="Times New Roman"/>
      <family val="1"/>
      <charset val="238"/>
    </font>
    <font>
      <b/>
      <i/>
      <sz val="10"/>
      <name val="Czcionka tekstu podstawowego"/>
      <family val="2"/>
      <charset val="238"/>
    </font>
    <font>
      <i/>
      <sz val="12"/>
      <color indexed="8"/>
      <name val="Czcionka tekstu podstawowego"/>
      <family val="2"/>
      <charset val="238"/>
    </font>
    <font>
      <i/>
      <sz val="12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i/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09">
    <xf numFmtId="0" fontId="0" fillId="0" borderId="0"/>
    <xf numFmtId="0" fontId="50" fillId="2" borderId="0" applyNumberFormat="0" applyBorder="0" applyAlignment="0" applyProtection="0"/>
    <xf numFmtId="0" fontId="1" fillId="2" borderId="0" applyNumberFormat="0" applyBorder="0" applyAlignment="0" applyProtection="0"/>
    <xf numFmtId="0" fontId="50" fillId="3" borderId="0" applyNumberFormat="0" applyBorder="0" applyAlignment="0" applyProtection="0"/>
    <xf numFmtId="0" fontId="1" fillId="3" borderId="0" applyNumberFormat="0" applyBorder="0" applyAlignment="0" applyProtection="0"/>
    <xf numFmtId="0" fontId="50" fillId="4" borderId="0" applyNumberFormat="0" applyBorder="0" applyAlignment="0" applyProtection="0"/>
    <xf numFmtId="0" fontId="1" fillId="4" borderId="0" applyNumberFormat="0" applyBorder="0" applyAlignment="0" applyProtection="0"/>
    <xf numFmtId="0" fontId="50" fillId="5" borderId="0" applyNumberFormat="0" applyBorder="0" applyAlignment="0" applyProtection="0"/>
    <xf numFmtId="0" fontId="1" fillId="5" borderId="0" applyNumberFormat="0" applyBorder="0" applyAlignment="0" applyProtection="0"/>
    <xf numFmtId="0" fontId="50" fillId="6" borderId="0" applyNumberFormat="0" applyBorder="0" applyAlignment="0" applyProtection="0"/>
    <xf numFmtId="0" fontId="1" fillId="6" borderId="0" applyNumberFormat="0" applyBorder="0" applyAlignment="0" applyProtection="0"/>
    <xf numFmtId="0" fontId="50" fillId="7" borderId="0" applyNumberFormat="0" applyBorder="0" applyAlignment="0" applyProtection="0"/>
    <xf numFmtId="0" fontId="1" fillId="7" borderId="0" applyNumberFormat="0" applyBorder="0" applyAlignment="0" applyProtection="0"/>
    <xf numFmtId="0" fontId="50" fillId="8" borderId="0" applyNumberFormat="0" applyBorder="0" applyAlignment="0" applyProtection="0"/>
    <xf numFmtId="0" fontId="1" fillId="8" borderId="0" applyNumberFormat="0" applyBorder="0" applyAlignment="0" applyProtection="0"/>
    <xf numFmtId="0" fontId="50" fillId="9" borderId="0" applyNumberFormat="0" applyBorder="0" applyAlignment="0" applyProtection="0"/>
    <xf numFmtId="0" fontId="1" fillId="9" borderId="0" applyNumberFormat="0" applyBorder="0" applyAlignment="0" applyProtection="0"/>
    <xf numFmtId="0" fontId="50" fillId="10" borderId="0" applyNumberFormat="0" applyBorder="0" applyAlignment="0" applyProtection="0"/>
    <xf numFmtId="0" fontId="1" fillId="10" borderId="0" applyNumberFormat="0" applyBorder="0" applyAlignment="0" applyProtection="0"/>
    <xf numFmtId="0" fontId="50" fillId="5" borderId="0" applyNumberFormat="0" applyBorder="0" applyAlignment="0" applyProtection="0"/>
    <xf numFmtId="0" fontId="1" fillId="5" borderId="0" applyNumberFormat="0" applyBorder="0" applyAlignment="0" applyProtection="0"/>
    <xf numFmtId="0" fontId="50" fillId="8" borderId="0" applyNumberFormat="0" applyBorder="0" applyAlignment="0" applyProtection="0"/>
    <xf numFmtId="0" fontId="1" fillId="8" borderId="0" applyNumberFormat="0" applyBorder="0" applyAlignment="0" applyProtection="0"/>
    <xf numFmtId="0" fontId="50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2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8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166" fontId="50" fillId="0" borderId="0" applyFill="0" applyBorder="0" applyAlignment="0" applyProtection="0"/>
    <xf numFmtId="0" fontId="10" fillId="0" borderId="3" applyNumberFormat="0" applyFill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23" fillId="0" borderId="0"/>
    <xf numFmtId="0" fontId="23" fillId="0" borderId="0"/>
    <xf numFmtId="0" fontId="1" fillId="0" borderId="0"/>
    <xf numFmtId="0" fontId="61" fillId="0" borderId="0"/>
    <xf numFmtId="0" fontId="22" fillId="0" borderId="0"/>
    <xf numFmtId="0" fontId="24" fillId="20" borderId="1" applyNumberFormat="0" applyAlignment="0" applyProtection="0"/>
    <xf numFmtId="0" fontId="25" fillId="20" borderId="1" applyNumberFormat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0" fontId="26" fillId="0" borderId="0"/>
    <xf numFmtId="0" fontId="27" fillId="0" borderId="8" applyNumberFormat="0" applyFill="0" applyAlignment="0" applyProtection="0"/>
    <xf numFmtId="0" fontId="28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0" fillId="23" borderId="9" applyNumberFormat="0" applyAlignment="0" applyProtection="0"/>
    <xf numFmtId="0" fontId="50" fillId="23" borderId="9" applyNumberFormat="0" applyAlignment="0" applyProtection="0"/>
    <xf numFmtId="0" fontId="34" fillId="3" borderId="0" applyNumberFormat="0" applyBorder="0" applyAlignment="0" applyProtection="0"/>
    <xf numFmtId="0" fontId="35" fillId="3" borderId="0" applyNumberFormat="0" applyBorder="0" applyAlignment="0" applyProtection="0"/>
  </cellStyleXfs>
  <cellXfs count="215">
    <xf numFmtId="0" fontId="0" fillId="0" borderId="0" xfId="0"/>
    <xf numFmtId="0" fontId="36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/>
    </xf>
    <xf numFmtId="0" fontId="40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wrapText="1"/>
    </xf>
    <xf numFmtId="0" fontId="39" fillId="0" borderId="0" xfId="0" applyFont="1" applyFill="1" applyAlignment="1" applyProtection="1">
      <alignment wrapText="1"/>
    </xf>
    <xf numFmtId="0" fontId="45" fillId="0" borderId="0" xfId="0" applyFont="1" applyFill="1" applyAlignment="1" applyProtection="1">
      <alignment vertical="center" wrapText="1"/>
    </xf>
    <xf numFmtId="0" fontId="46" fillId="0" borderId="1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wrapText="1"/>
    </xf>
    <xf numFmtId="0" fontId="46" fillId="0" borderId="0" xfId="0" applyFont="1" applyFill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vertical="center" wrapText="1"/>
    </xf>
    <xf numFmtId="167" fontId="39" fillId="0" borderId="10" xfId="81" applyNumberFormat="1" applyFont="1" applyFill="1" applyBorder="1" applyAlignment="1" applyProtection="1">
      <alignment vertical="center" shrinkToFit="1"/>
    </xf>
    <xf numFmtId="4" fontId="39" fillId="0" borderId="10" xfId="81" applyNumberFormat="1" applyFont="1" applyFill="1" applyBorder="1" applyAlignment="1" applyProtection="1">
      <alignment vertical="center" shrinkToFit="1"/>
    </xf>
    <xf numFmtId="0" fontId="39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41" fillId="0" borderId="10" xfId="0" applyFont="1" applyFill="1" applyBorder="1" applyAlignment="1" applyProtection="1">
      <alignment horizontal="left" vertical="center" wrapText="1" indent="2"/>
    </xf>
    <xf numFmtId="167" fontId="41" fillId="0" borderId="10" xfId="81" applyNumberFormat="1" applyFont="1" applyFill="1" applyBorder="1" applyAlignment="1" applyProtection="1">
      <alignment vertical="center" shrinkToFit="1"/>
    </xf>
    <xf numFmtId="4" fontId="41" fillId="0" borderId="10" xfId="81" applyNumberFormat="1" applyFont="1" applyFill="1" applyBorder="1" applyAlignment="1" applyProtection="1">
      <alignment vertical="center" shrinkToFit="1"/>
    </xf>
    <xf numFmtId="0" fontId="41" fillId="0" borderId="10" xfId="0" applyFont="1" applyFill="1" applyBorder="1" applyAlignment="1" applyProtection="1">
      <alignment horizontal="left" vertical="center" wrapText="1" indent="4"/>
    </xf>
    <xf numFmtId="0" fontId="41" fillId="0" borderId="10" xfId="0" applyFont="1" applyFill="1" applyBorder="1" applyAlignment="1" applyProtection="1">
      <alignment horizontal="left" vertical="center" wrapText="1" indent="6"/>
    </xf>
    <xf numFmtId="0" fontId="40" fillId="0" borderId="0" xfId="0" applyFont="1" applyFill="1" applyAlignment="1" applyProtection="1">
      <alignment wrapText="1"/>
    </xf>
    <xf numFmtId="0" fontId="41" fillId="0" borderId="11" xfId="0" applyFont="1" applyFill="1" applyBorder="1" applyAlignment="1" applyProtection="1">
      <alignment horizontal="left" vertical="center" wrapText="1" indent="6"/>
    </xf>
    <xf numFmtId="0" fontId="39" fillId="0" borderId="10" xfId="0" applyFont="1" applyFill="1" applyBorder="1" applyAlignment="1" applyProtection="1">
      <alignment horizontal="left" vertical="center" wrapText="1" indent="2"/>
    </xf>
    <xf numFmtId="4" fontId="39" fillId="0" borderId="10" xfId="0" applyNumberFormat="1" applyFont="1" applyFill="1" applyBorder="1" applyAlignment="1" applyProtection="1">
      <alignment horizontal="right" vertical="center" wrapText="1"/>
    </xf>
    <xf numFmtId="0" fontId="44" fillId="0" borderId="0" xfId="0" applyFont="1" applyFill="1" applyAlignment="1" applyProtection="1">
      <alignment wrapText="1"/>
    </xf>
    <xf numFmtId="0" fontId="44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 indent="8"/>
    </xf>
    <xf numFmtId="167" fontId="39" fillId="0" borderId="10" xfId="81" applyNumberFormat="1" applyFont="1" applyFill="1" applyBorder="1" applyAlignment="1" applyProtection="1">
      <alignment horizontal="center" vertical="center" shrinkToFit="1"/>
    </xf>
    <xf numFmtId="4" fontId="39" fillId="0" borderId="10" xfId="81" applyNumberFormat="1" applyFont="1" applyFill="1" applyBorder="1" applyAlignment="1" applyProtection="1">
      <alignment horizontal="center" vertical="center" shrinkToFit="1"/>
    </xf>
    <xf numFmtId="10" fontId="41" fillId="0" borderId="10" xfId="81" applyNumberFormat="1" applyFont="1" applyFill="1" applyBorder="1" applyAlignment="1" applyProtection="1">
      <alignment vertical="center" shrinkToFit="1"/>
    </xf>
    <xf numFmtId="167" fontId="41" fillId="0" borderId="10" xfId="81" applyNumberFormat="1" applyFont="1" applyFill="1" applyBorder="1" applyAlignment="1" applyProtection="1">
      <alignment horizontal="center" vertical="center" shrinkToFit="1"/>
    </xf>
    <xf numFmtId="0" fontId="41" fillId="0" borderId="0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horizontal="left" vertical="center" wrapText="1" indent="2"/>
    </xf>
    <xf numFmtId="0" fontId="39" fillId="0" borderId="0" xfId="0" applyFont="1" applyFill="1" applyAlignment="1" applyProtection="1">
      <alignment horizontal="center" wrapText="1"/>
    </xf>
    <xf numFmtId="0" fontId="47" fillId="0" borderId="0" xfId="0" applyFont="1" applyFill="1" applyProtection="1"/>
    <xf numFmtId="0" fontId="47" fillId="0" borderId="0" xfId="0" applyFont="1" applyFill="1" applyAlignment="1">
      <alignment horizontal="center"/>
    </xf>
    <xf numFmtId="0" fontId="47" fillId="0" borderId="0" xfId="0" applyFont="1" applyFill="1"/>
    <xf numFmtId="0" fontId="47" fillId="0" borderId="0" xfId="0" applyFont="1" applyFill="1" applyBorder="1"/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2" fontId="38" fillId="0" borderId="12" xfId="0" applyNumberFormat="1" applyFont="1" applyFill="1" applyBorder="1" applyAlignment="1">
      <alignment horizontal="center" vertical="center" wrapText="1"/>
    </xf>
    <xf numFmtId="2" fontId="38" fillId="0" borderId="13" xfId="0" applyNumberFormat="1" applyFont="1" applyFill="1" applyBorder="1" applyAlignment="1">
      <alignment horizontal="center" vertical="center" wrapText="1"/>
    </xf>
    <xf numFmtId="2" fontId="38" fillId="0" borderId="14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/>
    <xf numFmtId="0" fontId="49" fillId="0" borderId="15" xfId="0" applyFont="1" applyFill="1" applyBorder="1" applyAlignment="1">
      <alignment horizontal="center"/>
    </xf>
    <xf numFmtId="0" fontId="49" fillId="0" borderId="16" xfId="0" applyFont="1" applyFill="1" applyBorder="1" applyAlignment="1">
      <alignment horizontal="center"/>
    </xf>
    <xf numFmtId="0" fontId="49" fillId="0" borderId="17" xfId="0" applyFont="1" applyFill="1" applyBorder="1" applyAlignment="1">
      <alignment horizontal="center"/>
    </xf>
    <xf numFmtId="0" fontId="49" fillId="0" borderId="18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/>
    <xf numFmtId="0" fontId="47" fillId="0" borderId="19" xfId="0" applyFont="1" applyFill="1" applyBorder="1" applyAlignment="1">
      <alignment horizontal="center" vertical="center"/>
    </xf>
    <xf numFmtId="3" fontId="47" fillId="0" borderId="20" xfId="0" applyNumberFormat="1" applyFont="1" applyFill="1" applyBorder="1" applyAlignment="1">
      <alignment vertical="center"/>
    </xf>
    <xf numFmtId="3" fontId="47" fillId="0" borderId="21" xfId="0" applyNumberFormat="1" applyFont="1" applyFill="1" applyBorder="1" applyAlignment="1">
      <alignment vertical="center"/>
    </xf>
    <xf numFmtId="3" fontId="47" fillId="0" borderId="22" xfId="0" applyNumberFormat="1" applyFont="1" applyFill="1" applyBorder="1" applyAlignment="1">
      <alignment vertical="center"/>
    </xf>
    <xf numFmtId="3" fontId="47" fillId="0" borderId="0" xfId="0" applyNumberFormat="1" applyFont="1" applyFill="1" applyBorder="1" applyAlignment="1">
      <alignment vertical="center"/>
    </xf>
    <xf numFmtId="3" fontId="47" fillId="0" borderId="23" xfId="0" applyNumberFormat="1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0" fontId="47" fillId="0" borderId="24" xfId="0" applyNumberFormat="1" applyFont="1" applyFill="1" applyBorder="1" applyAlignment="1">
      <alignment horizontal="center" vertical="center"/>
    </xf>
    <xf numFmtId="3" fontId="47" fillId="0" borderId="25" xfId="0" applyNumberFormat="1" applyFont="1" applyFill="1" applyBorder="1" applyAlignment="1">
      <alignment vertical="center"/>
    </xf>
    <xf numFmtId="3" fontId="47" fillId="0" borderId="10" xfId="0" applyNumberFormat="1" applyFont="1" applyFill="1" applyBorder="1" applyAlignment="1">
      <alignment vertical="center"/>
    </xf>
    <xf numFmtId="3" fontId="47" fillId="0" borderId="26" xfId="0" applyNumberFormat="1" applyFont="1" applyFill="1" applyBorder="1" applyAlignment="1">
      <alignment vertical="center"/>
    </xf>
    <xf numFmtId="3" fontId="47" fillId="0" borderId="27" xfId="0" applyNumberFormat="1" applyFont="1" applyFill="1" applyBorder="1" applyAlignment="1">
      <alignment vertical="center"/>
    </xf>
    <xf numFmtId="0" fontId="47" fillId="0" borderId="28" xfId="0" applyNumberFormat="1" applyFont="1" applyFill="1" applyBorder="1" applyAlignment="1">
      <alignment horizontal="center" vertical="center"/>
    </xf>
    <xf numFmtId="3" fontId="47" fillId="0" borderId="14" xfId="0" applyNumberFormat="1" applyFont="1" applyFill="1" applyBorder="1" applyAlignment="1">
      <alignment vertical="center"/>
    </xf>
    <xf numFmtId="3" fontId="47" fillId="0" borderId="13" xfId="0" applyNumberFormat="1" applyFont="1" applyFill="1" applyBorder="1" applyAlignment="1">
      <alignment vertical="center"/>
    </xf>
    <xf numFmtId="3" fontId="47" fillId="0" borderId="29" xfId="0" applyNumberFormat="1" applyFont="1" applyFill="1" applyBorder="1" applyAlignment="1">
      <alignment vertical="center"/>
    </xf>
    <xf numFmtId="3" fontId="47" fillId="0" borderId="12" xfId="0" applyNumberFormat="1" applyFont="1" applyFill="1" applyBorder="1" applyAlignment="1">
      <alignment vertical="center"/>
    </xf>
    <xf numFmtId="0" fontId="47" fillId="0" borderId="30" xfId="0" applyFont="1" applyFill="1" applyBorder="1" applyAlignment="1">
      <alignment horizontal="center" vertical="center"/>
    </xf>
    <xf numFmtId="3" fontId="47" fillId="0" borderId="31" xfId="0" applyNumberFormat="1" applyFont="1" applyFill="1" applyBorder="1" applyAlignment="1">
      <alignment vertical="center"/>
    </xf>
    <xf numFmtId="0" fontId="47" fillId="0" borderId="26" xfId="0" applyNumberFormat="1" applyFont="1" applyFill="1" applyBorder="1" applyAlignment="1">
      <alignment horizontal="center" vertical="center"/>
    </xf>
    <xf numFmtId="3" fontId="47" fillId="0" borderId="32" xfId="0" applyNumberFormat="1" applyFont="1" applyFill="1" applyBorder="1" applyAlignment="1">
      <alignment vertical="center"/>
    </xf>
    <xf numFmtId="0" fontId="47" fillId="0" borderId="29" xfId="0" applyNumberFormat="1" applyFont="1" applyFill="1" applyBorder="1" applyAlignment="1">
      <alignment horizontal="center" vertical="center"/>
    </xf>
    <xf numFmtId="3" fontId="47" fillId="0" borderId="33" xfId="0" applyNumberFormat="1" applyFont="1" applyFill="1" applyBorder="1" applyAlignment="1">
      <alignment vertical="center"/>
    </xf>
    <xf numFmtId="0" fontId="38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wrapText="1"/>
    </xf>
    <xf numFmtId="0" fontId="47" fillId="0" borderId="0" xfId="0" applyFont="1" applyFill="1" applyAlignment="1" applyProtection="1">
      <alignment horizontal="center"/>
    </xf>
    <xf numFmtId="0" fontId="47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Alignment="1" applyProtection="1">
      <alignment vertical="center"/>
    </xf>
    <xf numFmtId="2" fontId="38" fillId="0" borderId="34" xfId="0" applyNumberFormat="1" applyFont="1" applyFill="1" applyBorder="1" applyAlignment="1" applyProtection="1">
      <alignment horizontal="center" vertical="center" wrapText="1"/>
    </xf>
    <xf numFmtId="2" fontId="38" fillId="0" borderId="35" xfId="0" applyNumberFormat="1" applyFont="1" applyFill="1" applyBorder="1" applyAlignment="1" applyProtection="1">
      <alignment horizontal="center" vertical="center" wrapText="1"/>
    </xf>
    <xf numFmtId="2" fontId="38" fillId="0" borderId="36" xfId="0" applyNumberFormat="1" applyFont="1" applyFill="1" applyBorder="1" applyAlignment="1" applyProtection="1">
      <alignment horizontal="center" vertical="center" wrapText="1"/>
    </xf>
    <xf numFmtId="2" fontId="38" fillId="0" borderId="37" xfId="0" applyNumberFormat="1" applyFont="1" applyFill="1" applyBorder="1" applyAlignment="1" applyProtection="1">
      <alignment horizontal="center" vertical="center" wrapText="1"/>
    </xf>
    <xf numFmtId="2" fontId="38" fillId="0" borderId="0" xfId="0" applyNumberFormat="1" applyFont="1" applyFill="1" applyBorder="1" applyAlignment="1" applyProtection="1">
      <alignment horizontal="center" vertical="center" wrapText="1"/>
    </xf>
    <xf numFmtId="2" fontId="38" fillId="0" borderId="12" xfId="0" applyNumberFormat="1" applyFont="1" applyFill="1" applyBorder="1" applyAlignment="1" applyProtection="1">
      <alignment horizontal="center" vertical="center" wrapText="1"/>
    </xf>
    <xf numFmtId="2" fontId="38" fillId="0" borderId="13" xfId="0" applyNumberFormat="1" applyFont="1" applyFill="1" applyBorder="1" applyAlignment="1" applyProtection="1">
      <alignment horizontal="center" vertical="center" wrapText="1"/>
    </xf>
    <xf numFmtId="2" fontId="38" fillId="0" borderId="14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Fill="1" applyProtection="1"/>
    <xf numFmtId="0" fontId="49" fillId="0" borderId="38" xfId="0" applyFont="1" applyFill="1" applyBorder="1" applyAlignment="1" applyProtection="1">
      <alignment horizontal="center"/>
    </xf>
    <xf numFmtId="0" fontId="49" fillId="0" borderId="39" xfId="0" applyFont="1" applyFill="1" applyBorder="1" applyAlignment="1" applyProtection="1">
      <alignment horizontal="center"/>
    </xf>
    <xf numFmtId="0" fontId="49" fillId="0" borderId="40" xfId="0" applyFont="1" applyFill="1" applyBorder="1" applyAlignment="1" applyProtection="1">
      <alignment horizontal="center"/>
    </xf>
    <xf numFmtId="0" fontId="49" fillId="0" borderId="41" xfId="0" applyFont="1" applyFill="1" applyBorder="1" applyAlignment="1" applyProtection="1">
      <alignment horizontal="center"/>
    </xf>
    <xf numFmtId="0" fontId="49" fillId="0" borderId="42" xfId="0" applyFont="1" applyFill="1" applyBorder="1" applyAlignment="1" applyProtection="1">
      <alignment horizontal="center"/>
    </xf>
    <xf numFmtId="0" fontId="49" fillId="0" borderId="0" xfId="0" applyFont="1" applyFill="1" applyBorder="1" applyAlignment="1" applyProtection="1">
      <alignment horizontal="center"/>
    </xf>
    <xf numFmtId="0" fontId="49" fillId="0" borderId="43" xfId="0" applyFont="1" applyFill="1" applyBorder="1" applyAlignment="1" applyProtection="1">
      <alignment horizontal="center"/>
    </xf>
    <xf numFmtId="0" fontId="49" fillId="0" borderId="44" xfId="0" applyFont="1" applyFill="1" applyBorder="1" applyAlignment="1" applyProtection="1">
      <alignment horizontal="center"/>
    </xf>
    <xf numFmtId="0" fontId="49" fillId="0" borderId="0" xfId="0" applyFont="1" applyFill="1" applyProtection="1"/>
    <xf numFmtId="0" fontId="47" fillId="0" borderId="45" xfId="0" applyFont="1" applyFill="1" applyBorder="1" applyAlignment="1" applyProtection="1">
      <alignment horizontal="center" vertical="center"/>
    </xf>
    <xf numFmtId="4" fontId="47" fillId="0" borderId="46" xfId="0" applyNumberFormat="1" applyFont="1" applyFill="1" applyBorder="1" applyAlignment="1" applyProtection="1">
      <alignment vertical="center"/>
    </xf>
    <xf numFmtId="4" fontId="47" fillId="0" borderId="47" xfId="0" applyNumberFormat="1" applyFont="1" applyFill="1" applyBorder="1" applyAlignment="1" applyProtection="1">
      <alignment vertical="center"/>
    </xf>
    <xf numFmtId="4" fontId="47" fillId="0" borderId="0" xfId="0" applyNumberFormat="1" applyFont="1" applyFill="1" applyBorder="1" applyAlignment="1" applyProtection="1">
      <alignment vertical="center"/>
    </xf>
    <xf numFmtId="4" fontId="47" fillId="0" borderId="27" xfId="0" applyNumberFormat="1" applyFont="1" applyFill="1" applyBorder="1" applyAlignment="1" applyProtection="1">
      <alignment vertical="center"/>
    </xf>
    <xf numFmtId="4" fontId="47" fillId="0" borderId="10" xfId="0" applyNumberFormat="1" applyFont="1" applyFill="1" applyBorder="1" applyAlignment="1" applyProtection="1">
      <alignment vertical="center"/>
    </xf>
    <xf numFmtId="4" fontId="47" fillId="0" borderId="25" xfId="0" applyNumberFormat="1" applyFont="1" applyFill="1" applyBorder="1" applyAlignment="1" applyProtection="1">
      <alignment vertical="center"/>
    </xf>
    <xf numFmtId="0" fontId="47" fillId="0" borderId="0" xfId="0" applyFont="1" applyFill="1" applyAlignment="1" applyProtection="1">
      <alignment vertical="center"/>
    </xf>
    <xf numFmtId="4" fontId="47" fillId="0" borderId="48" xfId="0" applyNumberFormat="1" applyFont="1" applyFill="1" applyBorder="1" applyAlignment="1" applyProtection="1">
      <alignment vertical="center"/>
    </xf>
    <xf numFmtId="0" fontId="47" fillId="0" borderId="49" xfId="0" applyFont="1" applyFill="1" applyBorder="1" applyAlignment="1" applyProtection="1">
      <alignment horizontal="center" vertical="center"/>
    </xf>
    <xf numFmtId="4" fontId="47" fillId="0" borderId="50" xfId="0" applyNumberFormat="1" applyFont="1" applyFill="1" applyBorder="1" applyAlignment="1" applyProtection="1">
      <alignment vertical="center"/>
    </xf>
    <xf numFmtId="4" fontId="47" fillId="0" borderId="51" xfId="0" applyNumberFormat="1" applyFont="1" applyFill="1" applyBorder="1" applyAlignment="1" applyProtection="1">
      <alignment vertical="center"/>
    </xf>
    <xf numFmtId="0" fontId="47" fillId="0" borderId="52" xfId="0" applyFont="1" applyFill="1" applyBorder="1" applyAlignment="1" applyProtection="1">
      <alignment horizontal="center" vertical="center"/>
    </xf>
    <xf numFmtId="4" fontId="47" fillId="0" borderId="53" xfId="0" applyNumberFormat="1" applyFont="1" applyFill="1" applyBorder="1" applyAlignment="1" applyProtection="1">
      <alignment vertical="center"/>
    </xf>
    <xf numFmtId="4" fontId="47" fillId="0" borderId="54" xfId="0" applyNumberFormat="1" applyFont="1" applyFill="1" applyBorder="1" applyAlignment="1" applyProtection="1">
      <alignment vertical="center"/>
    </xf>
    <xf numFmtId="4" fontId="47" fillId="0" borderId="55" xfId="0" applyNumberFormat="1" applyFont="1" applyFill="1" applyBorder="1" applyAlignment="1" applyProtection="1">
      <alignment vertical="center"/>
    </xf>
    <xf numFmtId="4" fontId="47" fillId="0" borderId="12" xfId="0" applyNumberFormat="1" applyFont="1" applyFill="1" applyBorder="1" applyAlignment="1" applyProtection="1">
      <alignment vertical="center"/>
    </xf>
    <xf numFmtId="4" fontId="47" fillId="0" borderId="13" xfId="0" applyNumberFormat="1" applyFont="1" applyFill="1" applyBorder="1" applyAlignment="1" applyProtection="1">
      <alignment vertical="center"/>
    </xf>
    <xf numFmtId="4" fontId="47" fillId="0" borderId="14" xfId="0" applyNumberFormat="1" applyFont="1" applyFill="1" applyBorder="1" applyAlignment="1" applyProtection="1">
      <alignment vertical="center"/>
    </xf>
    <xf numFmtId="4" fontId="47" fillId="0" borderId="0" xfId="0" applyNumberFormat="1" applyFont="1" applyFill="1" applyProtection="1"/>
    <xf numFmtId="4" fontId="47" fillId="0" borderId="0" xfId="0" applyNumberFormat="1" applyFont="1" applyFill="1" applyBorder="1" applyProtection="1"/>
    <xf numFmtId="2" fontId="38" fillId="0" borderId="56" xfId="0" applyNumberFormat="1" applyFont="1" applyFill="1" applyBorder="1" applyAlignment="1" applyProtection="1">
      <alignment horizontal="center" vertical="center" wrapText="1"/>
    </xf>
    <xf numFmtId="2" fontId="38" fillId="0" borderId="57" xfId="0" applyNumberFormat="1" applyFont="1" applyFill="1" applyBorder="1" applyAlignment="1" applyProtection="1">
      <alignment horizontal="center" vertical="center" wrapText="1"/>
    </xf>
    <xf numFmtId="2" fontId="38" fillId="0" borderId="58" xfId="0" applyNumberFormat="1" applyFont="1" applyFill="1" applyBorder="1" applyAlignment="1" applyProtection="1">
      <alignment horizontal="center" vertical="center" wrapText="1"/>
    </xf>
    <xf numFmtId="2" fontId="38" fillId="0" borderId="59" xfId="0" applyNumberFormat="1" applyFont="1" applyFill="1" applyBorder="1" applyAlignment="1" applyProtection="1">
      <alignment horizontal="center" vertical="center" wrapText="1"/>
    </xf>
    <xf numFmtId="0" fontId="49" fillId="0" borderId="15" xfId="0" applyFont="1" applyFill="1" applyBorder="1" applyAlignment="1" applyProtection="1">
      <alignment horizontal="center"/>
    </xf>
    <xf numFmtId="0" fontId="47" fillId="0" borderId="24" xfId="0" applyFont="1" applyFill="1" applyBorder="1" applyAlignment="1" applyProtection="1">
      <alignment horizontal="center" vertical="center"/>
    </xf>
    <xf numFmtId="4" fontId="47" fillId="0" borderId="60" xfId="0" applyNumberFormat="1" applyFont="1" applyFill="1" applyBorder="1" applyAlignment="1" applyProtection="1">
      <alignment vertical="center"/>
    </xf>
    <xf numFmtId="0" fontId="47" fillId="0" borderId="61" xfId="0" applyFont="1" applyFill="1" applyBorder="1" applyAlignment="1" applyProtection="1">
      <alignment horizontal="center" vertical="center"/>
    </xf>
    <xf numFmtId="4" fontId="47" fillId="0" borderId="62" xfId="0" applyNumberFormat="1" applyFont="1" applyFill="1" applyBorder="1" applyAlignment="1" applyProtection="1">
      <alignment vertical="center"/>
    </xf>
    <xf numFmtId="4" fontId="47" fillId="0" borderId="58" xfId="0" applyNumberFormat="1" applyFont="1" applyFill="1" applyBorder="1" applyAlignment="1" applyProtection="1">
      <alignment vertical="center"/>
    </xf>
    <xf numFmtId="0" fontId="47" fillId="0" borderId="28" xfId="0" applyFont="1" applyFill="1" applyBorder="1" applyAlignment="1" applyProtection="1">
      <alignment horizontal="center" vertical="center"/>
    </xf>
    <xf numFmtId="4" fontId="47" fillId="0" borderId="63" xfId="0" applyNumberFormat="1" applyFont="1" applyFill="1" applyBorder="1" applyAlignment="1" applyProtection="1">
      <alignment vertical="center"/>
    </xf>
    <xf numFmtId="4" fontId="47" fillId="0" borderId="64" xfId="0" applyNumberFormat="1" applyFont="1" applyFill="1" applyBorder="1" applyAlignment="1" applyProtection="1">
      <alignment vertical="center"/>
    </xf>
    <xf numFmtId="167" fontId="41" fillId="0" borderId="0" xfId="81" applyNumberFormat="1" applyFont="1" applyFill="1" applyBorder="1" applyAlignment="1" applyProtection="1">
      <alignment vertical="center" shrinkToFit="1"/>
    </xf>
    <xf numFmtId="4" fontId="41" fillId="0" borderId="0" xfId="81" applyNumberFormat="1" applyFont="1" applyFill="1" applyBorder="1" applyAlignment="1" applyProtection="1">
      <alignment vertical="center" shrinkToFit="1"/>
    </xf>
    <xf numFmtId="4" fontId="47" fillId="0" borderId="65" xfId="0" applyNumberFormat="1" applyFont="1" applyFill="1" applyBorder="1" applyAlignment="1" applyProtection="1">
      <alignment vertical="center"/>
    </xf>
    <xf numFmtId="4" fontId="47" fillId="0" borderId="66" xfId="0" applyNumberFormat="1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horizontal="justify" wrapText="1"/>
    </xf>
    <xf numFmtId="0" fontId="41" fillId="0" borderId="0" xfId="0" applyFont="1" applyFill="1" applyBorder="1" applyAlignment="1" applyProtection="1">
      <alignment horizontal="left"/>
    </xf>
    <xf numFmtId="0" fontId="44" fillId="0" borderId="0" xfId="0" applyFont="1" applyFill="1" applyBorder="1" applyAlignment="1" applyProtection="1">
      <alignment horizontal="center" vertical="top"/>
    </xf>
    <xf numFmtId="0" fontId="62" fillId="0" borderId="0" xfId="0" applyFont="1" applyFill="1" applyBorder="1" applyAlignment="1">
      <alignment wrapText="1"/>
    </xf>
    <xf numFmtId="3" fontId="44" fillId="0" borderId="0" xfId="0" applyNumberFormat="1" applyFont="1" applyFill="1" applyBorder="1" applyProtection="1"/>
    <xf numFmtId="0" fontId="59" fillId="0" borderId="0" xfId="0" applyFont="1" applyFill="1" applyBorder="1" applyAlignment="1" applyProtection="1">
      <alignment vertical="center" wrapText="1"/>
    </xf>
    <xf numFmtId="0" fontId="41" fillId="0" borderId="0" xfId="0" applyFont="1" applyFill="1" applyAlignment="1" applyProtection="1">
      <alignment horizontal="center" vertical="top"/>
    </xf>
    <xf numFmtId="0" fontId="41" fillId="0" borderId="0" xfId="0" applyFont="1" applyFill="1" applyAlignment="1" applyProtection="1">
      <alignment horizontal="justify" wrapText="1"/>
    </xf>
    <xf numFmtId="0" fontId="41" fillId="0" borderId="0" xfId="0" applyFont="1" applyFill="1" applyBorder="1" applyAlignment="1" applyProtection="1">
      <alignment horizontal="center" vertical="top"/>
    </xf>
    <xf numFmtId="0" fontId="36" fillId="0" borderId="0" xfId="0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right" vertical="top"/>
    </xf>
    <xf numFmtId="0" fontId="63" fillId="0" borderId="0" xfId="0" applyFont="1" applyFill="1" applyAlignment="1" applyProtection="1">
      <alignment horizontal="center" vertical="top"/>
    </xf>
    <xf numFmtId="0" fontId="63" fillId="0" borderId="0" xfId="0" applyFont="1" applyFill="1" applyAlignment="1" applyProtection="1">
      <alignment horizontal="justify" wrapText="1"/>
    </xf>
    <xf numFmtId="0" fontId="64" fillId="0" borderId="0" xfId="0" applyFont="1" applyFill="1" applyAlignment="1" applyProtection="1">
      <alignment vertical="center" wrapText="1"/>
    </xf>
    <xf numFmtId="4" fontId="44" fillId="0" borderId="0" xfId="0" applyNumberFormat="1" applyFont="1" applyFill="1" applyBorder="1" applyProtection="1"/>
    <xf numFmtId="0" fontId="44" fillId="0" borderId="0" xfId="0" applyFont="1" applyFill="1" applyAlignment="1" applyProtection="1">
      <alignment horizontal="center" vertical="top"/>
    </xf>
    <xf numFmtId="0" fontId="0" fillId="0" borderId="0" xfId="0" applyFill="1" applyAlignment="1" applyProtection="1">
      <alignment wrapText="1"/>
    </xf>
    <xf numFmtId="0" fontId="38" fillId="0" borderId="0" xfId="0" applyFont="1" applyFill="1" applyAlignment="1" applyProtection="1"/>
    <xf numFmtId="0" fontId="52" fillId="0" borderId="0" xfId="70" applyFont="1" applyFill="1" applyBorder="1" applyAlignment="1">
      <alignment wrapText="1"/>
    </xf>
    <xf numFmtId="0" fontId="41" fillId="0" borderId="0" xfId="0" applyFont="1" applyFill="1" applyBorder="1" applyAlignment="1" applyProtection="1">
      <alignment horizontal="left" wrapText="1"/>
    </xf>
    <xf numFmtId="0" fontId="41" fillId="0" borderId="0" xfId="0" applyFont="1" applyFill="1" applyAlignment="1" applyProtection="1">
      <alignment horizontal="center"/>
    </xf>
    <xf numFmtId="0" fontId="41" fillId="0" borderId="0" xfId="0" applyFont="1" applyFill="1" applyProtection="1"/>
    <xf numFmtId="0" fontId="55" fillId="0" borderId="0" xfId="0" applyFont="1" applyFill="1" applyAlignment="1" applyProtection="1">
      <alignment horizontal="center" vertical="top" wrapText="1"/>
    </xf>
    <xf numFmtId="0" fontId="55" fillId="0" borderId="0" xfId="0" applyFont="1" applyFill="1" applyBorder="1" applyAlignment="1" applyProtection="1">
      <alignment wrapText="1"/>
    </xf>
    <xf numFmtId="3" fontId="55" fillId="0" borderId="0" xfId="0" applyNumberFormat="1" applyFont="1" applyFill="1" applyProtection="1"/>
    <xf numFmtId="0" fontId="56" fillId="0" borderId="0" xfId="0" applyFont="1" applyFill="1" applyAlignment="1" applyProtection="1">
      <alignment vertical="center" wrapText="1"/>
    </xf>
    <xf numFmtId="0" fontId="62" fillId="0" borderId="0" xfId="0" applyFont="1" applyFill="1" applyBorder="1" applyAlignment="1">
      <alignment vertical="top" wrapText="1"/>
    </xf>
    <xf numFmtId="0" fontId="54" fillId="0" borderId="0" xfId="87" applyFont="1" applyFill="1" applyBorder="1" applyAlignment="1">
      <alignment horizontal="left" vertical="top" wrapText="1"/>
    </xf>
    <xf numFmtId="0" fontId="62" fillId="0" borderId="0" xfId="0" applyFont="1" applyFill="1" applyBorder="1" applyAlignment="1">
      <alignment horizontal="left" vertical="top" wrapText="1"/>
    </xf>
    <xf numFmtId="0" fontId="60" fillId="0" borderId="0" xfId="0" applyFont="1" applyFill="1" applyBorder="1" applyAlignment="1">
      <alignment horizontal="left" vertical="top" wrapText="1"/>
    </xf>
    <xf numFmtId="0" fontId="54" fillId="0" borderId="0" xfId="87" applyFont="1" applyFill="1" applyBorder="1" applyAlignment="1">
      <alignment vertical="top" wrapText="1"/>
    </xf>
    <xf numFmtId="0" fontId="39" fillId="0" borderId="0" xfId="0" applyFont="1" applyFill="1" applyAlignment="1" applyProtection="1">
      <alignment vertical="center"/>
    </xf>
    <xf numFmtId="0" fontId="51" fillId="0" borderId="0" xfId="0" applyFont="1" applyFill="1" applyAlignment="1" applyProtection="1">
      <alignment vertical="center" wrapText="1"/>
    </xf>
    <xf numFmtId="0" fontId="57" fillId="0" borderId="0" xfId="0" applyFont="1" applyFill="1" applyAlignment="1" applyProtection="1">
      <alignment horizontal="center" vertical="top"/>
    </xf>
    <xf numFmtId="0" fontId="57" fillId="0" borderId="0" xfId="0" applyFont="1" applyFill="1" applyAlignment="1" applyProtection="1">
      <alignment horizontal="justify" wrapText="1"/>
    </xf>
    <xf numFmtId="0" fontId="58" fillId="0" borderId="0" xfId="0" applyFont="1" applyFill="1" applyAlignment="1" applyProtection="1">
      <alignment vertical="center" wrapText="1"/>
    </xf>
    <xf numFmtId="0" fontId="53" fillId="0" borderId="0" xfId="0" applyFont="1" applyFill="1" applyAlignment="1" applyProtection="1">
      <alignment horizontal="center" vertical="top"/>
    </xf>
    <xf numFmtId="0" fontId="53" fillId="0" borderId="0" xfId="0" applyFont="1" applyFill="1" applyBorder="1" applyAlignment="1" applyProtection="1">
      <alignment wrapText="1"/>
    </xf>
    <xf numFmtId="3" fontId="53" fillId="0" borderId="0" xfId="0" applyNumberFormat="1" applyFont="1" applyFill="1" applyProtection="1"/>
    <xf numFmtId="0" fontId="39" fillId="0" borderId="0" xfId="0" applyFont="1" applyFill="1" applyAlignment="1" applyProtection="1">
      <alignment horizontal="center" vertical="top"/>
    </xf>
    <xf numFmtId="0" fontId="39" fillId="0" borderId="0" xfId="0" applyFont="1" applyFill="1" applyAlignment="1" applyProtection="1">
      <alignment horizontal="justify" wrapText="1"/>
    </xf>
    <xf numFmtId="0" fontId="52" fillId="0" borderId="0" xfId="70" applyFont="1" applyFill="1" applyAlignment="1">
      <alignment vertical="center"/>
    </xf>
    <xf numFmtId="0" fontId="36" fillId="0" borderId="0" xfId="0" applyFont="1" applyFill="1" applyAlignment="1" applyProtection="1">
      <alignment vertical="top" wrapText="1"/>
    </xf>
    <xf numFmtId="0" fontId="36" fillId="0" borderId="0" xfId="0" applyFont="1" applyFill="1" applyBorder="1" applyAlignment="1" applyProtection="1">
      <alignment vertical="top" wrapText="1"/>
    </xf>
    <xf numFmtId="0" fontId="41" fillId="0" borderId="0" xfId="0" applyFont="1" applyFill="1" applyAlignment="1" applyProtection="1">
      <alignment horizontal="justify" vertical="top" wrapText="1"/>
    </xf>
    <xf numFmtId="0" fontId="41" fillId="0" borderId="0" xfId="0" applyFont="1" applyFill="1" applyBorder="1" applyAlignment="1" applyProtection="1">
      <alignment horizontal="justify" vertical="top" wrapText="1"/>
    </xf>
    <xf numFmtId="0" fontId="41" fillId="0" borderId="0" xfId="0" applyFont="1" applyFill="1" applyAlignment="1" applyProtection="1">
      <alignment horizontal="justify" wrapText="1"/>
    </xf>
    <xf numFmtId="0" fontId="41" fillId="0" borderId="0" xfId="0" applyFont="1" applyFill="1" applyBorder="1" applyAlignment="1" applyProtection="1">
      <alignment horizontal="justify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67" xfId="0" applyFont="1" applyFill="1" applyBorder="1" applyAlignment="1" applyProtection="1">
      <alignment horizontal="center"/>
    </xf>
    <xf numFmtId="0" fontId="39" fillId="0" borderId="10" xfId="0" applyFont="1" applyFill="1" applyBorder="1" applyAlignment="1" applyProtection="1">
      <alignment horizontal="center" vertical="center" wrapText="1"/>
    </xf>
    <xf numFmtId="0" fontId="41" fillId="0" borderId="0" xfId="0" applyFont="1" applyFill="1" applyBorder="1" applyAlignment="1" applyProtection="1">
      <alignment horizontal="left"/>
    </xf>
    <xf numFmtId="0" fontId="41" fillId="0" borderId="1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justify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left" wrapText="1"/>
    </xf>
    <xf numFmtId="0" fontId="41" fillId="0" borderId="0" xfId="0" applyFont="1" applyFill="1" applyBorder="1" applyAlignment="1" applyProtection="1">
      <alignment horizontal="left" wrapText="1"/>
    </xf>
    <xf numFmtId="0" fontId="43" fillId="0" borderId="0" xfId="70" applyFont="1" applyFill="1" applyBorder="1" applyAlignment="1">
      <alignment horizontal="left" wrapText="1"/>
    </xf>
    <xf numFmtId="0" fontId="41" fillId="0" borderId="0" xfId="0" applyFont="1" applyFill="1" applyAlignment="1" applyProtection="1">
      <alignment horizontal="left" wrapText="1"/>
    </xf>
    <xf numFmtId="0" fontId="45" fillId="0" borderId="76" xfId="0" applyFont="1" applyFill="1" applyBorder="1" applyAlignment="1" applyProtection="1">
      <alignment horizontal="center" vertical="center"/>
    </xf>
    <xf numFmtId="0" fontId="45" fillId="0" borderId="68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left" wrapText="1"/>
    </xf>
    <xf numFmtId="0" fontId="45" fillId="0" borderId="0" xfId="0" applyFont="1" applyFill="1" applyBorder="1" applyAlignment="1" applyProtection="1">
      <alignment horizontal="center"/>
    </xf>
    <xf numFmtId="0" fontId="48" fillId="0" borderId="69" xfId="0" applyFont="1" applyFill="1" applyBorder="1" applyAlignment="1" applyProtection="1">
      <alignment horizontal="center" vertical="center" wrapText="1"/>
    </xf>
    <xf numFmtId="0" fontId="48" fillId="0" borderId="38" xfId="0" applyFont="1" applyFill="1" applyBorder="1" applyAlignment="1" applyProtection="1">
      <alignment horizontal="center" vertical="center" wrapText="1"/>
    </xf>
    <xf numFmtId="0" fontId="45" fillId="0" borderId="70" xfId="0" applyFont="1" applyFill="1" applyBorder="1" applyAlignment="1" applyProtection="1">
      <alignment horizontal="center" vertical="center"/>
    </xf>
    <xf numFmtId="0" fontId="45" fillId="0" borderId="71" xfId="0" applyFont="1" applyFill="1" applyBorder="1" applyAlignment="1" applyProtection="1">
      <alignment horizontal="center" vertical="center"/>
    </xf>
    <xf numFmtId="0" fontId="45" fillId="0" borderId="72" xfId="0" applyFont="1" applyFill="1" applyBorder="1" applyAlignment="1" applyProtection="1">
      <alignment horizontal="center" vertical="center"/>
    </xf>
    <xf numFmtId="0" fontId="45" fillId="0" borderId="73" xfId="0" applyFont="1" applyFill="1" applyBorder="1" applyAlignment="1" applyProtection="1">
      <alignment horizontal="center" vertical="center"/>
    </xf>
    <xf numFmtId="0" fontId="45" fillId="0" borderId="74" xfId="0" applyFont="1" applyFill="1" applyBorder="1" applyAlignment="1" applyProtection="1">
      <alignment horizontal="center" vertical="center"/>
    </xf>
    <xf numFmtId="0" fontId="48" fillId="0" borderId="75" xfId="0" applyFont="1" applyFill="1" applyBorder="1" applyAlignment="1" applyProtection="1">
      <alignment horizontal="center" vertical="center" wrapText="1"/>
    </xf>
    <xf numFmtId="0" fontId="45" fillId="0" borderId="68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/>
    </xf>
    <xf numFmtId="0" fontId="48" fillId="0" borderId="15" xfId="0" applyFont="1" applyFill="1" applyBorder="1" applyAlignment="1">
      <alignment horizontal="center" vertical="center" wrapText="1"/>
    </xf>
  </cellXfs>
  <cellStyles count="109">
    <cellStyle name="20% - akcent 1 2" xfId="1"/>
    <cellStyle name="20% - akcent 1 3" xfId="2"/>
    <cellStyle name="20% - akcent 2 2" xfId="3"/>
    <cellStyle name="20% - akcent 2 3" xfId="4"/>
    <cellStyle name="20% - akcent 3 2" xfId="5"/>
    <cellStyle name="20% - akcent 3 3" xfId="6"/>
    <cellStyle name="20% - akcent 4 2" xfId="7"/>
    <cellStyle name="20% - akcent 4 3" xfId="8"/>
    <cellStyle name="20% - akcent 5 2" xfId="9"/>
    <cellStyle name="20% - akcent 5 3" xfId="10"/>
    <cellStyle name="20% - akcent 6 2" xfId="11"/>
    <cellStyle name="20% - akcent 6 3" xfId="12"/>
    <cellStyle name="40% - akcent 1 2" xfId="13"/>
    <cellStyle name="40% - akcent 1 3" xfId="14"/>
    <cellStyle name="40% - akcent 2 2" xfId="15"/>
    <cellStyle name="40% - akcent 2 3" xfId="16"/>
    <cellStyle name="40% - akcent 3 2" xfId="17"/>
    <cellStyle name="40% - akcent 3 3" xfId="18"/>
    <cellStyle name="40% - akcent 4 2" xfId="19"/>
    <cellStyle name="40% - akcent 4 3" xfId="20"/>
    <cellStyle name="40% - akcent 5 2" xfId="21"/>
    <cellStyle name="40% - akcent 5 3" xfId="22"/>
    <cellStyle name="40% - akcent 6 2" xfId="23"/>
    <cellStyle name="40% - akcent 6 3" xfId="24"/>
    <cellStyle name="60% - akcent 1 2" xfId="25"/>
    <cellStyle name="60% - akcent 1 3" xfId="26"/>
    <cellStyle name="60% - akcent 2 2" xfId="27"/>
    <cellStyle name="60% - akcent 2 3" xfId="28"/>
    <cellStyle name="60% - akcent 3 2" xfId="29"/>
    <cellStyle name="60% - akcent 3 3" xfId="30"/>
    <cellStyle name="60% - akcent 4 2" xfId="31"/>
    <cellStyle name="60% - akcent 4 3" xfId="32"/>
    <cellStyle name="60% - akcent 5 2" xfId="33"/>
    <cellStyle name="60% - akcent 5 3" xfId="34"/>
    <cellStyle name="60% - akcent 6 2" xfId="35"/>
    <cellStyle name="60% - akcent 6 3" xfId="36"/>
    <cellStyle name="Akcent 1 2" xfId="37"/>
    <cellStyle name="Akcent 1 3" xfId="38"/>
    <cellStyle name="Akcent 2 2" xfId="39"/>
    <cellStyle name="Akcent 2 3" xfId="40"/>
    <cellStyle name="Akcent 3 2" xfId="41"/>
    <cellStyle name="Akcent 3 3" xfId="42"/>
    <cellStyle name="Akcent 4 2" xfId="43"/>
    <cellStyle name="Akcent 4 3" xfId="44"/>
    <cellStyle name="Akcent 5 2" xfId="45"/>
    <cellStyle name="Akcent 5 3" xfId="46"/>
    <cellStyle name="Akcent 6 2" xfId="47"/>
    <cellStyle name="Akcent 6 3" xfId="48"/>
    <cellStyle name="Dane wejściowe 2" xfId="49"/>
    <cellStyle name="Dane wejściowe 3" xfId="50"/>
    <cellStyle name="Dane wyjściowe 2" xfId="51"/>
    <cellStyle name="Dane wyjściowe 3" xfId="52"/>
    <cellStyle name="Dobre 2" xfId="53"/>
    <cellStyle name="Dobre 3" xfId="54"/>
    <cellStyle name="Dziesiętny 2" xfId="55"/>
    <cellStyle name="Komórka połączona 2" xfId="56"/>
    <cellStyle name="Komórka połączona 3" xfId="57"/>
    <cellStyle name="Komórka zaznaczona 2" xfId="58"/>
    <cellStyle name="Komórka zaznaczona 3" xfId="59"/>
    <cellStyle name="Nagłówek 1 2" xfId="60"/>
    <cellStyle name="Nagłówek 1 3" xfId="61"/>
    <cellStyle name="Nagłówek 2 2" xfId="62"/>
    <cellStyle name="Nagłówek 2 3" xfId="63"/>
    <cellStyle name="Nagłówek 3 2" xfId="64"/>
    <cellStyle name="Nagłówek 3 3" xfId="65"/>
    <cellStyle name="Nagłówek 4 2" xfId="66"/>
    <cellStyle name="Nagłówek 4 3" xfId="67"/>
    <cellStyle name="Neutralne 2" xfId="68"/>
    <cellStyle name="Neutralne 3" xfId="69"/>
    <cellStyle name="Normalny" xfId="0" builtinId="0"/>
    <cellStyle name="Normalny 2" xfId="70"/>
    <cellStyle name="Normalny 2 2" xfId="71"/>
    <cellStyle name="Normalny 2 3" xfId="72"/>
    <cellStyle name="Normalny 2 4" xfId="73"/>
    <cellStyle name="Normalny 2 5" xfId="74"/>
    <cellStyle name="Normalny 2 6" xfId="75"/>
    <cellStyle name="Normalny 2 7" xfId="76"/>
    <cellStyle name="Normalny 3" xfId="77"/>
    <cellStyle name="Normalny 4" xfId="78"/>
    <cellStyle name="Normalny 5" xfId="79"/>
    <cellStyle name="Normalny 6" xfId="80"/>
    <cellStyle name="Normalny 6 2" xfId="81"/>
    <cellStyle name="Normalny 6 2 2" xfId="82"/>
    <cellStyle name="Normalny 7" xfId="83"/>
    <cellStyle name="Normalny 7 2" xfId="84"/>
    <cellStyle name="Normalny 8" xfId="85"/>
    <cellStyle name="Normalny 9" xfId="86"/>
    <cellStyle name="Normalny_Załącznik nr 10 IZ na 2010" xfId="87"/>
    <cellStyle name="Obliczenia 2" xfId="88"/>
    <cellStyle name="Obliczenia 3" xfId="89"/>
    <cellStyle name="Procentowy 2" xfId="90"/>
    <cellStyle name="Procentowy 2 2" xfId="91"/>
    <cellStyle name="Procentowy 2 3" xfId="92"/>
    <cellStyle name="Procentowy 3" xfId="93"/>
    <cellStyle name="Procentowy 3 2" xfId="94"/>
    <cellStyle name="Procentowy 4" xfId="95"/>
    <cellStyle name="Procentowy 5" xfId="96"/>
    <cellStyle name="Styl 1" xfId="97"/>
    <cellStyle name="Suma 2" xfId="98"/>
    <cellStyle name="Suma 3" xfId="99"/>
    <cellStyle name="Tekst objaśnienia 2" xfId="100"/>
    <cellStyle name="Tekst objaśnienia 3" xfId="101"/>
    <cellStyle name="Tekst ostrzeżenia 2" xfId="102"/>
    <cellStyle name="Tekst ostrzeżenia 3" xfId="103"/>
    <cellStyle name="Tytuł 2" xfId="104"/>
    <cellStyle name="Uwaga 2" xfId="105"/>
    <cellStyle name="Uwaga 3" xfId="106"/>
    <cellStyle name="Złe 2" xfId="107"/>
    <cellStyle name="Złe 3" xfId="108"/>
  </cellStyles>
  <dxfs count="6"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40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289560</xdr:colOff>
      <xdr:row>220</xdr:row>
      <xdr:rowOff>0</xdr:rowOff>
    </xdr:from>
    <xdr:ext cx="65" cy="18179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1851372A-A56E-CCE6-04E0-0087754ACC04}"/>
            </a:ext>
          </a:extLst>
        </xdr:cNvPr>
        <xdr:cNvSpPr txBox="1"/>
      </xdr:nvSpPr>
      <xdr:spPr>
        <a:xfrm>
          <a:off x="6758940" y="13605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220</xdr:row>
      <xdr:rowOff>0</xdr:rowOff>
    </xdr:from>
    <xdr:ext cx="65" cy="181795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265C93F7-B9DB-CDA5-E15B-4F43C9AC2CEF}"/>
            </a:ext>
          </a:extLst>
        </xdr:cNvPr>
        <xdr:cNvSpPr txBox="1"/>
      </xdr:nvSpPr>
      <xdr:spPr>
        <a:xfrm>
          <a:off x="6758940" y="120357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134</xdr:row>
      <xdr:rowOff>0</xdr:rowOff>
    </xdr:from>
    <xdr:ext cx="65" cy="181795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F6FE9247-5906-533F-EE93-A6D15BFF13F1}"/>
            </a:ext>
          </a:extLst>
        </xdr:cNvPr>
        <xdr:cNvSpPr txBox="1"/>
      </xdr:nvSpPr>
      <xdr:spPr>
        <a:xfrm>
          <a:off x="6758940" y="4746498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143</xdr:row>
      <xdr:rowOff>0</xdr:rowOff>
    </xdr:from>
    <xdr:ext cx="65" cy="18179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1E638034-D2E2-ECC0-BAE7-2A9B2896240A}"/>
            </a:ext>
          </a:extLst>
        </xdr:cNvPr>
        <xdr:cNvSpPr txBox="1"/>
      </xdr:nvSpPr>
      <xdr:spPr>
        <a:xfrm>
          <a:off x="6758940" y="155295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134</xdr:row>
      <xdr:rowOff>0</xdr:rowOff>
    </xdr:from>
    <xdr:ext cx="65" cy="181795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48E93240-06A5-E73C-D04E-5B7894CBC653}"/>
            </a:ext>
          </a:extLst>
        </xdr:cNvPr>
        <xdr:cNvSpPr txBox="1"/>
      </xdr:nvSpPr>
      <xdr:spPr>
        <a:xfrm>
          <a:off x="6758940" y="4746498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299</xdr:row>
      <xdr:rowOff>0</xdr:rowOff>
    </xdr:from>
    <xdr:ext cx="65" cy="181795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744E360A-AF6E-77A8-84D3-8445B337D047}"/>
            </a:ext>
          </a:extLst>
        </xdr:cNvPr>
        <xdr:cNvSpPr txBox="1"/>
      </xdr:nvSpPr>
      <xdr:spPr>
        <a:xfrm>
          <a:off x="6758940" y="155295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</xdr:col>
      <xdr:colOff>1992630</xdr:colOff>
      <xdr:row>222</xdr:row>
      <xdr:rowOff>0</xdr:rowOff>
    </xdr:from>
    <xdr:ext cx="65" cy="17222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A1902C56-1510-5248-AC6D-B889EC489EE5}"/>
            </a:ext>
          </a:extLst>
        </xdr:cNvPr>
        <xdr:cNvSpPr txBox="1"/>
      </xdr:nvSpPr>
      <xdr:spPr>
        <a:xfrm>
          <a:off x="2526030" y="181516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162</xdr:row>
      <xdr:rowOff>0</xdr:rowOff>
    </xdr:from>
    <xdr:ext cx="65" cy="181795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333B441F-D15C-7EED-2567-E720802B2ACF}"/>
            </a:ext>
          </a:extLst>
        </xdr:cNvPr>
        <xdr:cNvSpPr txBox="1"/>
      </xdr:nvSpPr>
      <xdr:spPr>
        <a:xfrm>
          <a:off x="6766560" y="49672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202</xdr:row>
      <xdr:rowOff>0</xdr:rowOff>
    </xdr:from>
    <xdr:ext cx="65" cy="181795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738DBB18-43C1-298B-4009-1B4F4E47169B}"/>
            </a:ext>
          </a:extLst>
        </xdr:cNvPr>
        <xdr:cNvSpPr txBox="1"/>
      </xdr:nvSpPr>
      <xdr:spPr>
        <a:xfrm>
          <a:off x="6766560" y="573119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237</xdr:row>
      <xdr:rowOff>0</xdr:rowOff>
    </xdr:from>
    <xdr:ext cx="65" cy="181795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81C6584F-A09B-21F6-EC2C-9859CF587735}"/>
            </a:ext>
          </a:extLst>
        </xdr:cNvPr>
        <xdr:cNvSpPr txBox="1"/>
      </xdr:nvSpPr>
      <xdr:spPr>
        <a:xfrm>
          <a:off x="6766560" y="7144702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272</xdr:row>
      <xdr:rowOff>0</xdr:rowOff>
    </xdr:from>
    <xdr:ext cx="65" cy="181795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C260B0B9-A767-F4BB-DABF-47F1129EDB0A}"/>
            </a:ext>
          </a:extLst>
        </xdr:cNvPr>
        <xdr:cNvSpPr txBox="1"/>
      </xdr:nvSpPr>
      <xdr:spPr>
        <a:xfrm>
          <a:off x="6766560" y="8555355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313</xdr:row>
      <xdr:rowOff>0</xdr:rowOff>
    </xdr:from>
    <xdr:ext cx="65" cy="181795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71337FC4-B6E1-6864-29B4-ACEC4D292C72}"/>
            </a:ext>
          </a:extLst>
        </xdr:cNvPr>
        <xdr:cNvSpPr txBox="1"/>
      </xdr:nvSpPr>
      <xdr:spPr>
        <a:xfrm>
          <a:off x="6766560" y="998982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354</xdr:row>
      <xdr:rowOff>0</xdr:rowOff>
    </xdr:from>
    <xdr:ext cx="65" cy="181795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4F310C71-52C8-0439-2077-CFC98BCDCAA6}"/>
            </a:ext>
          </a:extLst>
        </xdr:cNvPr>
        <xdr:cNvSpPr txBox="1"/>
      </xdr:nvSpPr>
      <xdr:spPr>
        <a:xfrm>
          <a:off x="6766560" y="1139475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ne%20z%20dysku/Moje%20dokumenty/2021/WPF%202021/WPF%20-%2028.06.2021%20(3)/Uzasadnienie%20do%20projektu%20uchwa&#322;y%20Sejmiku%20(WPF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ne%20z%20dysku/Moje%20dokumenty/2022/WPF%20na%202022/WPF%2027.06.2022%20(4)/Uzasadnienie,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zasadnienie"/>
      <sheetName val="Tabela do uzasadnienia"/>
      <sheetName val="tab.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zasadnienie"/>
      <sheetName val="Tabela do uzasadnienia"/>
      <sheetName val="tab.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0"/>
  <sheetViews>
    <sheetView view="pageBreakPreview" topLeftCell="A367" zoomScaleNormal="100" zoomScaleSheetLayoutView="100" workbookViewId="0">
      <selection activeCell="B373" sqref="B373"/>
    </sheetView>
  </sheetViews>
  <sheetFormatPr defaultColWidth="8.875" defaultRowHeight="21.75" customHeight="1"/>
  <cols>
    <col min="1" max="1" width="9.75" style="1" customWidth="1"/>
    <col min="2" max="2" width="60.25" style="2" customWidth="1"/>
    <col min="3" max="3" width="15" style="3" customWidth="1"/>
    <col min="4" max="4" width="15.375" style="3" customWidth="1"/>
    <col min="5" max="5" width="16.625" style="3" customWidth="1"/>
    <col min="6" max="6" width="13.25" style="2" customWidth="1"/>
    <col min="7" max="16384" width="8.875" style="2"/>
  </cols>
  <sheetData>
    <row r="1" spans="1:6" ht="23.25" customHeight="1">
      <c r="A1" s="195" t="s">
        <v>0</v>
      </c>
      <c r="B1" s="195"/>
      <c r="C1" s="195"/>
      <c r="D1" s="195"/>
      <c r="E1" s="195"/>
      <c r="F1" s="195"/>
    </row>
    <row r="2" spans="1:6" ht="5.45" customHeight="1">
      <c r="A2" s="78"/>
      <c r="B2" s="78"/>
      <c r="C2" s="78"/>
      <c r="D2" s="78"/>
      <c r="E2" s="78"/>
      <c r="F2" s="77"/>
    </row>
    <row r="3" spans="1:6" s="4" customFormat="1" ht="15.75">
      <c r="A3" s="194" t="s">
        <v>1</v>
      </c>
      <c r="B3" s="194"/>
      <c r="C3" s="194"/>
      <c r="D3" s="194"/>
      <c r="E3" s="194"/>
      <c r="F3" s="194"/>
    </row>
    <row r="4" spans="1:6" s="5" customFormat="1" ht="15.75">
      <c r="A4" s="188" t="s">
        <v>237</v>
      </c>
      <c r="B4" s="188"/>
      <c r="C4" s="188"/>
      <c r="D4" s="188"/>
      <c r="E4" s="188"/>
      <c r="F4" s="188"/>
    </row>
    <row r="5" spans="1:6" s="4" customFormat="1" ht="19.899999999999999" customHeight="1">
      <c r="A5" s="194" t="s">
        <v>2</v>
      </c>
      <c r="B5" s="194"/>
      <c r="C5" s="194"/>
      <c r="D5" s="194"/>
      <c r="E5" s="194"/>
      <c r="F5" s="194"/>
    </row>
    <row r="6" spans="1:6" s="5" customFormat="1" ht="63" customHeight="1">
      <c r="A6" s="188" t="s">
        <v>280</v>
      </c>
      <c r="B6" s="188"/>
      <c r="C6" s="188"/>
      <c r="D6" s="188"/>
      <c r="E6" s="188"/>
      <c r="F6" s="188"/>
    </row>
    <row r="7" spans="1:6" s="5" customFormat="1" ht="32.450000000000003" customHeight="1">
      <c r="A7" s="188" t="s">
        <v>254</v>
      </c>
      <c r="B7" s="188"/>
      <c r="C7" s="188"/>
      <c r="D7" s="188"/>
      <c r="E7" s="188"/>
      <c r="F7" s="188"/>
    </row>
    <row r="8" spans="1:6" s="4" customFormat="1" ht="22.15" customHeight="1">
      <c r="A8" s="194" t="s">
        <v>3</v>
      </c>
      <c r="B8" s="194"/>
      <c r="C8" s="194"/>
      <c r="D8" s="194"/>
      <c r="E8" s="194"/>
      <c r="F8" s="194"/>
    </row>
    <row r="9" spans="1:6" s="6" customFormat="1" ht="15.75" customHeight="1">
      <c r="A9" s="196" t="s">
        <v>4</v>
      </c>
      <c r="B9" s="196"/>
      <c r="C9" s="196"/>
      <c r="D9" s="196"/>
      <c r="E9" s="196"/>
      <c r="F9" s="196"/>
    </row>
    <row r="10" spans="1:6" s="4" customFormat="1" ht="22.15" customHeight="1">
      <c r="A10" s="194" t="s">
        <v>5</v>
      </c>
      <c r="B10" s="194"/>
      <c r="C10" s="194"/>
      <c r="D10" s="194"/>
      <c r="E10" s="194"/>
      <c r="F10" s="194"/>
    </row>
    <row r="11" spans="1:6" s="6" customFormat="1" ht="15.75" customHeight="1">
      <c r="A11" s="188" t="s">
        <v>238</v>
      </c>
      <c r="B11" s="188"/>
      <c r="C11" s="188"/>
      <c r="D11" s="188"/>
      <c r="E11" s="188"/>
      <c r="F11" s="188"/>
    </row>
    <row r="12" spans="1:6" s="6" customFormat="1" ht="48" customHeight="1">
      <c r="A12" s="188" t="s">
        <v>401</v>
      </c>
      <c r="B12" s="188"/>
      <c r="C12" s="188"/>
      <c r="D12" s="188"/>
      <c r="E12" s="188"/>
      <c r="F12" s="188"/>
    </row>
    <row r="13" spans="1:6" s="79" customFormat="1" ht="15" customHeight="1">
      <c r="A13" s="197" t="s">
        <v>239</v>
      </c>
      <c r="B13" s="197"/>
      <c r="C13" s="197"/>
      <c r="D13" s="197"/>
      <c r="E13" s="197"/>
      <c r="F13" s="157"/>
    </row>
    <row r="14" spans="1:6" s="79" customFormat="1" ht="15.75" customHeight="1">
      <c r="A14" s="197" t="s">
        <v>240</v>
      </c>
      <c r="B14" s="197"/>
      <c r="C14" s="197"/>
      <c r="D14" s="197"/>
      <c r="E14" s="197"/>
      <c r="F14" s="158"/>
    </row>
    <row r="15" spans="1:6" s="79" customFormat="1" ht="15.75" customHeight="1">
      <c r="A15" s="197" t="s">
        <v>279</v>
      </c>
      <c r="B15" s="197"/>
      <c r="C15" s="197"/>
      <c r="D15" s="197"/>
      <c r="E15" s="197"/>
      <c r="F15" s="158"/>
    </row>
    <row r="16" spans="1:6" s="79" customFormat="1" ht="15.75" customHeight="1">
      <c r="A16" s="197" t="s">
        <v>278</v>
      </c>
      <c r="B16" s="197"/>
      <c r="C16" s="197"/>
      <c r="D16" s="197"/>
      <c r="E16" s="197"/>
      <c r="F16" s="158"/>
    </row>
    <row r="17" spans="1:6" s="79" customFormat="1" ht="15.75" customHeight="1">
      <c r="A17" s="197" t="s">
        <v>232</v>
      </c>
      <c r="B17" s="197"/>
      <c r="C17" s="197"/>
      <c r="D17" s="197"/>
      <c r="E17" s="197"/>
      <c r="F17" s="158"/>
    </row>
    <row r="18" spans="1:6" s="79" customFormat="1" ht="15.75">
      <c r="A18" s="197" t="s">
        <v>241</v>
      </c>
      <c r="B18" s="197"/>
      <c r="C18" s="197"/>
      <c r="D18" s="197"/>
      <c r="E18" s="197"/>
      <c r="F18" s="197"/>
    </row>
    <row r="19" spans="1:6" s="79" customFormat="1" ht="12" customHeight="1">
      <c r="A19" s="160"/>
      <c r="B19" s="160"/>
      <c r="C19" s="160"/>
      <c r="D19" s="160"/>
      <c r="E19" s="160"/>
      <c r="F19" s="160"/>
    </row>
    <row r="20" spans="1:6" s="8" customFormat="1" ht="18.75" customHeight="1">
      <c r="A20" s="191" t="s">
        <v>6</v>
      </c>
      <c r="B20" s="191" t="s">
        <v>7</v>
      </c>
      <c r="C20" s="191" t="s">
        <v>242</v>
      </c>
      <c r="D20" s="191" t="s">
        <v>8</v>
      </c>
      <c r="E20" s="191" t="s">
        <v>9</v>
      </c>
      <c r="F20" s="7"/>
    </row>
    <row r="21" spans="1:6" s="8" customFormat="1" ht="15.75">
      <c r="A21" s="191"/>
      <c r="B21" s="191"/>
      <c r="C21" s="191"/>
      <c r="D21" s="191"/>
      <c r="E21" s="191"/>
      <c r="F21" s="7"/>
    </row>
    <row r="22" spans="1:6" s="11" customFormat="1" ht="15" customHeight="1">
      <c r="A22" s="9">
        <v>1</v>
      </c>
      <c r="B22" s="9">
        <v>2</v>
      </c>
      <c r="C22" s="9">
        <v>3</v>
      </c>
      <c r="D22" s="9">
        <v>4</v>
      </c>
      <c r="E22" s="9">
        <v>5</v>
      </c>
      <c r="F22" s="10"/>
    </row>
    <row r="23" spans="1:6" s="16" customFormat="1" ht="18.75" customHeight="1">
      <c r="A23" s="12">
        <v>1</v>
      </c>
      <c r="B23" s="13" t="s">
        <v>10</v>
      </c>
      <c r="C23" s="14">
        <v>1907064800.3800001</v>
      </c>
      <c r="D23" s="15">
        <f t="shared" ref="D23:D53" si="0">E23-C23</f>
        <v>33630290.530000001</v>
      </c>
      <c r="E23" s="14">
        <v>1940695090.9100001</v>
      </c>
      <c r="F23" s="7"/>
    </row>
    <row r="24" spans="1:6" s="5" customFormat="1" ht="15.75" customHeight="1">
      <c r="A24" s="17" t="s">
        <v>11</v>
      </c>
      <c r="B24" s="18" t="s">
        <v>12</v>
      </c>
      <c r="C24" s="19">
        <v>1473169161.3800001</v>
      </c>
      <c r="D24" s="20">
        <f t="shared" si="0"/>
        <v>24170794.530000001</v>
      </c>
      <c r="E24" s="19">
        <v>1497339955.9100001</v>
      </c>
      <c r="F24" s="6"/>
    </row>
    <row r="25" spans="1:6" s="5" customFormat="1" ht="34.5" customHeight="1">
      <c r="A25" s="17" t="s">
        <v>13</v>
      </c>
      <c r="B25" s="21" t="s">
        <v>14</v>
      </c>
      <c r="C25" s="19">
        <v>72463170</v>
      </c>
      <c r="D25" s="20">
        <f t="shared" si="0"/>
        <v>0</v>
      </c>
      <c r="E25" s="19">
        <v>72463170</v>
      </c>
      <c r="F25" s="6"/>
    </row>
    <row r="26" spans="1:6" s="5" customFormat="1" ht="33.75" customHeight="1">
      <c r="A26" s="17" t="s">
        <v>15</v>
      </c>
      <c r="B26" s="21" t="s">
        <v>16</v>
      </c>
      <c r="C26" s="19">
        <v>569066924</v>
      </c>
      <c r="D26" s="20">
        <f t="shared" si="0"/>
        <v>0</v>
      </c>
      <c r="E26" s="19">
        <v>569066924</v>
      </c>
      <c r="F26" s="6"/>
    </row>
    <row r="27" spans="1:6" s="5" customFormat="1" ht="17.25" customHeight="1">
      <c r="A27" s="17" t="s">
        <v>17</v>
      </c>
      <c r="B27" s="21" t="s">
        <v>18</v>
      </c>
      <c r="C27" s="19">
        <v>490385288</v>
      </c>
      <c r="D27" s="20">
        <f t="shared" si="0"/>
        <v>0</v>
      </c>
      <c r="E27" s="19">
        <v>490385288</v>
      </c>
      <c r="F27" s="6"/>
    </row>
    <row r="28" spans="1:6" s="5" customFormat="1" ht="15.75" customHeight="1">
      <c r="A28" s="17" t="s">
        <v>19</v>
      </c>
      <c r="B28" s="21" t="s">
        <v>20</v>
      </c>
      <c r="C28" s="19">
        <v>319041987.38</v>
      </c>
      <c r="D28" s="20">
        <f t="shared" si="0"/>
        <v>23430760</v>
      </c>
      <c r="E28" s="19">
        <v>342472747.38</v>
      </c>
      <c r="F28" s="6"/>
    </row>
    <row r="29" spans="1:6" s="5" customFormat="1" ht="15.75" customHeight="1">
      <c r="A29" s="17" t="s">
        <v>21</v>
      </c>
      <c r="B29" s="21" t="s">
        <v>22</v>
      </c>
      <c r="C29" s="19">
        <v>22211792</v>
      </c>
      <c r="D29" s="20">
        <f>E29-C29</f>
        <v>740034.53</v>
      </c>
      <c r="E29" s="19">
        <v>22951826.530000001</v>
      </c>
      <c r="F29" s="6"/>
    </row>
    <row r="30" spans="1:6" s="5" customFormat="1" ht="16.149999999999999" customHeight="1">
      <c r="A30" s="17" t="s">
        <v>23</v>
      </c>
      <c r="B30" s="22" t="s">
        <v>24</v>
      </c>
      <c r="C30" s="19">
        <v>0</v>
      </c>
      <c r="D30" s="20">
        <f t="shared" si="0"/>
        <v>0</v>
      </c>
      <c r="E30" s="19">
        <v>0</v>
      </c>
      <c r="F30" s="6"/>
    </row>
    <row r="31" spans="1:6" s="5" customFormat="1" ht="16.899999999999999" customHeight="1">
      <c r="A31" s="17" t="s">
        <v>25</v>
      </c>
      <c r="B31" s="18" t="s">
        <v>26</v>
      </c>
      <c r="C31" s="19">
        <v>433895639</v>
      </c>
      <c r="D31" s="20">
        <f t="shared" si="0"/>
        <v>9459496</v>
      </c>
      <c r="E31" s="19">
        <v>443355135</v>
      </c>
      <c r="F31" s="6"/>
    </row>
    <row r="32" spans="1:6" s="5" customFormat="1" ht="15.6" customHeight="1">
      <c r="A32" s="17" t="s">
        <v>27</v>
      </c>
      <c r="B32" s="21" t="s">
        <v>28</v>
      </c>
      <c r="C32" s="19">
        <v>245000</v>
      </c>
      <c r="D32" s="20">
        <f t="shared" si="0"/>
        <v>136180</v>
      </c>
      <c r="E32" s="19">
        <v>381180</v>
      </c>
      <c r="F32" s="6"/>
    </row>
    <row r="33" spans="1:6" s="5" customFormat="1" ht="21.6" customHeight="1">
      <c r="A33" s="17" t="s">
        <v>29</v>
      </c>
      <c r="B33" s="21" t="s">
        <v>30</v>
      </c>
      <c r="C33" s="19">
        <v>433641139</v>
      </c>
      <c r="D33" s="20">
        <f t="shared" si="0"/>
        <v>2915232</v>
      </c>
      <c r="E33" s="19">
        <v>436556371</v>
      </c>
      <c r="F33" s="6"/>
    </row>
    <row r="34" spans="1:6" s="4" customFormat="1" ht="20.25" customHeight="1">
      <c r="A34" s="12">
        <v>2</v>
      </c>
      <c r="B34" s="13" t="s">
        <v>31</v>
      </c>
      <c r="C34" s="14">
        <v>2080064800.3800001</v>
      </c>
      <c r="D34" s="15">
        <f t="shared" si="0"/>
        <v>34551741.140000001</v>
      </c>
      <c r="E34" s="14">
        <v>2114616541.52</v>
      </c>
      <c r="F34" s="23"/>
    </row>
    <row r="35" spans="1:6" s="5" customFormat="1" ht="17.25" customHeight="1">
      <c r="A35" s="17" t="s">
        <v>32</v>
      </c>
      <c r="B35" s="18" t="s">
        <v>33</v>
      </c>
      <c r="C35" s="19">
        <v>1167766918.3800001</v>
      </c>
      <c r="D35" s="20">
        <f t="shared" si="0"/>
        <v>47814207.140000001</v>
      </c>
      <c r="E35" s="19">
        <v>1215581125.52</v>
      </c>
      <c r="F35" s="6"/>
    </row>
    <row r="36" spans="1:6" s="5" customFormat="1" ht="17.25" customHeight="1">
      <c r="A36" s="17" t="s">
        <v>34</v>
      </c>
      <c r="B36" s="21" t="s">
        <v>35</v>
      </c>
      <c r="C36" s="19">
        <v>198473624.28999999</v>
      </c>
      <c r="D36" s="20">
        <f t="shared" si="0"/>
        <v>1345307.61</v>
      </c>
      <c r="E36" s="19">
        <v>199818931.90000001</v>
      </c>
      <c r="F36" s="6"/>
    </row>
    <row r="37" spans="1:6" s="5" customFormat="1" ht="17.25" customHeight="1">
      <c r="A37" s="17" t="s">
        <v>36</v>
      </c>
      <c r="B37" s="21" t="s">
        <v>37</v>
      </c>
      <c r="C37" s="19">
        <v>65486972</v>
      </c>
      <c r="D37" s="20">
        <f t="shared" si="0"/>
        <v>-25741001</v>
      </c>
      <c r="E37" s="19">
        <v>39745971</v>
      </c>
      <c r="F37" s="6"/>
    </row>
    <row r="38" spans="1:6" s="5" customFormat="1" ht="40.5" customHeight="1">
      <c r="A38" s="17" t="s">
        <v>38</v>
      </c>
      <c r="B38" s="22" t="s">
        <v>39</v>
      </c>
      <c r="C38" s="19">
        <v>0</v>
      </c>
      <c r="D38" s="20">
        <f t="shared" si="0"/>
        <v>0</v>
      </c>
      <c r="E38" s="19">
        <v>0</v>
      </c>
      <c r="F38" s="6"/>
    </row>
    <row r="39" spans="1:6" s="5" customFormat="1" ht="18" customHeight="1">
      <c r="A39" s="17" t="s">
        <v>40</v>
      </c>
      <c r="B39" s="21" t="s">
        <v>41</v>
      </c>
      <c r="C39" s="19">
        <v>22413674</v>
      </c>
      <c r="D39" s="20">
        <f t="shared" si="0"/>
        <v>0</v>
      </c>
      <c r="E39" s="19">
        <v>22413674</v>
      </c>
      <c r="F39" s="6"/>
    </row>
    <row r="40" spans="1:6" s="5" customFormat="1" ht="92.45" customHeight="1">
      <c r="A40" s="17" t="s">
        <v>42</v>
      </c>
      <c r="B40" s="22" t="s">
        <v>43</v>
      </c>
      <c r="C40" s="19">
        <v>0</v>
      </c>
      <c r="D40" s="20">
        <f t="shared" si="0"/>
        <v>0</v>
      </c>
      <c r="E40" s="19">
        <v>0</v>
      </c>
      <c r="F40" s="6"/>
    </row>
    <row r="41" spans="1:6" s="5" customFormat="1" ht="56.45" customHeight="1">
      <c r="A41" s="17" t="s">
        <v>44</v>
      </c>
      <c r="B41" s="22" t="s">
        <v>45</v>
      </c>
      <c r="C41" s="19">
        <v>0</v>
      </c>
      <c r="D41" s="20">
        <f t="shared" si="0"/>
        <v>0</v>
      </c>
      <c r="E41" s="19">
        <v>0</v>
      </c>
      <c r="F41" s="6"/>
    </row>
    <row r="42" spans="1:6" s="5" customFormat="1" ht="44.45" customHeight="1">
      <c r="A42" s="17" t="s">
        <v>46</v>
      </c>
      <c r="B42" s="24" t="s">
        <v>47</v>
      </c>
      <c r="C42" s="19">
        <v>0</v>
      </c>
      <c r="D42" s="20">
        <f t="shared" si="0"/>
        <v>0</v>
      </c>
      <c r="E42" s="19">
        <v>0</v>
      </c>
      <c r="F42" s="6"/>
    </row>
    <row r="43" spans="1:6" s="4" customFormat="1" ht="18" customHeight="1">
      <c r="A43" s="12" t="s">
        <v>48</v>
      </c>
      <c r="B43" s="25" t="s">
        <v>49</v>
      </c>
      <c r="C43" s="14">
        <v>912297882</v>
      </c>
      <c r="D43" s="15">
        <f t="shared" si="0"/>
        <v>-13262466</v>
      </c>
      <c r="E43" s="14">
        <v>899035416</v>
      </c>
      <c r="F43" s="23"/>
    </row>
    <row r="44" spans="1:6" s="5" customFormat="1" ht="38.25" customHeight="1">
      <c r="A44" s="17" t="s">
        <v>50</v>
      </c>
      <c r="B44" s="21" t="s">
        <v>51</v>
      </c>
      <c r="C44" s="19">
        <v>851445510</v>
      </c>
      <c r="D44" s="20">
        <f t="shared" si="0"/>
        <v>-35058029</v>
      </c>
      <c r="E44" s="19">
        <v>816387481</v>
      </c>
      <c r="F44" s="6"/>
    </row>
    <row r="45" spans="1:6" s="5" customFormat="1" ht="36" customHeight="1">
      <c r="A45" s="17" t="s">
        <v>52</v>
      </c>
      <c r="B45" s="22" t="s">
        <v>53</v>
      </c>
      <c r="C45" s="19">
        <v>192272807</v>
      </c>
      <c r="D45" s="20">
        <f t="shared" si="0"/>
        <v>13168668</v>
      </c>
      <c r="E45" s="19">
        <v>205441475</v>
      </c>
      <c r="F45" s="6"/>
    </row>
    <row r="46" spans="1:6" s="5" customFormat="1" ht="24.75" customHeight="1">
      <c r="A46" s="12">
        <v>3</v>
      </c>
      <c r="B46" s="13" t="s">
        <v>54</v>
      </c>
      <c r="C46" s="26">
        <v>-173000000</v>
      </c>
      <c r="D46" s="15">
        <f t="shared" si="0"/>
        <v>-921450.61</v>
      </c>
      <c r="E46" s="26">
        <v>-173921450.61000001</v>
      </c>
      <c r="F46" s="6"/>
    </row>
    <row r="47" spans="1:6" s="8" customFormat="1" ht="20.25" customHeight="1">
      <c r="A47" s="191" t="s">
        <v>6</v>
      </c>
      <c r="B47" s="191" t="s">
        <v>7</v>
      </c>
      <c r="C47" s="191" t="s">
        <v>242</v>
      </c>
      <c r="D47" s="191" t="s">
        <v>8</v>
      </c>
      <c r="E47" s="191" t="s">
        <v>9</v>
      </c>
      <c r="F47" s="7"/>
    </row>
    <row r="48" spans="1:6" s="8" customFormat="1" ht="20.25" customHeight="1">
      <c r="A48" s="191"/>
      <c r="B48" s="191"/>
      <c r="C48" s="191"/>
      <c r="D48" s="191"/>
      <c r="E48" s="191"/>
      <c r="F48" s="7"/>
    </row>
    <row r="49" spans="1:6" s="11" customFormat="1" ht="15" customHeight="1">
      <c r="A49" s="9">
        <v>1</v>
      </c>
      <c r="B49" s="9">
        <v>2</v>
      </c>
      <c r="C49" s="9">
        <v>3</v>
      </c>
      <c r="D49" s="9">
        <v>4</v>
      </c>
      <c r="E49" s="9">
        <v>5</v>
      </c>
      <c r="F49" s="10"/>
    </row>
    <row r="50" spans="1:6" s="5" customFormat="1" ht="39" customHeight="1">
      <c r="A50" s="17" t="s">
        <v>55</v>
      </c>
      <c r="B50" s="18" t="s">
        <v>56</v>
      </c>
      <c r="C50" s="19">
        <v>0</v>
      </c>
      <c r="D50" s="20">
        <f t="shared" si="0"/>
        <v>0</v>
      </c>
      <c r="E50" s="19">
        <v>0</v>
      </c>
      <c r="F50" s="6"/>
    </row>
    <row r="51" spans="1:6" s="5" customFormat="1" ht="22.5" customHeight="1">
      <c r="A51" s="12">
        <v>4</v>
      </c>
      <c r="B51" s="13" t="s">
        <v>57</v>
      </c>
      <c r="C51" s="14">
        <v>186500000</v>
      </c>
      <c r="D51" s="15">
        <f t="shared" si="0"/>
        <v>921450.61</v>
      </c>
      <c r="E51" s="14">
        <v>187421450.61000001</v>
      </c>
      <c r="F51" s="6"/>
    </row>
    <row r="52" spans="1:6" s="5" customFormat="1" ht="22.5" customHeight="1">
      <c r="A52" s="17" t="s">
        <v>58</v>
      </c>
      <c r="B52" s="18" t="s">
        <v>59</v>
      </c>
      <c r="C52" s="19">
        <v>80000000</v>
      </c>
      <c r="D52" s="20">
        <f t="shared" si="0"/>
        <v>0</v>
      </c>
      <c r="E52" s="19">
        <v>80000000</v>
      </c>
      <c r="F52" s="6"/>
    </row>
    <row r="53" spans="1:6" s="5" customFormat="1" ht="22.5" customHeight="1">
      <c r="A53" s="17" t="s">
        <v>60</v>
      </c>
      <c r="B53" s="21" t="s">
        <v>61</v>
      </c>
      <c r="C53" s="19">
        <v>66500000</v>
      </c>
      <c r="D53" s="20">
        <f t="shared" si="0"/>
        <v>0</v>
      </c>
      <c r="E53" s="19">
        <v>66500000</v>
      </c>
      <c r="F53" s="6"/>
    </row>
    <row r="54" spans="1:6" s="5" customFormat="1" ht="22.5" customHeight="1">
      <c r="A54" s="17" t="s">
        <v>62</v>
      </c>
      <c r="B54" s="18" t="s">
        <v>63</v>
      </c>
      <c r="C54" s="19">
        <v>5000000</v>
      </c>
      <c r="D54" s="20">
        <f t="shared" ref="D54:D74" si="1">E54-C54</f>
        <v>921450.61</v>
      </c>
      <c r="E54" s="19">
        <v>5921450.6100000003</v>
      </c>
      <c r="F54" s="6"/>
    </row>
    <row r="55" spans="1:6" s="16" customFormat="1" ht="23.45" customHeight="1">
      <c r="A55" s="17" t="s">
        <v>64</v>
      </c>
      <c r="B55" s="21" t="s">
        <v>61</v>
      </c>
      <c r="C55" s="19">
        <v>5000000</v>
      </c>
      <c r="D55" s="20">
        <f t="shared" si="1"/>
        <v>921450.61</v>
      </c>
      <c r="E55" s="19">
        <v>5921450.6100000003</v>
      </c>
      <c r="F55" s="7"/>
    </row>
    <row r="56" spans="1:6" s="16" customFormat="1" ht="23.45" customHeight="1">
      <c r="A56" s="17" t="s">
        <v>65</v>
      </c>
      <c r="B56" s="18" t="s">
        <v>66</v>
      </c>
      <c r="C56" s="19">
        <v>101500000</v>
      </c>
      <c r="D56" s="20">
        <f t="shared" si="1"/>
        <v>0</v>
      </c>
      <c r="E56" s="19">
        <v>101500000</v>
      </c>
      <c r="F56" s="7"/>
    </row>
    <row r="57" spans="1:6" s="28" customFormat="1" ht="23.45" customHeight="1">
      <c r="A57" s="17" t="s">
        <v>67</v>
      </c>
      <c r="B57" s="21" t="s">
        <v>61</v>
      </c>
      <c r="C57" s="19">
        <v>101500000</v>
      </c>
      <c r="D57" s="20">
        <f t="shared" si="1"/>
        <v>0</v>
      </c>
      <c r="E57" s="19">
        <v>101500000</v>
      </c>
      <c r="F57" s="27"/>
    </row>
    <row r="58" spans="1:6" s="5" customFormat="1" ht="23.45" customHeight="1">
      <c r="A58" s="17" t="s">
        <v>68</v>
      </c>
      <c r="B58" s="18" t="s">
        <v>69</v>
      </c>
      <c r="C58" s="19">
        <v>0</v>
      </c>
      <c r="D58" s="19">
        <f t="shared" si="1"/>
        <v>0</v>
      </c>
      <c r="E58" s="19">
        <v>0</v>
      </c>
      <c r="F58" s="6"/>
    </row>
    <row r="59" spans="1:6" s="5" customFormat="1" ht="23.45" customHeight="1">
      <c r="A59" s="17" t="s">
        <v>70</v>
      </c>
      <c r="B59" s="21" t="s">
        <v>61</v>
      </c>
      <c r="C59" s="19">
        <v>0</v>
      </c>
      <c r="D59" s="19">
        <f t="shared" si="1"/>
        <v>0</v>
      </c>
      <c r="E59" s="19">
        <v>0</v>
      </c>
      <c r="F59" s="6"/>
    </row>
    <row r="60" spans="1:6" s="5" customFormat="1" ht="21.6" customHeight="1">
      <c r="A60" s="17" t="s">
        <v>71</v>
      </c>
      <c r="B60" s="18" t="s">
        <v>72</v>
      </c>
      <c r="C60" s="19">
        <v>0</v>
      </c>
      <c r="D60" s="19">
        <f t="shared" si="1"/>
        <v>0</v>
      </c>
      <c r="E60" s="19">
        <v>0</v>
      </c>
      <c r="F60" s="6"/>
    </row>
    <row r="61" spans="1:6" s="5" customFormat="1" ht="17.25" customHeight="1">
      <c r="A61" s="17" t="s">
        <v>73</v>
      </c>
      <c r="B61" s="21" t="s">
        <v>61</v>
      </c>
      <c r="C61" s="19">
        <v>0</v>
      </c>
      <c r="D61" s="19">
        <f t="shared" si="1"/>
        <v>0</v>
      </c>
      <c r="E61" s="19">
        <v>0</v>
      </c>
      <c r="F61" s="6"/>
    </row>
    <row r="62" spans="1:6" s="5" customFormat="1" ht="21.75" customHeight="1">
      <c r="A62" s="12">
        <v>5</v>
      </c>
      <c r="B62" s="13" t="s">
        <v>74</v>
      </c>
      <c r="C62" s="14">
        <v>13500000</v>
      </c>
      <c r="D62" s="15">
        <f t="shared" si="1"/>
        <v>0</v>
      </c>
      <c r="E62" s="14">
        <v>13500000</v>
      </c>
      <c r="F62" s="6"/>
    </row>
    <row r="63" spans="1:6" s="5" customFormat="1" ht="48.75" customHeight="1">
      <c r="A63" s="17" t="s">
        <v>75</v>
      </c>
      <c r="B63" s="18" t="s">
        <v>76</v>
      </c>
      <c r="C63" s="19">
        <v>13500000</v>
      </c>
      <c r="D63" s="20">
        <f t="shared" si="1"/>
        <v>0</v>
      </c>
      <c r="E63" s="19">
        <v>13500000</v>
      </c>
      <c r="F63" s="6"/>
    </row>
    <row r="64" spans="1:6" s="5" customFormat="1" ht="42.75" customHeight="1">
      <c r="A64" s="17" t="s">
        <v>77</v>
      </c>
      <c r="B64" s="21" t="s">
        <v>217</v>
      </c>
      <c r="C64" s="19">
        <v>0</v>
      </c>
      <c r="D64" s="19">
        <f t="shared" si="1"/>
        <v>0</v>
      </c>
      <c r="E64" s="19">
        <v>0</v>
      </c>
      <c r="F64" s="6"/>
    </row>
    <row r="65" spans="1:6" s="5" customFormat="1" ht="37.5" customHeight="1">
      <c r="A65" s="17" t="s">
        <v>78</v>
      </c>
      <c r="B65" s="22" t="s">
        <v>218</v>
      </c>
      <c r="C65" s="19">
        <v>0</v>
      </c>
      <c r="D65" s="19">
        <f t="shared" si="1"/>
        <v>0</v>
      </c>
      <c r="E65" s="19">
        <v>0</v>
      </c>
      <c r="F65" s="6"/>
    </row>
    <row r="66" spans="1:6" s="5" customFormat="1" ht="39" customHeight="1">
      <c r="A66" s="17" t="s">
        <v>79</v>
      </c>
      <c r="B66" s="22" t="s">
        <v>219</v>
      </c>
      <c r="C66" s="19">
        <v>0</v>
      </c>
      <c r="D66" s="19">
        <f t="shared" si="1"/>
        <v>0</v>
      </c>
      <c r="E66" s="19">
        <v>0</v>
      </c>
      <c r="F66" s="6"/>
    </row>
    <row r="67" spans="1:6" s="5" customFormat="1" ht="50.25" customHeight="1">
      <c r="A67" s="17" t="s">
        <v>80</v>
      </c>
      <c r="B67" s="22" t="s">
        <v>81</v>
      </c>
      <c r="C67" s="19">
        <v>0</v>
      </c>
      <c r="D67" s="19">
        <f t="shared" si="1"/>
        <v>0</v>
      </c>
      <c r="E67" s="19">
        <v>0</v>
      </c>
      <c r="F67" s="6"/>
    </row>
    <row r="68" spans="1:6" s="5" customFormat="1" ht="21" customHeight="1">
      <c r="A68" s="17" t="s">
        <v>82</v>
      </c>
      <c r="B68" s="29" t="s">
        <v>83</v>
      </c>
      <c r="C68" s="19">
        <v>0</v>
      </c>
      <c r="D68" s="19">
        <f t="shared" si="1"/>
        <v>0</v>
      </c>
      <c r="E68" s="19">
        <v>0</v>
      </c>
      <c r="F68" s="6"/>
    </row>
    <row r="69" spans="1:6" s="5" customFormat="1" ht="37.9" customHeight="1">
      <c r="A69" s="17" t="s">
        <v>84</v>
      </c>
      <c r="B69" s="29" t="s">
        <v>85</v>
      </c>
      <c r="C69" s="19">
        <v>0</v>
      </c>
      <c r="D69" s="19">
        <f t="shared" si="1"/>
        <v>0</v>
      </c>
      <c r="E69" s="19">
        <v>0</v>
      </c>
      <c r="F69" s="6"/>
    </row>
    <row r="70" spans="1:6" s="5" customFormat="1" ht="15.75" customHeight="1">
      <c r="A70" s="17" t="s">
        <v>86</v>
      </c>
      <c r="B70" s="29" t="s">
        <v>87</v>
      </c>
      <c r="C70" s="19">
        <v>0</v>
      </c>
      <c r="D70" s="19">
        <f t="shared" si="1"/>
        <v>0</v>
      </c>
      <c r="E70" s="19">
        <v>0</v>
      </c>
      <c r="F70" s="6"/>
    </row>
    <row r="71" spans="1:6" s="5" customFormat="1" ht="35.25" customHeight="1">
      <c r="A71" s="17" t="s">
        <v>88</v>
      </c>
      <c r="B71" s="24" t="s">
        <v>89</v>
      </c>
      <c r="C71" s="19">
        <v>0</v>
      </c>
      <c r="D71" s="19">
        <f t="shared" si="1"/>
        <v>0</v>
      </c>
      <c r="E71" s="19">
        <v>0</v>
      </c>
      <c r="F71" s="6"/>
    </row>
    <row r="72" spans="1:6" s="5" customFormat="1" ht="20.45" customHeight="1">
      <c r="A72" s="17" t="s">
        <v>90</v>
      </c>
      <c r="B72" s="18" t="s">
        <v>91</v>
      </c>
      <c r="C72" s="19">
        <v>0</v>
      </c>
      <c r="D72" s="19">
        <f t="shared" si="1"/>
        <v>0</v>
      </c>
      <c r="E72" s="19">
        <v>0</v>
      </c>
      <c r="F72" s="6"/>
    </row>
    <row r="73" spans="1:6" s="5" customFormat="1" ht="20.45" customHeight="1">
      <c r="A73" s="12" t="s">
        <v>92</v>
      </c>
      <c r="B73" s="13" t="s">
        <v>93</v>
      </c>
      <c r="C73" s="14">
        <v>291558401</v>
      </c>
      <c r="D73" s="15">
        <f t="shared" si="1"/>
        <v>0</v>
      </c>
      <c r="E73" s="14">
        <v>291558401</v>
      </c>
      <c r="F73" s="6"/>
    </row>
    <row r="74" spans="1:6" s="5" customFormat="1" ht="24.6" customHeight="1">
      <c r="A74" s="17" t="s">
        <v>94</v>
      </c>
      <c r="B74" s="18" t="s">
        <v>95</v>
      </c>
      <c r="C74" s="19">
        <v>0</v>
      </c>
      <c r="D74" s="20">
        <f t="shared" si="1"/>
        <v>0</v>
      </c>
      <c r="E74" s="19">
        <v>0</v>
      </c>
      <c r="F74" s="6"/>
    </row>
    <row r="75" spans="1:6" s="5" customFormat="1" ht="44.25" customHeight="1">
      <c r="A75" s="12">
        <v>7</v>
      </c>
      <c r="B75" s="13" t="s">
        <v>96</v>
      </c>
      <c r="C75" s="30" t="s">
        <v>97</v>
      </c>
      <c r="D75" s="31" t="s">
        <v>97</v>
      </c>
      <c r="E75" s="30" t="s">
        <v>97</v>
      </c>
      <c r="F75" s="6"/>
    </row>
    <row r="76" spans="1:6" s="5" customFormat="1" ht="18" customHeight="1">
      <c r="A76" s="17" t="s">
        <v>98</v>
      </c>
      <c r="B76" s="18" t="s">
        <v>99</v>
      </c>
      <c r="C76" s="19">
        <v>305402243</v>
      </c>
      <c r="D76" s="20">
        <f>E76-C76</f>
        <v>-23643412.609999999</v>
      </c>
      <c r="E76" s="19">
        <v>281758830.38999999</v>
      </c>
      <c r="F76" s="6"/>
    </row>
    <row r="77" spans="1:6" s="5" customFormat="1" ht="41.45" customHeight="1">
      <c r="A77" s="17" t="s">
        <v>100</v>
      </c>
      <c r="B77" s="18" t="s">
        <v>215</v>
      </c>
      <c r="C77" s="19">
        <v>411902243</v>
      </c>
      <c r="D77" s="20">
        <f>E77-C77</f>
        <v>-22721962</v>
      </c>
      <c r="E77" s="19">
        <v>389180281</v>
      </c>
      <c r="F77" s="6"/>
    </row>
    <row r="78" spans="1:6" s="5" customFormat="1" ht="20.45" customHeight="1">
      <c r="A78" s="12">
        <v>8</v>
      </c>
      <c r="B78" s="13" t="s">
        <v>101</v>
      </c>
      <c r="C78" s="30" t="s">
        <v>97</v>
      </c>
      <c r="D78" s="31" t="s">
        <v>97</v>
      </c>
      <c r="E78" s="30" t="s">
        <v>97</v>
      </c>
      <c r="F78" s="6"/>
    </row>
    <row r="79" spans="1:6" s="5" customFormat="1" ht="83.25" customHeight="1">
      <c r="A79" s="17" t="s">
        <v>102</v>
      </c>
      <c r="B79" s="18" t="s">
        <v>210</v>
      </c>
      <c r="C79" s="32">
        <v>3.1099999999999999E-2</v>
      </c>
      <c r="D79" s="32">
        <f t="shared" ref="D79:D88" si="2">E79-C79</f>
        <v>0</v>
      </c>
      <c r="E79" s="32">
        <v>3.1099999999999999E-2</v>
      </c>
      <c r="F79" s="6"/>
    </row>
    <row r="80" spans="1:6" s="5" customFormat="1" ht="191.25" hidden="1" customHeight="1">
      <c r="A80" s="17" t="s">
        <v>103</v>
      </c>
      <c r="B80" s="21" t="s">
        <v>103</v>
      </c>
      <c r="C80" s="32"/>
      <c r="D80" s="32">
        <f t="shared" si="2"/>
        <v>0</v>
      </c>
      <c r="E80" s="32"/>
      <c r="F80" s="6"/>
    </row>
    <row r="81" spans="1:6" s="5" customFormat="1" ht="191.25" hidden="1" customHeight="1">
      <c r="A81" s="17" t="s">
        <v>104</v>
      </c>
      <c r="B81" s="21" t="s">
        <v>104</v>
      </c>
      <c r="C81" s="32"/>
      <c r="D81" s="32">
        <f t="shared" si="2"/>
        <v>0</v>
      </c>
      <c r="E81" s="32"/>
      <c r="F81" s="6"/>
    </row>
    <row r="82" spans="1:6" s="5" customFormat="1" ht="27.6" customHeight="1">
      <c r="A82" s="193" t="s">
        <v>105</v>
      </c>
      <c r="B82" s="193" t="s">
        <v>216</v>
      </c>
      <c r="C82" s="32">
        <v>0.30370000000000003</v>
      </c>
      <c r="D82" s="32">
        <f t="shared" si="2"/>
        <v>-2.2000000000000001E-3</v>
      </c>
      <c r="E82" s="32">
        <v>0.30149999999999999</v>
      </c>
      <c r="F82" s="6"/>
    </row>
    <row r="83" spans="1:6" s="5" customFormat="1" ht="31.5" customHeight="1">
      <c r="A83" s="193"/>
      <c r="B83" s="193"/>
      <c r="C83" s="32">
        <v>0.30399999999999999</v>
      </c>
      <c r="D83" s="32">
        <f t="shared" si="2"/>
        <v>-2.2000000000000001E-3</v>
      </c>
      <c r="E83" s="32">
        <v>0.30180000000000001</v>
      </c>
      <c r="F83" s="6"/>
    </row>
    <row r="84" spans="1:6" s="5" customFormat="1" ht="97.9" customHeight="1">
      <c r="A84" s="17" t="s">
        <v>106</v>
      </c>
      <c r="B84" s="18" t="s">
        <v>211</v>
      </c>
      <c r="C84" s="32">
        <v>0.38869999999999999</v>
      </c>
      <c r="D84" s="32">
        <f t="shared" si="2"/>
        <v>0</v>
      </c>
      <c r="E84" s="32">
        <v>0.38869999999999999</v>
      </c>
      <c r="F84" s="6"/>
    </row>
    <row r="85" spans="1:6" s="8" customFormat="1" ht="18.75" customHeight="1">
      <c r="A85" s="191" t="s">
        <v>6</v>
      </c>
      <c r="B85" s="191" t="s">
        <v>7</v>
      </c>
      <c r="C85" s="191" t="s">
        <v>242</v>
      </c>
      <c r="D85" s="191" t="s">
        <v>8</v>
      </c>
      <c r="E85" s="191" t="s">
        <v>9</v>
      </c>
      <c r="F85" s="7"/>
    </row>
    <row r="86" spans="1:6" s="8" customFormat="1" ht="15.75">
      <c r="A86" s="191"/>
      <c r="B86" s="191"/>
      <c r="C86" s="191"/>
      <c r="D86" s="191"/>
      <c r="E86" s="191"/>
      <c r="F86" s="7"/>
    </row>
    <row r="87" spans="1:6" s="11" customFormat="1" ht="15" customHeight="1">
      <c r="A87" s="9">
        <v>1</v>
      </c>
      <c r="B87" s="9">
        <v>2</v>
      </c>
      <c r="C87" s="9">
        <v>3</v>
      </c>
      <c r="D87" s="9">
        <v>4</v>
      </c>
      <c r="E87" s="9">
        <v>5</v>
      </c>
      <c r="F87" s="10"/>
    </row>
    <row r="88" spans="1:6" s="5" customFormat="1" ht="103.9" customHeight="1">
      <c r="A88" s="17" t="s">
        <v>107</v>
      </c>
      <c r="B88" s="21" t="s">
        <v>212</v>
      </c>
      <c r="C88" s="32">
        <v>0.41949999999999998</v>
      </c>
      <c r="D88" s="32">
        <f t="shared" si="2"/>
        <v>0</v>
      </c>
      <c r="E88" s="32">
        <v>0.41949999999999998</v>
      </c>
      <c r="F88" s="6"/>
    </row>
    <row r="89" spans="1:6" s="16" customFormat="1" ht="88.5" customHeight="1">
      <c r="A89" s="17" t="s">
        <v>108</v>
      </c>
      <c r="B89" s="18" t="s">
        <v>213</v>
      </c>
      <c r="C89" s="33" t="s">
        <v>244</v>
      </c>
      <c r="D89" s="19"/>
      <c r="E89" s="33" t="s">
        <v>244</v>
      </c>
      <c r="F89" s="7"/>
    </row>
    <row r="90" spans="1:6" s="16" customFormat="1" ht="100.5" customHeight="1">
      <c r="A90" s="17" t="s">
        <v>109</v>
      </c>
      <c r="B90" s="21" t="s">
        <v>214</v>
      </c>
      <c r="C90" s="33" t="s">
        <v>244</v>
      </c>
      <c r="D90" s="19"/>
      <c r="E90" s="33" t="s">
        <v>244</v>
      </c>
      <c r="F90" s="7"/>
    </row>
    <row r="91" spans="1:6" s="28" customFormat="1" ht="42" customHeight="1">
      <c r="A91" s="12">
        <v>9</v>
      </c>
      <c r="B91" s="13" t="s">
        <v>110</v>
      </c>
      <c r="C91" s="30" t="s">
        <v>97</v>
      </c>
      <c r="D91" s="30" t="s">
        <v>97</v>
      </c>
      <c r="E91" s="30" t="s">
        <v>97</v>
      </c>
      <c r="F91" s="27"/>
    </row>
    <row r="92" spans="1:6" s="5" customFormat="1" ht="33.75" customHeight="1">
      <c r="A92" s="17" t="s">
        <v>111</v>
      </c>
      <c r="B92" s="18" t="s">
        <v>112</v>
      </c>
      <c r="C92" s="19">
        <v>232862909</v>
      </c>
      <c r="D92" s="20">
        <f>E92-C92</f>
        <v>21789436</v>
      </c>
      <c r="E92" s="19">
        <v>254652345</v>
      </c>
      <c r="F92" s="6"/>
    </row>
    <row r="93" spans="1:6" s="5" customFormat="1" ht="56.25" customHeight="1">
      <c r="A93" s="17" t="s">
        <v>113</v>
      </c>
      <c r="B93" s="21" t="s">
        <v>114</v>
      </c>
      <c r="C93" s="19">
        <v>232862909</v>
      </c>
      <c r="D93" s="20">
        <f t="shared" ref="D93:D103" si="3">E93-C93</f>
        <v>21789436</v>
      </c>
      <c r="E93" s="19">
        <v>254652345</v>
      </c>
      <c r="F93" s="6"/>
    </row>
    <row r="94" spans="1:6" s="5" customFormat="1" ht="18.75" customHeight="1">
      <c r="A94" s="17" t="s">
        <v>115</v>
      </c>
      <c r="B94" s="22" t="s">
        <v>116</v>
      </c>
      <c r="C94" s="19">
        <v>211998060</v>
      </c>
      <c r="D94" s="20">
        <f t="shared" si="3"/>
        <v>21650201</v>
      </c>
      <c r="E94" s="19">
        <v>233648261</v>
      </c>
      <c r="F94" s="6"/>
    </row>
    <row r="95" spans="1:6" s="5" customFormat="1" ht="36" customHeight="1">
      <c r="A95" s="17" t="s">
        <v>117</v>
      </c>
      <c r="B95" s="18" t="s">
        <v>118</v>
      </c>
      <c r="C95" s="19">
        <v>395893321</v>
      </c>
      <c r="D95" s="20">
        <f t="shared" si="3"/>
        <v>-3907368</v>
      </c>
      <c r="E95" s="19">
        <v>391985953</v>
      </c>
      <c r="F95" s="6"/>
    </row>
    <row r="96" spans="1:6" s="5" customFormat="1" ht="52.5" customHeight="1">
      <c r="A96" s="17" t="s">
        <v>119</v>
      </c>
      <c r="B96" s="21" t="s">
        <v>120</v>
      </c>
      <c r="C96" s="19">
        <v>395893321</v>
      </c>
      <c r="D96" s="20">
        <f t="shared" si="3"/>
        <v>-3907368</v>
      </c>
      <c r="E96" s="19">
        <v>391985953</v>
      </c>
      <c r="F96" s="6"/>
    </row>
    <row r="97" spans="1:6" s="5" customFormat="1" ht="15.75" customHeight="1">
      <c r="A97" s="17" t="s">
        <v>121</v>
      </c>
      <c r="B97" s="22" t="s">
        <v>116</v>
      </c>
      <c r="C97" s="19">
        <v>358888029</v>
      </c>
      <c r="D97" s="20">
        <f t="shared" si="3"/>
        <v>-2708162</v>
      </c>
      <c r="E97" s="19">
        <v>356179867</v>
      </c>
      <c r="F97" s="6"/>
    </row>
    <row r="98" spans="1:6" s="5" customFormat="1" ht="36.75" customHeight="1">
      <c r="A98" s="17" t="s">
        <v>122</v>
      </c>
      <c r="B98" s="18" t="s">
        <v>123</v>
      </c>
      <c r="C98" s="19">
        <v>255599608</v>
      </c>
      <c r="D98" s="20">
        <f t="shared" si="3"/>
        <v>43035812</v>
      </c>
      <c r="E98" s="19">
        <v>298635420</v>
      </c>
      <c r="F98" s="6"/>
    </row>
    <row r="99" spans="1:6" s="5" customFormat="1" ht="54.75" customHeight="1">
      <c r="A99" s="17" t="s">
        <v>124</v>
      </c>
      <c r="B99" s="21" t="s">
        <v>125</v>
      </c>
      <c r="C99" s="19">
        <v>255599608</v>
      </c>
      <c r="D99" s="20">
        <f t="shared" si="3"/>
        <v>43035812</v>
      </c>
      <c r="E99" s="19">
        <v>298635420</v>
      </c>
      <c r="F99" s="6"/>
    </row>
    <row r="100" spans="1:6" s="5" customFormat="1" ht="34.5" customHeight="1">
      <c r="A100" s="17" t="s">
        <v>126</v>
      </c>
      <c r="B100" s="22" t="s">
        <v>127</v>
      </c>
      <c r="C100" s="19">
        <v>213816306</v>
      </c>
      <c r="D100" s="20">
        <f>E100-C100</f>
        <v>22018893</v>
      </c>
      <c r="E100" s="19">
        <v>235835199</v>
      </c>
      <c r="F100" s="6"/>
    </row>
    <row r="101" spans="1:6" s="5" customFormat="1" ht="34.5" customHeight="1">
      <c r="A101" s="17" t="s">
        <v>128</v>
      </c>
      <c r="B101" s="18" t="s">
        <v>129</v>
      </c>
      <c r="C101" s="19">
        <v>437476627</v>
      </c>
      <c r="D101" s="20">
        <f t="shared" si="3"/>
        <v>-65721905</v>
      </c>
      <c r="E101" s="19">
        <v>371754722</v>
      </c>
      <c r="F101" s="6"/>
    </row>
    <row r="102" spans="1:6" s="5" customFormat="1" ht="51.75" customHeight="1">
      <c r="A102" s="17" t="s">
        <v>130</v>
      </c>
      <c r="B102" s="21" t="s">
        <v>131</v>
      </c>
      <c r="C102" s="19">
        <v>437476627</v>
      </c>
      <c r="D102" s="20">
        <f t="shared" si="3"/>
        <v>-65721905</v>
      </c>
      <c r="E102" s="19">
        <v>371754722</v>
      </c>
      <c r="F102" s="6"/>
    </row>
    <row r="103" spans="1:6" s="5" customFormat="1" ht="34.5" customHeight="1">
      <c r="A103" s="17" t="s">
        <v>132</v>
      </c>
      <c r="B103" s="22" t="s">
        <v>127</v>
      </c>
      <c r="C103" s="19">
        <v>358888406</v>
      </c>
      <c r="D103" s="20">
        <f t="shared" si="3"/>
        <v>-61737301</v>
      </c>
      <c r="E103" s="19">
        <v>297151105</v>
      </c>
      <c r="F103" s="6"/>
    </row>
    <row r="104" spans="1:6" s="5" customFormat="1" ht="19.5" customHeight="1">
      <c r="A104" s="12">
        <v>10</v>
      </c>
      <c r="B104" s="13" t="s">
        <v>133</v>
      </c>
      <c r="C104" s="30" t="s">
        <v>97</v>
      </c>
      <c r="D104" s="31" t="s">
        <v>97</v>
      </c>
      <c r="E104" s="30" t="s">
        <v>97</v>
      </c>
      <c r="F104" s="6"/>
    </row>
    <row r="105" spans="1:6" s="5" customFormat="1" ht="36.75" customHeight="1">
      <c r="A105" s="17" t="s">
        <v>134</v>
      </c>
      <c r="B105" s="18" t="s">
        <v>135</v>
      </c>
      <c r="C105" s="19">
        <v>1148529463</v>
      </c>
      <c r="D105" s="20">
        <f t="shared" ref="D105:D133" si="4">E105-C105</f>
        <v>-37460476.670000002</v>
      </c>
      <c r="E105" s="19">
        <v>1111068986.3299999</v>
      </c>
      <c r="F105" s="6"/>
    </row>
    <row r="106" spans="1:6" s="5" customFormat="1" ht="15.75" customHeight="1">
      <c r="A106" s="17" t="s">
        <v>136</v>
      </c>
      <c r="B106" s="21" t="s">
        <v>137</v>
      </c>
      <c r="C106" s="19">
        <v>460705658</v>
      </c>
      <c r="D106" s="20">
        <f t="shared" si="4"/>
        <v>12066835.33</v>
      </c>
      <c r="E106" s="19">
        <v>472772493.32999998</v>
      </c>
      <c r="F106" s="6"/>
    </row>
    <row r="107" spans="1:6" s="5" customFormat="1" ht="19.899999999999999" customHeight="1">
      <c r="A107" s="17" t="s">
        <v>138</v>
      </c>
      <c r="B107" s="21" t="s">
        <v>139</v>
      </c>
      <c r="C107" s="19">
        <v>687823805</v>
      </c>
      <c r="D107" s="20">
        <f t="shared" si="4"/>
        <v>-49527312</v>
      </c>
      <c r="E107" s="19">
        <v>638296493</v>
      </c>
      <c r="F107" s="6"/>
    </row>
    <row r="108" spans="1:6" s="5" customFormat="1" ht="37.5" customHeight="1">
      <c r="A108" s="17" t="s">
        <v>140</v>
      </c>
      <c r="B108" s="18" t="s">
        <v>141</v>
      </c>
      <c r="C108" s="19">
        <v>2221088</v>
      </c>
      <c r="D108" s="20">
        <f t="shared" si="4"/>
        <v>-1085398</v>
      </c>
      <c r="E108" s="19">
        <v>1135690</v>
      </c>
      <c r="F108" s="6"/>
    </row>
    <row r="109" spans="1:6" s="5" customFormat="1" ht="47.45" customHeight="1">
      <c r="A109" s="17" t="s">
        <v>142</v>
      </c>
      <c r="B109" s="18" t="s">
        <v>143</v>
      </c>
      <c r="C109" s="19">
        <v>0</v>
      </c>
      <c r="D109" s="20">
        <f t="shared" si="4"/>
        <v>0</v>
      </c>
      <c r="E109" s="19">
        <v>0</v>
      </c>
      <c r="F109" s="6"/>
    </row>
    <row r="110" spans="1:6" s="5" customFormat="1" ht="51.75" customHeight="1">
      <c r="A110" s="17" t="s">
        <v>144</v>
      </c>
      <c r="B110" s="18" t="s">
        <v>145</v>
      </c>
      <c r="C110" s="19">
        <v>0</v>
      </c>
      <c r="D110" s="20">
        <f t="shared" si="4"/>
        <v>0</v>
      </c>
      <c r="E110" s="19">
        <v>0</v>
      </c>
      <c r="F110" s="6"/>
    </row>
    <row r="111" spans="1:6" s="5" customFormat="1" ht="54" customHeight="1">
      <c r="A111" s="17" t="s">
        <v>146</v>
      </c>
      <c r="B111" s="18" t="s">
        <v>147</v>
      </c>
      <c r="C111" s="19">
        <v>0</v>
      </c>
      <c r="D111" s="20">
        <f t="shared" si="4"/>
        <v>0</v>
      </c>
      <c r="E111" s="19">
        <v>0</v>
      </c>
      <c r="F111" s="6"/>
    </row>
    <row r="112" spans="1:6" s="8" customFormat="1" ht="18.75" customHeight="1">
      <c r="A112" s="191" t="s">
        <v>6</v>
      </c>
      <c r="B112" s="191" t="s">
        <v>7</v>
      </c>
      <c r="C112" s="191" t="s">
        <v>242</v>
      </c>
      <c r="D112" s="191" t="s">
        <v>8</v>
      </c>
      <c r="E112" s="191" t="s">
        <v>9</v>
      </c>
      <c r="F112" s="7"/>
    </row>
    <row r="113" spans="1:6" s="8" customFormat="1" ht="15.75">
      <c r="A113" s="191"/>
      <c r="B113" s="191"/>
      <c r="C113" s="191"/>
      <c r="D113" s="191"/>
      <c r="E113" s="191"/>
      <c r="F113" s="7"/>
    </row>
    <row r="114" spans="1:6" s="11" customFormat="1" ht="15" customHeight="1">
      <c r="A114" s="9">
        <v>1</v>
      </c>
      <c r="B114" s="9">
        <v>2</v>
      </c>
      <c r="C114" s="9">
        <v>3</v>
      </c>
      <c r="D114" s="9">
        <v>4</v>
      </c>
      <c r="E114" s="9">
        <v>5</v>
      </c>
      <c r="F114" s="10"/>
    </row>
    <row r="115" spans="1:6" s="5" customFormat="1" ht="33" customHeight="1">
      <c r="A115" s="17" t="s">
        <v>148</v>
      </c>
      <c r="B115" s="18" t="s">
        <v>149</v>
      </c>
      <c r="C115" s="19">
        <v>13500000</v>
      </c>
      <c r="D115" s="20">
        <f t="shared" si="4"/>
        <v>0</v>
      </c>
      <c r="E115" s="19">
        <v>13500000</v>
      </c>
      <c r="F115" s="6"/>
    </row>
    <row r="116" spans="1:6" s="5" customFormat="1" ht="15.75">
      <c r="A116" s="17" t="s">
        <v>150</v>
      </c>
      <c r="B116" s="18" t="s">
        <v>151</v>
      </c>
      <c r="C116" s="19">
        <v>5600000</v>
      </c>
      <c r="D116" s="20">
        <f t="shared" si="4"/>
        <v>0</v>
      </c>
      <c r="E116" s="19">
        <v>5600000</v>
      </c>
      <c r="F116" s="6"/>
    </row>
    <row r="117" spans="1:6" s="5" customFormat="1" ht="33.6" customHeight="1">
      <c r="A117" s="17" t="s">
        <v>152</v>
      </c>
      <c r="B117" s="21" t="s">
        <v>153</v>
      </c>
      <c r="C117" s="19">
        <v>0</v>
      </c>
      <c r="D117" s="20">
        <f t="shared" si="4"/>
        <v>0</v>
      </c>
      <c r="E117" s="19">
        <v>0</v>
      </c>
      <c r="F117" s="6"/>
    </row>
    <row r="118" spans="1:6" s="5" customFormat="1" ht="31.5" customHeight="1">
      <c r="A118" s="17" t="s">
        <v>154</v>
      </c>
      <c r="B118" s="21" t="s">
        <v>155</v>
      </c>
      <c r="C118" s="19">
        <v>5600000</v>
      </c>
      <c r="D118" s="20">
        <f t="shared" si="4"/>
        <v>0</v>
      </c>
      <c r="E118" s="19">
        <v>5600000</v>
      </c>
      <c r="F118" s="6"/>
    </row>
    <row r="119" spans="1:6" s="5" customFormat="1" ht="28.15" customHeight="1">
      <c r="A119" s="17" t="s">
        <v>156</v>
      </c>
      <c r="B119" s="22" t="s">
        <v>157</v>
      </c>
      <c r="C119" s="19">
        <v>0</v>
      </c>
      <c r="D119" s="19">
        <f t="shared" si="4"/>
        <v>0</v>
      </c>
      <c r="E119" s="19">
        <v>0</v>
      </c>
      <c r="F119" s="6"/>
    </row>
    <row r="120" spans="1:6" s="5" customFormat="1" ht="15.75">
      <c r="A120" s="17" t="s">
        <v>158</v>
      </c>
      <c r="B120" s="29" t="s">
        <v>159</v>
      </c>
      <c r="C120" s="19">
        <v>0</v>
      </c>
      <c r="D120" s="19">
        <f t="shared" si="4"/>
        <v>0</v>
      </c>
      <c r="E120" s="19">
        <v>0</v>
      </c>
      <c r="F120" s="6"/>
    </row>
    <row r="121" spans="1:6" s="5" customFormat="1" ht="15.75">
      <c r="A121" s="17" t="s">
        <v>160</v>
      </c>
      <c r="B121" s="21" t="s">
        <v>161</v>
      </c>
      <c r="C121" s="19">
        <v>0</v>
      </c>
      <c r="D121" s="19">
        <f t="shared" si="4"/>
        <v>0</v>
      </c>
      <c r="E121" s="19">
        <v>0</v>
      </c>
      <c r="F121" s="6"/>
    </row>
    <row r="122" spans="1:6" s="5" customFormat="1" ht="42" customHeight="1">
      <c r="A122" s="17" t="s">
        <v>162</v>
      </c>
      <c r="B122" s="18" t="s">
        <v>163</v>
      </c>
      <c r="C122" s="19">
        <v>0</v>
      </c>
      <c r="D122" s="19">
        <f t="shared" si="4"/>
        <v>0</v>
      </c>
      <c r="E122" s="19">
        <v>0</v>
      </c>
      <c r="F122" s="6"/>
    </row>
    <row r="123" spans="1:6" s="5" customFormat="1" ht="42" customHeight="1">
      <c r="A123" s="17" t="s">
        <v>164</v>
      </c>
      <c r="B123" s="18" t="s">
        <v>165</v>
      </c>
      <c r="C123" s="19">
        <v>0</v>
      </c>
      <c r="D123" s="19">
        <f t="shared" si="4"/>
        <v>0</v>
      </c>
      <c r="E123" s="19">
        <v>0</v>
      </c>
      <c r="F123" s="6"/>
    </row>
    <row r="124" spans="1:6" s="5" customFormat="1" ht="191.25" hidden="1" customHeight="1">
      <c r="A124" s="12">
        <v>11</v>
      </c>
      <c r="B124" s="13" t="s">
        <v>166</v>
      </c>
      <c r="C124" s="19">
        <v>0</v>
      </c>
      <c r="D124" s="19">
        <f t="shared" si="4"/>
        <v>0</v>
      </c>
      <c r="E124" s="19"/>
      <c r="F124" s="6"/>
    </row>
    <row r="125" spans="1:6" s="5" customFormat="1" ht="191.25" hidden="1" customHeight="1">
      <c r="A125" s="17" t="s">
        <v>167</v>
      </c>
      <c r="B125" s="18" t="s">
        <v>168</v>
      </c>
      <c r="C125" s="19">
        <v>0</v>
      </c>
      <c r="D125" s="19">
        <f t="shared" si="4"/>
        <v>0</v>
      </c>
      <c r="E125" s="19"/>
      <c r="F125" s="6"/>
    </row>
    <row r="126" spans="1:6" s="5" customFormat="1" ht="191.25" hidden="1" customHeight="1">
      <c r="A126" s="17" t="s">
        <v>169</v>
      </c>
      <c r="B126" s="21" t="s">
        <v>170</v>
      </c>
      <c r="C126" s="19">
        <v>0</v>
      </c>
      <c r="D126" s="19">
        <f t="shared" si="4"/>
        <v>0</v>
      </c>
      <c r="E126" s="19"/>
      <c r="F126" s="6"/>
    </row>
    <row r="127" spans="1:6" s="5" customFormat="1" ht="191.25" hidden="1" customHeight="1">
      <c r="A127" s="17" t="s">
        <v>171</v>
      </c>
      <c r="B127" s="18" t="s">
        <v>172</v>
      </c>
      <c r="C127" s="19">
        <v>0</v>
      </c>
      <c r="D127" s="19">
        <f t="shared" si="4"/>
        <v>0</v>
      </c>
      <c r="E127" s="19"/>
      <c r="F127" s="6"/>
    </row>
    <row r="128" spans="1:6" s="16" customFormat="1" ht="191.25" hidden="1" customHeight="1">
      <c r="A128" s="12">
        <v>12</v>
      </c>
      <c r="B128" s="13" t="s">
        <v>173</v>
      </c>
      <c r="C128" s="19">
        <v>0</v>
      </c>
      <c r="D128" s="19">
        <f t="shared" si="4"/>
        <v>0</v>
      </c>
      <c r="E128" s="19"/>
      <c r="F128" s="7"/>
    </row>
    <row r="129" spans="1:6" s="16" customFormat="1" ht="191.25" hidden="1" customHeight="1">
      <c r="A129" s="17" t="s">
        <v>174</v>
      </c>
      <c r="B129" s="18" t="s">
        <v>175</v>
      </c>
      <c r="C129" s="19">
        <v>0</v>
      </c>
      <c r="D129" s="19">
        <f t="shared" si="4"/>
        <v>0</v>
      </c>
      <c r="E129" s="19"/>
      <c r="F129" s="7"/>
    </row>
    <row r="130" spans="1:6" s="28" customFormat="1" ht="191.25" hidden="1" customHeight="1">
      <c r="A130" s="17" t="s">
        <v>176</v>
      </c>
      <c r="B130" s="18" t="s">
        <v>177</v>
      </c>
      <c r="C130" s="19">
        <v>0</v>
      </c>
      <c r="D130" s="19">
        <f t="shared" si="4"/>
        <v>0</v>
      </c>
      <c r="E130" s="19"/>
      <c r="F130" s="27"/>
    </row>
    <row r="131" spans="1:6" s="5" customFormat="1" ht="191.25" hidden="1" customHeight="1">
      <c r="A131" s="17" t="s">
        <v>178</v>
      </c>
      <c r="B131" s="18" t="s">
        <v>179</v>
      </c>
      <c r="C131" s="19">
        <v>0</v>
      </c>
      <c r="D131" s="19">
        <f t="shared" si="4"/>
        <v>0</v>
      </c>
      <c r="E131" s="19"/>
      <c r="F131" s="6"/>
    </row>
    <row r="132" spans="1:6" s="5" customFormat="1" ht="83.25" customHeight="1">
      <c r="A132" s="17" t="s">
        <v>180</v>
      </c>
      <c r="B132" s="18" t="s">
        <v>181</v>
      </c>
      <c r="C132" s="19">
        <v>0</v>
      </c>
      <c r="D132" s="19">
        <f t="shared" si="4"/>
        <v>0</v>
      </c>
      <c r="E132" s="19">
        <v>0</v>
      </c>
      <c r="F132" s="6"/>
    </row>
    <row r="133" spans="1:6" s="5" customFormat="1" ht="33" customHeight="1">
      <c r="A133" s="17" t="s">
        <v>182</v>
      </c>
      <c r="B133" s="18" t="s">
        <v>183</v>
      </c>
      <c r="C133" s="19">
        <v>0</v>
      </c>
      <c r="D133" s="20">
        <f t="shared" si="4"/>
        <v>0</v>
      </c>
      <c r="E133" s="19">
        <v>0</v>
      </c>
      <c r="F133" s="6"/>
    </row>
    <row r="134" spans="1:6" s="5" customFormat="1" ht="6.6" customHeight="1">
      <c r="A134" s="34"/>
      <c r="B134" s="35"/>
      <c r="C134" s="136"/>
      <c r="D134" s="137"/>
      <c r="E134" s="136"/>
      <c r="F134" s="6"/>
    </row>
    <row r="135" spans="1:6" ht="15.75" customHeight="1">
      <c r="A135" s="188" t="s">
        <v>221</v>
      </c>
      <c r="B135" s="188"/>
      <c r="C135" s="188"/>
      <c r="D135" s="188"/>
      <c r="E135" s="188"/>
      <c r="F135" s="5"/>
    </row>
    <row r="136" spans="1:6" ht="15.75" customHeight="1">
      <c r="A136" s="161"/>
      <c r="B136" s="162" t="s">
        <v>222</v>
      </c>
      <c r="C136" s="162"/>
      <c r="D136" s="162"/>
      <c r="E136" s="162"/>
      <c r="F136" s="162"/>
    </row>
    <row r="137" spans="1:6" ht="15.75" customHeight="1">
      <c r="A137" s="161"/>
      <c r="B137" s="162" t="s">
        <v>248</v>
      </c>
      <c r="C137" s="162"/>
      <c r="D137" s="162"/>
      <c r="E137" s="162"/>
      <c r="F137" s="162"/>
    </row>
    <row r="138" spans="1:6" ht="15.75" customHeight="1">
      <c r="A138" s="161"/>
      <c r="B138" s="162" t="s">
        <v>249</v>
      </c>
      <c r="C138" s="162"/>
      <c r="D138" s="162"/>
      <c r="E138" s="162"/>
      <c r="F138" s="162"/>
    </row>
    <row r="139" spans="1:6" ht="15.6" customHeight="1">
      <c r="A139" s="161"/>
      <c r="B139" s="199" t="s">
        <v>236</v>
      </c>
      <c r="C139" s="199"/>
      <c r="D139" s="199"/>
      <c r="E139" s="199"/>
      <c r="F139" s="199"/>
    </row>
    <row r="140" spans="1:6" ht="15.75">
      <c r="A140" s="192" t="s">
        <v>223</v>
      </c>
      <c r="B140" s="192"/>
      <c r="C140" s="192"/>
      <c r="D140" s="192"/>
      <c r="E140" s="192"/>
      <c r="F140" s="192"/>
    </row>
    <row r="141" spans="1:6" ht="3" customHeight="1">
      <c r="A141" s="141"/>
      <c r="B141" s="141"/>
      <c r="C141" s="141"/>
      <c r="D141" s="141"/>
      <c r="E141" s="141"/>
      <c r="F141" s="141"/>
    </row>
    <row r="142" spans="1:6" ht="18" customHeight="1">
      <c r="A142" s="189" t="s">
        <v>6</v>
      </c>
      <c r="B142" s="189" t="s">
        <v>224</v>
      </c>
      <c r="C142" s="190" t="s">
        <v>225</v>
      </c>
      <c r="D142" s="190"/>
      <c r="E142" s="190"/>
      <c r="F142" s="190"/>
    </row>
    <row r="143" spans="1:6" ht="16.899999999999999" customHeight="1">
      <c r="A143" s="189"/>
      <c r="B143" s="189"/>
      <c r="C143" s="36" t="s">
        <v>226</v>
      </c>
      <c r="D143" s="36" t="s">
        <v>227</v>
      </c>
      <c r="E143" s="36" t="s">
        <v>228</v>
      </c>
      <c r="F143" s="36" t="s">
        <v>229</v>
      </c>
    </row>
    <row r="144" spans="1:6" ht="3" customHeight="1">
      <c r="A144" s="141"/>
      <c r="B144" s="141"/>
      <c r="C144" s="141"/>
      <c r="D144" s="141"/>
      <c r="E144" s="141"/>
      <c r="F144" s="141"/>
    </row>
    <row r="145" spans="1:6" s="166" customFormat="1" ht="49.9" customHeight="1">
      <c r="A145" s="163" t="s">
        <v>184</v>
      </c>
      <c r="B145" s="164" t="s">
        <v>233</v>
      </c>
      <c r="C145" s="165"/>
      <c r="D145" s="165"/>
      <c r="E145" s="165"/>
      <c r="F145" s="165"/>
    </row>
    <row r="146" spans="1:6" ht="3" customHeight="1">
      <c r="A146" s="141"/>
      <c r="B146" s="141"/>
      <c r="C146" s="141"/>
      <c r="D146" s="141"/>
      <c r="E146" s="141"/>
      <c r="F146" s="141"/>
    </row>
    <row r="147" spans="1:6" s="176" customFormat="1" ht="15.75" customHeight="1">
      <c r="A147" s="174" t="s">
        <v>11</v>
      </c>
      <c r="B147" s="175" t="s">
        <v>230</v>
      </c>
      <c r="C147" s="175"/>
      <c r="D147" s="175"/>
      <c r="E147" s="175"/>
      <c r="F147" s="175"/>
    </row>
    <row r="148" spans="1:6" ht="3" customHeight="1">
      <c r="A148" s="141"/>
      <c r="B148" s="141"/>
      <c r="C148" s="141"/>
      <c r="D148" s="141"/>
      <c r="E148" s="141"/>
      <c r="F148" s="141"/>
    </row>
    <row r="149" spans="1:6" s="145" customFormat="1" ht="85.5" customHeight="1">
      <c r="A149" s="142" t="s">
        <v>13</v>
      </c>
      <c r="B149" s="167" t="s">
        <v>306</v>
      </c>
      <c r="C149" s="144">
        <v>963884</v>
      </c>
      <c r="D149" s="144">
        <v>0</v>
      </c>
      <c r="E149" s="144">
        <v>23241</v>
      </c>
      <c r="F149" s="144">
        <f>C149+D149-E149</f>
        <v>940643</v>
      </c>
    </row>
    <row r="150" spans="1:6" s="183" customFormat="1" ht="23.25" customHeight="1">
      <c r="A150" s="146"/>
      <c r="B150" s="185" t="s">
        <v>385</v>
      </c>
      <c r="C150" s="185"/>
      <c r="D150" s="185"/>
      <c r="E150" s="185"/>
      <c r="F150" s="185"/>
    </row>
    <row r="151" spans="1:6" ht="3" customHeight="1">
      <c r="A151" s="141"/>
      <c r="B151" s="141"/>
      <c r="C151" s="141"/>
      <c r="D151" s="141"/>
      <c r="E151" s="141"/>
      <c r="F151" s="141"/>
    </row>
    <row r="152" spans="1:6" s="145" customFormat="1" ht="66.75" customHeight="1">
      <c r="A152" s="142" t="s">
        <v>15</v>
      </c>
      <c r="B152" s="167" t="s">
        <v>317</v>
      </c>
      <c r="C152" s="144">
        <v>414886</v>
      </c>
      <c r="D152" s="144">
        <v>0</v>
      </c>
      <c r="E152" s="144">
        <v>325478</v>
      </c>
      <c r="F152" s="144">
        <f>C152+D152-E152</f>
        <v>89408</v>
      </c>
    </row>
    <row r="153" spans="1:6" s="183" customFormat="1" ht="54.75" customHeight="1">
      <c r="A153" s="146"/>
      <c r="B153" s="185" t="s">
        <v>404</v>
      </c>
      <c r="C153" s="185"/>
      <c r="D153" s="185"/>
      <c r="E153" s="185"/>
      <c r="F153" s="185"/>
    </row>
    <row r="154" spans="1:6" ht="3" customHeight="1">
      <c r="A154" s="141"/>
      <c r="B154" s="141"/>
      <c r="C154" s="141"/>
      <c r="D154" s="141"/>
      <c r="E154" s="141"/>
      <c r="F154" s="141"/>
    </row>
    <row r="155" spans="1:6" s="145" customFormat="1" ht="69.75" customHeight="1">
      <c r="A155" s="142" t="s">
        <v>17</v>
      </c>
      <c r="B155" s="167" t="s">
        <v>316</v>
      </c>
      <c r="C155" s="144">
        <v>286364</v>
      </c>
      <c r="D155" s="144">
        <v>0</v>
      </c>
      <c r="E155" s="144">
        <v>95231</v>
      </c>
      <c r="F155" s="144">
        <f>C155+D155-E155</f>
        <v>191133</v>
      </c>
    </row>
    <row r="156" spans="1:6" s="183" customFormat="1" ht="51" customHeight="1">
      <c r="A156" s="146"/>
      <c r="B156" s="185" t="s">
        <v>404</v>
      </c>
      <c r="C156" s="185"/>
      <c r="D156" s="185"/>
      <c r="E156" s="185"/>
      <c r="F156" s="185"/>
    </row>
    <row r="157" spans="1:6" ht="3" customHeight="1">
      <c r="A157" s="146"/>
      <c r="B157" s="147"/>
      <c r="C157" s="147"/>
      <c r="D157" s="147"/>
      <c r="E157" s="147"/>
      <c r="F157" s="147"/>
    </row>
    <row r="158" spans="1:6" s="145" customFormat="1" ht="83.25" customHeight="1">
      <c r="A158" s="142" t="s">
        <v>19</v>
      </c>
      <c r="B158" s="167" t="s">
        <v>296</v>
      </c>
      <c r="C158" s="144">
        <v>408045</v>
      </c>
      <c r="D158" s="144">
        <v>0</v>
      </c>
      <c r="E158" s="144">
        <v>408045</v>
      </c>
      <c r="F158" s="144">
        <f>C158+D158-E158</f>
        <v>0</v>
      </c>
    </row>
    <row r="159" spans="1:6" s="183" customFormat="1" ht="36" customHeight="1">
      <c r="A159" s="146"/>
      <c r="B159" s="185" t="s">
        <v>421</v>
      </c>
      <c r="C159" s="185"/>
      <c r="D159" s="185"/>
      <c r="E159" s="185"/>
      <c r="F159" s="185"/>
    </row>
    <row r="160" spans="1:6" ht="3" customHeight="1">
      <c r="A160" s="141"/>
      <c r="B160" s="141"/>
      <c r="C160" s="141"/>
      <c r="D160" s="141"/>
      <c r="E160" s="141"/>
      <c r="F160" s="141"/>
    </row>
    <row r="161" spans="1:6" ht="18" customHeight="1">
      <c r="A161" s="189" t="s">
        <v>6</v>
      </c>
      <c r="B161" s="189" t="s">
        <v>224</v>
      </c>
      <c r="C161" s="190" t="s">
        <v>225</v>
      </c>
      <c r="D161" s="190"/>
      <c r="E161" s="190"/>
      <c r="F161" s="190"/>
    </row>
    <row r="162" spans="1:6" ht="16.899999999999999" customHeight="1">
      <c r="A162" s="189"/>
      <c r="B162" s="189"/>
      <c r="C162" s="36" t="s">
        <v>226</v>
      </c>
      <c r="D162" s="36" t="s">
        <v>227</v>
      </c>
      <c r="E162" s="36" t="s">
        <v>228</v>
      </c>
      <c r="F162" s="36" t="s">
        <v>229</v>
      </c>
    </row>
    <row r="163" spans="1:6" ht="3" customHeight="1">
      <c r="A163" s="141"/>
      <c r="B163" s="141"/>
      <c r="C163" s="141"/>
      <c r="D163" s="141"/>
      <c r="E163" s="141"/>
      <c r="F163" s="141"/>
    </row>
    <row r="164" spans="1:6" s="145" customFormat="1" ht="51.75" customHeight="1">
      <c r="A164" s="142" t="s">
        <v>21</v>
      </c>
      <c r="B164" s="168" t="s">
        <v>258</v>
      </c>
      <c r="C164" s="144">
        <v>422525</v>
      </c>
      <c r="D164" s="144">
        <v>0</v>
      </c>
      <c r="E164" s="144">
        <v>0</v>
      </c>
      <c r="F164" s="144">
        <f>C164+D164-E164</f>
        <v>422525</v>
      </c>
    </row>
    <row r="165" spans="1:6" s="183" customFormat="1" ht="29.45" customHeight="1">
      <c r="A165" s="146"/>
      <c r="B165" s="185" t="s">
        <v>247</v>
      </c>
      <c r="C165" s="185"/>
      <c r="D165" s="185"/>
      <c r="E165" s="185"/>
      <c r="F165" s="185"/>
    </row>
    <row r="166" spans="1:6" ht="3" customHeight="1">
      <c r="A166" s="141"/>
      <c r="B166" s="141"/>
      <c r="C166" s="141"/>
      <c r="D166" s="141"/>
      <c r="E166" s="141"/>
      <c r="F166" s="141"/>
    </row>
    <row r="167" spans="1:6" s="145" customFormat="1" ht="47.25">
      <c r="A167" s="142" t="s">
        <v>325</v>
      </c>
      <c r="B167" s="169" t="s">
        <v>245</v>
      </c>
      <c r="C167" s="144">
        <v>26339000</v>
      </c>
      <c r="D167" s="144">
        <v>0</v>
      </c>
      <c r="E167" s="144">
        <v>600000</v>
      </c>
      <c r="F167" s="144">
        <f>C167+D167-E167</f>
        <v>25739000</v>
      </c>
    </row>
    <row r="168" spans="1:6" s="183" customFormat="1" ht="41.25" customHeight="1">
      <c r="A168" s="146"/>
      <c r="B168" s="185" t="s">
        <v>405</v>
      </c>
      <c r="C168" s="185"/>
      <c r="D168" s="185"/>
      <c r="E168" s="185"/>
      <c r="F168" s="185"/>
    </row>
    <row r="169" spans="1:6" ht="3" customHeight="1">
      <c r="A169" s="141"/>
      <c r="B169" s="141"/>
      <c r="C169" s="141"/>
      <c r="D169" s="141"/>
      <c r="E169" s="141"/>
      <c r="F169" s="141"/>
    </row>
    <row r="170" spans="1:6" s="145" customFormat="1" ht="47.25">
      <c r="A170" s="142" t="s">
        <v>326</v>
      </c>
      <c r="B170" s="170" t="s">
        <v>267</v>
      </c>
      <c r="C170" s="144">
        <v>6157250</v>
      </c>
      <c r="D170" s="144">
        <v>0</v>
      </c>
      <c r="E170" s="144">
        <v>0</v>
      </c>
      <c r="F170" s="144">
        <f>C170+D170-E170</f>
        <v>6157250</v>
      </c>
    </row>
    <row r="171" spans="1:6" s="183" customFormat="1" ht="34.9" customHeight="1">
      <c r="A171" s="146"/>
      <c r="B171" s="185" t="s">
        <v>246</v>
      </c>
      <c r="C171" s="185"/>
      <c r="D171" s="185"/>
      <c r="E171" s="185"/>
      <c r="F171" s="185"/>
    </row>
    <row r="172" spans="1:6" ht="3" customHeight="1">
      <c r="A172" s="141"/>
      <c r="B172" s="141"/>
      <c r="C172" s="141"/>
      <c r="D172" s="141"/>
      <c r="E172" s="141"/>
      <c r="F172" s="141"/>
    </row>
    <row r="173" spans="1:6" s="145" customFormat="1" ht="47.25">
      <c r="A173" s="142" t="s">
        <v>327</v>
      </c>
      <c r="B173" s="167" t="s">
        <v>275</v>
      </c>
      <c r="C173" s="144">
        <v>697709</v>
      </c>
      <c r="D173" s="144">
        <v>114785</v>
      </c>
      <c r="E173" s="144">
        <v>0</v>
      </c>
      <c r="F173" s="144">
        <f>C173+D173-E173</f>
        <v>812494</v>
      </c>
    </row>
    <row r="174" spans="1:6" s="184" customFormat="1" ht="15.75">
      <c r="A174" s="148"/>
      <c r="B174" s="185" t="s">
        <v>253</v>
      </c>
      <c r="C174" s="185"/>
      <c r="D174" s="185"/>
      <c r="E174" s="185"/>
      <c r="F174" s="185"/>
    </row>
    <row r="175" spans="1:6" ht="3" customHeight="1">
      <c r="A175" s="141"/>
      <c r="B175" s="141"/>
      <c r="C175" s="141"/>
      <c r="D175" s="141"/>
      <c r="E175" s="141"/>
      <c r="F175" s="141"/>
    </row>
    <row r="176" spans="1:6" s="145" customFormat="1" ht="47.25">
      <c r="A176" s="142" t="s">
        <v>328</v>
      </c>
      <c r="B176" s="167" t="s">
        <v>274</v>
      </c>
      <c r="C176" s="144">
        <v>70711622</v>
      </c>
      <c r="D176" s="144">
        <v>825000</v>
      </c>
      <c r="E176" s="144">
        <v>0</v>
      </c>
      <c r="F176" s="144">
        <f>C176+D176-E176</f>
        <v>71536622</v>
      </c>
    </row>
    <row r="177" spans="1:6" s="184" customFormat="1" ht="15.75">
      <c r="A177" s="148"/>
      <c r="B177" s="185" t="s">
        <v>252</v>
      </c>
      <c r="C177" s="185"/>
      <c r="D177" s="185"/>
      <c r="E177" s="185"/>
      <c r="F177" s="185"/>
    </row>
    <row r="178" spans="1:6" ht="3" customHeight="1">
      <c r="A178" s="141"/>
      <c r="B178" s="141"/>
      <c r="C178" s="141"/>
      <c r="D178" s="141"/>
      <c r="E178" s="141"/>
      <c r="F178" s="141"/>
    </row>
    <row r="179" spans="1:6" s="145" customFormat="1" ht="79.150000000000006" customHeight="1">
      <c r="A179" s="142" t="s">
        <v>329</v>
      </c>
      <c r="B179" s="167" t="s">
        <v>271</v>
      </c>
      <c r="C179" s="144">
        <v>245960042</v>
      </c>
      <c r="D179" s="144">
        <v>3885523</v>
      </c>
      <c r="E179" s="144">
        <v>0</v>
      </c>
      <c r="F179" s="144">
        <f>C179+D179-E179</f>
        <v>249845565</v>
      </c>
    </row>
    <row r="180" spans="1:6" s="183" customFormat="1" ht="38.25" customHeight="1">
      <c r="A180" s="146"/>
      <c r="B180" s="185" t="s">
        <v>406</v>
      </c>
      <c r="C180" s="185"/>
      <c r="D180" s="185"/>
      <c r="E180" s="185"/>
      <c r="F180" s="185"/>
    </row>
    <row r="181" spans="1:6" ht="3" customHeight="1">
      <c r="A181" s="141"/>
      <c r="B181" s="141"/>
      <c r="C181" s="141"/>
      <c r="D181" s="141"/>
      <c r="E181" s="141"/>
      <c r="F181" s="141"/>
    </row>
    <row r="182" spans="1:6" s="145" customFormat="1" ht="82.5" customHeight="1">
      <c r="A182" s="142" t="s">
        <v>330</v>
      </c>
      <c r="B182" s="167" t="s">
        <v>270</v>
      </c>
      <c r="C182" s="144">
        <v>12160875</v>
      </c>
      <c r="D182" s="144">
        <v>100000</v>
      </c>
      <c r="E182" s="144">
        <v>0</v>
      </c>
      <c r="F182" s="144">
        <f>C182+D182-E182</f>
        <v>12260875</v>
      </c>
    </row>
    <row r="183" spans="1:6" s="183" customFormat="1" ht="32.25" customHeight="1">
      <c r="A183" s="146"/>
      <c r="B183" s="185" t="s">
        <v>381</v>
      </c>
      <c r="C183" s="185"/>
      <c r="D183" s="185"/>
      <c r="E183" s="185"/>
      <c r="F183" s="185"/>
    </row>
    <row r="184" spans="1:6" ht="3" customHeight="1">
      <c r="A184" s="141"/>
      <c r="B184" s="141"/>
      <c r="C184" s="141"/>
      <c r="D184" s="141"/>
      <c r="E184" s="141"/>
      <c r="F184" s="141"/>
    </row>
    <row r="185" spans="1:6" s="145" customFormat="1" ht="47.25">
      <c r="A185" s="142" t="s">
        <v>331</v>
      </c>
      <c r="B185" s="167" t="s">
        <v>273</v>
      </c>
      <c r="C185" s="144">
        <v>21087124</v>
      </c>
      <c r="D185" s="144">
        <v>6000000</v>
      </c>
      <c r="E185" s="144">
        <v>0</v>
      </c>
      <c r="F185" s="144">
        <f>C185+D185-E185</f>
        <v>27087124</v>
      </c>
    </row>
    <row r="186" spans="1:6" s="183" customFormat="1" ht="34.5" customHeight="1">
      <c r="A186" s="146"/>
      <c r="B186" s="185" t="s">
        <v>407</v>
      </c>
      <c r="C186" s="185"/>
      <c r="D186" s="185"/>
      <c r="E186" s="185"/>
      <c r="F186" s="185"/>
    </row>
    <row r="187" spans="1:6" ht="3" customHeight="1">
      <c r="A187" s="146"/>
      <c r="B187" s="147"/>
      <c r="C187" s="147"/>
      <c r="D187" s="147"/>
      <c r="E187" s="147"/>
      <c r="F187" s="147"/>
    </row>
    <row r="188" spans="1:6" s="145" customFormat="1" ht="47.25">
      <c r="A188" s="142" t="s">
        <v>332</v>
      </c>
      <c r="B188" s="168" t="s">
        <v>282</v>
      </c>
      <c r="C188" s="144">
        <v>12255997</v>
      </c>
      <c r="D188" s="144">
        <v>0</v>
      </c>
      <c r="E188" s="144">
        <v>356623</v>
      </c>
      <c r="F188" s="144">
        <f>C188+D188-E188</f>
        <v>11899374</v>
      </c>
    </row>
    <row r="189" spans="1:6" s="183" customFormat="1" ht="18.75" customHeight="1">
      <c r="A189" s="146"/>
      <c r="B189" s="185" t="s">
        <v>398</v>
      </c>
      <c r="C189" s="185"/>
      <c r="D189" s="185"/>
      <c r="E189" s="185"/>
      <c r="F189" s="185"/>
    </row>
    <row r="190" spans="1:6" ht="3" customHeight="1">
      <c r="A190" s="146"/>
      <c r="B190" s="147"/>
      <c r="C190" s="147"/>
      <c r="D190" s="147"/>
      <c r="E190" s="147"/>
      <c r="F190" s="147"/>
    </row>
    <row r="191" spans="1:6" s="145" customFormat="1" ht="47.25">
      <c r="A191" s="142" t="s">
        <v>333</v>
      </c>
      <c r="B191" s="168" t="s">
        <v>269</v>
      </c>
      <c r="C191" s="144">
        <v>388300</v>
      </c>
      <c r="D191" s="144">
        <v>1177</v>
      </c>
      <c r="E191" s="144">
        <v>0</v>
      </c>
      <c r="F191" s="144">
        <f>C191+D191-E191</f>
        <v>389477</v>
      </c>
    </row>
    <row r="192" spans="1:6" s="183" customFormat="1" ht="36.75" customHeight="1">
      <c r="A192" s="146"/>
      <c r="B192" s="185" t="s">
        <v>291</v>
      </c>
      <c r="C192" s="185"/>
      <c r="D192" s="185"/>
      <c r="E192" s="185"/>
      <c r="F192" s="185"/>
    </row>
    <row r="193" spans="1:6" ht="3" customHeight="1">
      <c r="A193" s="146"/>
      <c r="B193" s="147"/>
      <c r="C193" s="147"/>
      <c r="D193" s="147"/>
      <c r="E193" s="147"/>
      <c r="F193" s="147"/>
    </row>
    <row r="194" spans="1:6" s="145" customFormat="1" ht="47.25">
      <c r="A194" s="142" t="s">
        <v>334</v>
      </c>
      <c r="B194" s="168" t="s">
        <v>286</v>
      </c>
      <c r="C194" s="144">
        <v>248895</v>
      </c>
      <c r="D194" s="144">
        <v>22000</v>
      </c>
      <c r="E194" s="144">
        <v>0</v>
      </c>
      <c r="F194" s="144">
        <f>C194+D194-E194</f>
        <v>270895</v>
      </c>
    </row>
    <row r="195" spans="1:6" s="183" customFormat="1" ht="53.25" customHeight="1">
      <c r="A195" s="146"/>
      <c r="B195" s="185" t="s">
        <v>290</v>
      </c>
      <c r="C195" s="185"/>
      <c r="D195" s="185"/>
      <c r="E195" s="185"/>
      <c r="F195" s="185"/>
    </row>
    <row r="196" spans="1:6" ht="3" customHeight="1">
      <c r="A196" s="146"/>
      <c r="B196" s="147"/>
      <c r="C196" s="147"/>
      <c r="D196" s="147"/>
      <c r="E196" s="147"/>
      <c r="F196" s="147"/>
    </row>
    <row r="197" spans="1:6" s="145" customFormat="1" ht="31.5">
      <c r="A197" s="142" t="s">
        <v>335</v>
      </c>
      <c r="B197" s="168" t="s">
        <v>283</v>
      </c>
      <c r="C197" s="144">
        <v>22916403</v>
      </c>
      <c r="D197" s="144">
        <v>0</v>
      </c>
      <c r="E197" s="144">
        <v>205766</v>
      </c>
      <c r="F197" s="144">
        <f>C197+D197-E197</f>
        <v>22710637</v>
      </c>
    </row>
    <row r="198" spans="1:6" s="183" customFormat="1" ht="15.75">
      <c r="A198" s="146"/>
      <c r="B198" s="185" t="s">
        <v>266</v>
      </c>
      <c r="C198" s="185"/>
      <c r="D198" s="185"/>
      <c r="E198" s="185"/>
      <c r="F198" s="185"/>
    </row>
    <row r="199" spans="1:6" ht="3" customHeight="1">
      <c r="A199" s="141"/>
      <c r="B199" s="141"/>
      <c r="C199" s="141"/>
      <c r="D199" s="141"/>
      <c r="E199" s="141"/>
      <c r="F199" s="141"/>
    </row>
    <row r="200" spans="1:6" s="145" customFormat="1" ht="63">
      <c r="A200" s="142" t="s">
        <v>336</v>
      </c>
      <c r="B200" s="168" t="s">
        <v>311</v>
      </c>
      <c r="C200" s="144">
        <v>789206</v>
      </c>
      <c r="D200" s="144">
        <v>75000</v>
      </c>
      <c r="E200" s="144">
        <v>0</v>
      </c>
      <c r="F200" s="144">
        <f>C200+D200-E200</f>
        <v>864206</v>
      </c>
    </row>
    <row r="201" spans="1:6" ht="18" customHeight="1">
      <c r="A201" s="189" t="s">
        <v>6</v>
      </c>
      <c r="B201" s="189" t="s">
        <v>224</v>
      </c>
      <c r="C201" s="190" t="s">
        <v>225</v>
      </c>
      <c r="D201" s="190"/>
      <c r="E201" s="190"/>
      <c r="F201" s="190"/>
    </row>
    <row r="202" spans="1:6" ht="16.899999999999999" customHeight="1">
      <c r="A202" s="189"/>
      <c r="B202" s="189"/>
      <c r="C202" s="36" t="s">
        <v>226</v>
      </c>
      <c r="D202" s="36" t="s">
        <v>227</v>
      </c>
      <c r="E202" s="36" t="s">
        <v>228</v>
      </c>
      <c r="F202" s="36" t="s">
        <v>229</v>
      </c>
    </row>
    <row r="203" spans="1:6" ht="3" customHeight="1">
      <c r="A203" s="141"/>
      <c r="B203" s="141"/>
      <c r="C203" s="141"/>
      <c r="D203" s="141"/>
      <c r="E203" s="141"/>
      <c r="F203" s="141"/>
    </row>
    <row r="204" spans="1:6" s="183" customFormat="1" ht="51" customHeight="1">
      <c r="A204" s="146"/>
      <c r="B204" s="185" t="s">
        <v>382</v>
      </c>
      <c r="C204" s="185"/>
      <c r="D204" s="185"/>
      <c r="E204" s="185"/>
      <c r="F204" s="185"/>
    </row>
    <row r="205" spans="1:6" ht="3" customHeight="1">
      <c r="A205" s="141"/>
      <c r="B205" s="141"/>
      <c r="C205" s="141"/>
      <c r="D205" s="141"/>
      <c r="E205" s="141"/>
      <c r="F205" s="141"/>
    </row>
    <row r="206" spans="1:6" s="145" customFormat="1" ht="47.25">
      <c r="A206" s="142" t="s">
        <v>337</v>
      </c>
      <c r="B206" s="168" t="s">
        <v>287</v>
      </c>
      <c r="C206" s="144">
        <v>789965</v>
      </c>
      <c r="D206" s="144">
        <v>0</v>
      </c>
      <c r="E206" s="144">
        <v>12023</v>
      </c>
      <c r="F206" s="144">
        <f>C206+D206-E206</f>
        <v>777942</v>
      </c>
    </row>
    <row r="207" spans="1:6" s="183" customFormat="1" ht="33.75" customHeight="1">
      <c r="A207" s="146"/>
      <c r="B207" s="185" t="s">
        <v>288</v>
      </c>
      <c r="C207" s="185"/>
      <c r="D207" s="185"/>
      <c r="E207" s="185"/>
      <c r="F207" s="185"/>
    </row>
    <row r="208" spans="1:6" ht="3" customHeight="1">
      <c r="A208" s="141"/>
      <c r="B208" s="141"/>
      <c r="C208" s="141"/>
      <c r="D208" s="141"/>
      <c r="E208" s="141"/>
      <c r="F208" s="141"/>
    </row>
    <row r="209" spans="1:6" s="145" customFormat="1" ht="61.9" customHeight="1">
      <c r="A209" s="142" t="s">
        <v>338</v>
      </c>
      <c r="B209" s="168" t="s">
        <v>289</v>
      </c>
      <c r="C209" s="144">
        <v>11049432</v>
      </c>
      <c r="D209" s="144">
        <v>0</v>
      </c>
      <c r="E209" s="144">
        <v>251942</v>
      </c>
      <c r="F209" s="144">
        <f>C209+D209-E209</f>
        <v>10797490</v>
      </c>
    </row>
    <row r="210" spans="1:6" s="183" customFormat="1" ht="15.75">
      <c r="A210" s="146"/>
      <c r="B210" s="185" t="s">
        <v>383</v>
      </c>
      <c r="C210" s="185"/>
      <c r="D210" s="185"/>
      <c r="E210" s="185"/>
      <c r="F210" s="185"/>
    </row>
    <row r="211" spans="1:6" ht="3" customHeight="1">
      <c r="A211" s="150"/>
      <c r="B211" s="150"/>
      <c r="C211" s="36"/>
      <c r="D211" s="36"/>
      <c r="E211" s="36"/>
      <c r="F211" s="36"/>
    </row>
    <row r="212" spans="1:6" ht="34.5" customHeight="1">
      <c r="A212" s="156" t="s">
        <v>339</v>
      </c>
      <c r="B212" s="169" t="s">
        <v>408</v>
      </c>
      <c r="C212" s="144">
        <v>0</v>
      </c>
      <c r="D212" s="144">
        <v>13464000</v>
      </c>
      <c r="E212" s="144">
        <v>0</v>
      </c>
      <c r="F212" s="144">
        <f>C212+D212-E212</f>
        <v>13464000</v>
      </c>
    </row>
    <row r="213" spans="1:6" s="183" customFormat="1" ht="46.5" customHeight="1">
      <c r="A213" s="146"/>
      <c r="B213" s="185" t="s">
        <v>410</v>
      </c>
      <c r="C213" s="185"/>
      <c r="D213" s="185"/>
      <c r="E213" s="185"/>
      <c r="F213" s="185"/>
    </row>
    <row r="214" spans="1:6" ht="3" customHeight="1">
      <c r="A214" s="150"/>
      <c r="B214" s="150"/>
      <c r="C214" s="36"/>
      <c r="D214" s="36"/>
      <c r="E214" s="36"/>
      <c r="F214" s="36"/>
    </row>
    <row r="215" spans="1:6" s="145" customFormat="1" ht="48.75" customHeight="1">
      <c r="A215" s="142" t="s">
        <v>340</v>
      </c>
      <c r="B215" s="169" t="s">
        <v>314</v>
      </c>
      <c r="C215" s="144">
        <v>0</v>
      </c>
      <c r="D215" s="144">
        <v>5209500</v>
      </c>
      <c r="E215" s="144">
        <v>0</v>
      </c>
      <c r="F215" s="144">
        <f>C215+D215-E215</f>
        <v>5209500</v>
      </c>
    </row>
    <row r="216" spans="1:6" s="183" customFormat="1" ht="49.5" customHeight="1">
      <c r="A216" s="146"/>
      <c r="B216" s="185" t="s">
        <v>411</v>
      </c>
      <c r="C216" s="185"/>
      <c r="D216" s="185"/>
      <c r="E216" s="185"/>
      <c r="F216" s="185"/>
    </row>
    <row r="217" spans="1:6" ht="3" customHeight="1">
      <c r="A217" s="150"/>
      <c r="B217" s="150"/>
      <c r="C217" s="36"/>
      <c r="D217" s="36"/>
      <c r="E217" s="36"/>
      <c r="F217" s="36"/>
    </row>
    <row r="218" spans="1:6" s="145" customFormat="1" ht="31.5">
      <c r="A218" s="142" t="s">
        <v>341</v>
      </c>
      <c r="B218" s="168" t="s">
        <v>309</v>
      </c>
      <c r="C218" s="144">
        <v>0</v>
      </c>
      <c r="D218" s="144">
        <v>4000000</v>
      </c>
      <c r="E218" s="144">
        <v>0</v>
      </c>
      <c r="F218" s="144">
        <f>C218+D218-E218</f>
        <v>4000000</v>
      </c>
    </row>
    <row r="219" spans="1:6" s="183" customFormat="1" ht="50.25" customHeight="1">
      <c r="A219" s="146"/>
      <c r="B219" s="185" t="s">
        <v>409</v>
      </c>
      <c r="C219" s="185"/>
      <c r="D219" s="185"/>
      <c r="E219" s="185"/>
      <c r="F219" s="185"/>
    </row>
    <row r="220" spans="1:6" ht="3" customHeight="1">
      <c r="A220" s="150"/>
      <c r="B220" s="150"/>
      <c r="C220" s="36"/>
      <c r="D220" s="36"/>
      <c r="E220" s="36"/>
      <c r="F220" s="36"/>
    </row>
    <row r="221" spans="1:6" s="173" customFormat="1" ht="15.75" customHeight="1">
      <c r="A221" s="177" t="s">
        <v>25</v>
      </c>
      <c r="B221" s="178" t="s">
        <v>234</v>
      </c>
      <c r="C221" s="179"/>
      <c r="D221" s="179"/>
      <c r="E221" s="179"/>
      <c r="F221" s="179"/>
    </row>
    <row r="222" spans="1:6" s="154" customFormat="1" ht="3" customHeight="1">
      <c r="A222" s="152"/>
      <c r="B222" s="153"/>
      <c r="C222" s="153"/>
      <c r="D222" s="153"/>
      <c r="E222" s="153"/>
      <c r="F222" s="153"/>
    </row>
    <row r="223" spans="1:6" s="145" customFormat="1" ht="96" customHeight="1">
      <c r="A223" s="142" t="s">
        <v>27</v>
      </c>
      <c r="B223" s="169" t="s">
        <v>261</v>
      </c>
      <c r="C223" s="144">
        <v>15466406</v>
      </c>
      <c r="D223" s="144">
        <v>380816</v>
      </c>
      <c r="E223" s="144">
        <v>0</v>
      </c>
      <c r="F223" s="144">
        <f>C223+D223-E223</f>
        <v>15847222</v>
      </c>
    </row>
    <row r="224" spans="1:6" s="183" customFormat="1" ht="32.25" customHeight="1">
      <c r="A224" s="146"/>
      <c r="B224" s="185" t="s">
        <v>384</v>
      </c>
      <c r="C224" s="185"/>
      <c r="D224" s="185"/>
      <c r="E224" s="185"/>
      <c r="F224" s="185"/>
    </row>
    <row r="225" spans="1:6" ht="3" customHeight="1">
      <c r="A225" s="150"/>
      <c r="B225" s="150"/>
      <c r="C225" s="36"/>
      <c r="D225" s="36"/>
      <c r="E225" s="36"/>
      <c r="F225" s="36"/>
    </row>
    <row r="226" spans="1:6" s="145" customFormat="1" ht="96" customHeight="1">
      <c r="A226" s="142" t="s">
        <v>29</v>
      </c>
      <c r="B226" s="167" t="s">
        <v>262</v>
      </c>
      <c r="C226" s="144">
        <v>12457269</v>
      </c>
      <c r="D226" s="144">
        <v>0</v>
      </c>
      <c r="E226" s="144">
        <v>0</v>
      </c>
      <c r="F226" s="144">
        <f>C226+D226-E226</f>
        <v>12457269</v>
      </c>
    </row>
    <row r="227" spans="1:6" s="183" customFormat="1" ht="31.5" customHeight="1">
      <c r="A227" s="146"/>
      <c r="B227" s="185" t="s">
        <v>297</v>
      </c>
      <c r="C227" s="185"/>
      <c r="D227" s="185"/>
      <c r="E227" s="185"/>
      <c r="F227" s="185"/>
    </row>
    <row r="228" spans="1:6" s="154" customFormat="1" ht="3" customHeight="1">
      <c r="A228" s="152"/>
      <c r="B228" s="153"/>
      <c r="C228" s="153"/>
      <c r="D228" s="153"/>
      <c r="E228" s="153"/>
      <c r="F228" s="153"/>
    </row>
    <row r="229" spans="1:6" s="145" customFormat="1" ht="102" customHeight="1">
      <c r="A229" s="142" t="s">
        <v>342</v>
      </c>
      <c r="B229" s="167" t="s">
        <v>260</v>
      </c>
      <c r="C229" s="144">
        <v>15919966</v>
      </c>
      <c r="D229" s="144">
        <v>12649</v>
      </c>
      <c r="E229" s="144">
        <v>0</v>
      </c>
      <c r="F229" s="144">
        <f>C229+D229-E229</f>
        <v>15932615</v>
      </c>
    </row>
    <row r="230" spans="1:6" s="183" customFormat="1" ht="36" customHeight="1">
      <c r="A230" s="146"/>
      <c r="B230" s="185" t="s">
        <v>312</v>
      </c>
      <c r="C230" s="185"/>
      <c r="D230" s="185"/>
      <c r="E230" s="185"/>
      <c r="F230" s="185"/>
    </row>
    <row r="231" spans="1:6" s="154" customFormat="1" ht="3" customHeight="1">
      <c r="A231" s="152"/>
      <c r="B231" s="153"/>
      <c r="C231" s="153"/>
      <c r="D231" s="153"/>
      <c r="E231" s="153"/>
      <c r="F231" s="153"/>
    </row>
    <row r="232" spans="1:6" s="145" customFormat="1" ht="81.75" customHeight="1">
      <c r="A232" s="142" t="s">
        <v>343</v>
      </c>
      <c r="B232" s="167" t="s">
        <v>306</v>
      </c>
      <c r="C232" s="144">
        <v>7559173</v>
      </c>
      <c r="D232" s="144">
        <v>895975</v>
      </c>
      <c r="E232" s="144">
        <v>0</v>
      </c>
      <c r="F232" s="144">
        <f>C232+D232-E232</f>
        <v>8455148</v>
      </c>
    </row>
    <row r="233" spans="1:6" s="183" customFormat="1" ht="33.6" customHeight="1">
      <c r="A233" s="146"/>
      <c r="B233" s="185" t="s">
        <v>386</v>
      </c>
      <c r="C233" s="185"/>
      <c r="D233" s="185"/>
      <c r="E233" s="185"/>
      <c r="F233" s="185"/>
    </row>
    <row r="234" spans="1:6" s="154" customFormat="1" ht="3" customHeight="1">
      <c r="A234" s="152"/>
      <c r="B234" s="153"/>
      <c r="C234" s="153"/>
      <c r="D234" s="153"/>
      <c r="E234" s="153"/>
      <c r="F234" s="153"/>
    </row>
    <row r="235" spans="1:6" s="145" customFormat="1" ht="65.25" customHeight="1">
      <c r="A235" s="142" t="s">
        <v>344</v>
      </c>
      <c r="B235" s="167" t="s">
        <v>317</v>
      </c>
      <c r="C235" s="144">
        <v>37103857</v>
      </c>
      <c r="D235" s="144">
        <v>0</v>
      </c>
      <c r="E235" s="144">
        <v>27123153</v>
      </c>
      <c r="F235" s="144">
        <f>C235+D235-E235</f>
        <v>9980704</v>
      </c>
    </row>
    <row r="236" spans="1:6" ht="18" customHeight="1">
      <c r="A236" s="189" t="s">
        <v>6</v>
      </c>
      <c r="B236" s="189" t="s">
        <v>224</v>
      </c>
      <c r="C236" s="190" t="s">
        <v>225</v>
      </c>
      <c r="D236" s="190"/>
      <c r="E236" s="190"/>
      <c r="F236" s="190"/>
    </row>
    <row r="237" spans="1:6" ht="16.899999999999999" customHeight="1">
      <c r="A237" s="189"/>
      <c r="B237" s="189"/>
      <c r="C237" s="36" t="s">
        <v>226</v>
      </c>
      <c r="D237" s="36" t="s">
        <v>227</v>
      </c>
      <c r="E237" s="36" t="s">
        <v>228</v>
      </c>
      <c r="F237" s="36" t="s">
        <v>229</v>
      </c>
    </row>
    <row r="238" spans="1:6" ht="3" customHeight="1">
      <c r="A238" s="141"/>
      <c r="B238" s="141"/>
      <c r="C238" s="141"/>
      <c r="D238" s="141"/>
      <c r="E238" s="141"/>
      <c r="F238" s="141"/>
    </row>
    <row r="239" spans="1:6" s="183" customFormat="1" ht="48.75" customHeight="1">
      <c r="A239" s="146"/>
      <c r="B239" s="185" t="s">
        <v>412</v>
      </c>
      <c r="C239" s="185"/>
      <c r="D239" s="185"/>
      <c r="E239" s="185"/>
      <c r="F239" s="185"/>
    </row>
    <row r="240" spans="1:6" s="154" customFormat="1" ht="3" customHeight="1">
      <c r="A240" s="152"/>
      <c r="B240" s="153"/>
      <c r="C240" s="153"/>
      <c r="D240" s="153"/>
      <c r="E240" s="153"/>
      <c r="F240" s="153"/>
    </row>
    <row r="241" spans="1:6" s="145" customFormat="1" ht="63.75" customHeight="1">
      <c r="A241" s="142" t="s">
        <v>345</v>
      </c>
      <c r="B241" s="167" t="s">
        <v>316</v>
      </c>
      <c r="C241" s="144">
        <v>29061636</v>
      </c>
      <c r="D241" s="144">
        <v>0</v>
      </c>
      <c r="E241" s="144">
        <v>10603924</v>
      </c>
      <c r="F241" s="144">
        <f>C241+D241-E241</f>
        <v>18457712</v>
      </c>
    </row>
    <row r="242" spans="1:6" s="183" customFormat="1" ht="51" customHeight="1">
      <c r="A242" s="146"/>
      <c r="B242" s="185" t="s">
        <v>412</v>
      </c>
      <c r="C242" s="185"/>
      <c r="D242" s="185"/>
      <c r="E242" s="185"/>
      <c r="F242" s="185"/>
    </row>
    <row r="243" spans="1:6" s="154" customFormat="1" ht="3" customHeight="1">
      <c r="A243" s="152"/>
      <c r="B243" s="153"/>
      <c r="C243" s="153"/>
      <c r="D243" s="153"/>
      <c r="E243" s="153"/>
      <c r="F243" s="153"/>
    </row>
    <row r="244" spans="1:6" s="145" customFormat="1" ht="49.5" customHeight="1">
      <c r="A244" s="142" t="s">
        <v>346</v>
      </c>
      <c r="B244" s="167" t="s">
        <v>264</v>
      </c>
      <c r="C244" s="144">
        <v>20966423</v>
      </c>
      <c r="D244" s="144">
        <v>0</v>
      </c>
      <c r="E244" s="144">
        <v>1045301</v>
      </c>
      <c r="F244" s="144">
        <f>C244+D244-E244</f>
        <v>19921122</v>
      </c>
    </row>
    <row r="245" spans="1:6" s="183" customFormat="1" ht="33" customHeight="1">
      <c r="A245" s="146"/>
      <c r="B245" s="185" t="s">
        <v>388</v>
      </c>
      <c r="C245" s="185"/>
      <c r="D245" s="185"/>
      <c r="E245" s="185"/>
      <c r="F245" s="185"/>
    </row>
    <row r="246" spans="1:6" s="154" customFormat="1" ht="3" customHeight="1">
      <c r="A246" s="152"/>
      <c r="B246" s="153"/>
      <c r="C246" s="153"/>
      <c r="D246" s="153"/>
      <c r="E246" s="153"/>
      <c r="F246" s="153"/>
    </row>
    <row r="247" spans="1:6" s="145" customFormat="1" ht="79.5" customHeight="1">
      <c r="A247" s="142" t="s">
        <v>347</v>
      </c>
      <c r="B247" s="167" t="s">
        <v>296</v>
      </c>
      <c r="C247" s="144">
        <v>37129553</v>
      </c>
      <c r="D247" s="144">
        <v>0</v>
      </c>
      <c r="E247" s="144">
        <v>37129553</v>
      </c>
      <c r="F247" s="144">
        <f>C247+D247-E247</f>
        <v>0</v>
      </c>
    </row>
    <row r="248" spans="1:6" s="183" customFormat="1" ht="32.25" customHeight="1">
      <c r="A248" s="146"/>
      <c r="B248" s="185" t="s">
        <v>421</v>
      </c>
      <c r="C248" s="185"/>
      <c r="D248" s="185"/>
      <c r="E248" s="185"/>
      <c r="F248" s="185"/>
    </row>
    <row r="249" spans="1:6" s="154" customFormat="1" ht="3" customHeight="1">
      <c r="A249" s="152"/>
      <c r="B249" s="153"/>
      <c r="C249" s="153"/>
      <c r="D249" s="153"/>
      <c r="E249" s="153"/>
      <c r="F249" s="153"/>
    </row>
    <row r="250" spans="1:6" s="145" customFormat="1" ht="50.25" customHeight="1">
      <c r="A250" s="142" t="s">
        <v>348</v>
      </c>
      <c r="B250" s="171" t="s">
        <v>258</v>
      </c>
      <c r="C250" s="144">
        <v>45729278</v>
      </c>
      <c r="D250" s="144">
        <v>366034</v>
      </c>
      <c r="E250" s="144">
        <v>0</v>
      </c>
      <c r="F250" s="144">
        <f>C250+D250-E250</f>
        <v>46095312</v>
      </c>
    </row>
    <row r="251" spans="1:6" s="183" customFormat="1" ht="48.75" customHeight="1">
      <c r="A251" s="146"/>
      <c r="B251" s="186" t="s">
        <v>387</v>
      </c>
      <c r="C251" s="186"/>
      <c r="D251" s="186"/>
      <c r="E251" s="186"/>
      <c r="F251" s="186"/>
    </row>
    <row r="252" spans="1:6" ht="3" customHeight="1">
      <c r="A252" s="146"/>
      <c r="B252" s="147"/>
      <c r="C252" s="147"/>
      <c r="D252" s="147"/>
      <c r="E252" s="147"/>
      <c r="F252" s="147"/>
    </row>
    <row r="253" spans="1:6" s="145" customFormat="1" ht="63">
      <c r="A253" s="142" t="s">
        <v>349</v>
      </c>
      <c r="B253" s="167" t="s">
        <v>250</v>
      </c>
      <c r="C253" s="144">
        <v>6967816</v>
      </c>
      <c r="D253" s="144">
        <v>30747</v>
      </c>
      <c r="E253" s="144">
        <v>0</v>
      </c>
      <c r="F253" s="144">
        <f>C253+D253-E253</f>
        <v>6998563</v>
      </c>
    </row>
    <row r="254" spans="1:6" s="183" customFormat="1" ht="33" customHeight="1">
      <c r="A254" s="146"/>
      <c r="B254" s="185" t="s">
        <v>413</v>
      </c>
      <c r="C254" s="185"/>
      <c r="D254" s="185"/>
      <c r="E254" s="185"/>
      <c r="F254" s="185"/>
    </row>
    <row r="255" spans="1:6" ht="3" customHeight="1">
      <c r="A255" s="146"/>
      <c r="B255" s="147"/>
      <c r="C255" s="147"/>
      <c r="D255" s="147"/>
      <c r="E255" s="147"/>
      <c r="F255" s="147"/>
    </row>
    <row r="256" spans="1:6" s="145" customFormat="1" ht="51" customHeight="1">
      <c r="A256" s="142" t="s">
        <v>350</v>
      </c>
      <c r="B256" s="167" t="s">
        <v>298</v>
      </c>
      <c r="C256" s="144">
        <v>32317779</v>
      </c>
      <c r="D256" s="144">
        <v>458033</v>
      </c>
      <c r="E256" s="144">
        <v>0</v>
      </c>
      <c r="F256" s="144">
        <f>C256+D256-E256</f>
        <v>32775812</v>
      </c>
    </row>
    <row r="257" spans="1:6" s="183" customFormat="1" ht="33" customHeight="1">
      <c r="A257" s="146"/>
      <c r="B257" s="186" t="s">
        <v>389</v>
      </c>
      <c r="C257" s="186"/>
      <c r="D257" s="186"/>
      <c r="E257" s="186"/>
      <c r="F257" s="186"/>
    </row>
    <row r="258" spans="1:6" ht="3" customHeight="1">
      <c r="A258" s="146"/>
      <c r="B258" s="140"/>
      <c r="C258" s="140"/>
      <c r="D258" s="140"/>
      <c r="E258" s="140"/>
      <c r="F258" s="140"/>
    </row>
    <row r="259" spans="1:6" s="145" customFormat="1" ht="94.5">
      <c r="A259" s="142" t="s">
        <v>351</v>
      </c>
      <c r="B259" s="167" t="s">
        <v>322</v>
      </c>
      <c r="C259" s="144">
        <v>10560456</v>
      </c>
      <c r="D259" s="144">
        <v>1596249</v>
      </c>
      <c r="E259" s="144">
        <v>0</v>
      </c>
      <c r="F259" s="144">
        <f>C259+D259-E259</f>
        <v>12156705</v>
      </c>
    </row>
    <row r="260" spans="1:6" s="183" customFormat="1" ht="33" customHeight="1">
      <c r="A260" s="146"/>
      <c r="B260" s="185" t="s">
        <v>390</v>
      </c>
      <c r="C260" s="185"/>
      <c r="D260" s="185"/>
      <c r="E260" s="185"/>
      <c r="F260" s="185"/>
    </row>
    <row r="261" spans="1:6" s="154" customFormat="1" ht="3" customHeight="1">
      <c r="A261" s="152"/>
      <c r="B261" s="153"/>
      <c r="C261" s="153"/>
      <c r="D261" s="153"/>
      <c r="E261" s="153"/>
      <c r="F261" s="153"/>
    </row>
    <row r="262" spans="1:6" s="145" customFormat="1" ht="47.25">
      <c r="A262" s="142" t="s">
        <v>352</v>
      </c>
      <c r="B262" s="167" t="s">
        <v>275</v>
      </c>
      <c r="C262" s="144">
        <v>91487752</v>
      </c>
      <c r="D262" s="144">
        <v>6912238</v>
      </c>
      <c r="E262" s="144">
        <v>0</v>
      </c>
      <c r="F262" s="144">
        <f>C262+D262-E262</f>
        <v>98399990</v>
      </c>
    </row>
    <row r="263" spans="1:6" s="184" customFormat="1" ht="15.75">
      <c r="A263" s="148"/>
      <c r="B263" s="185" t="s">
        <v>253</v>
      </c>
      <c r="C263" s="185"/>
      <c r="D263" s="185"/>
      <c r="E263" s="185"/>
      <c r="F263" s="185"/>
    </row>
    <row r="264" spans="1:6" s="154" customFormat="1" ht="3" customHeight="1">
      <c r="A264" s="152"/>
      <c r="B264" s="153"/>
      <c r="C264" s="153"/>
      <c r="D264" s="153"/>
      <c r="E264" s="153"/>
      <c r="F264" s="153"/>
    </row>
    <row r="265" spans="1:6" s="145" customFormat="1" ht="47.25">
      <c r="A265" s="142" t="s">
        <v>353</v>
      </c>
      <c r="B265" s="167" t="s">
        <v>274</v>
      </c>
      <c r="C265" s="144">
        <v>1779637</v>
      </c>
      <c r="D265" s="144">
        <v>75000</v>
      </c>
      <c r="E265" s="144">
        <v>0</v>
      </c>
      <c r="F265" s="144">
        <f>C265+D265-E265</f>
        <v>1854637</v>
      </c>
    </row>
    <row r="266" spans="1:6" s="184" customFormat="1" ht="15.75">
      <c r="A266" s="148"/>
      <c r="B266" s="185" t="s">
        <v>252</v>
      </c>
      <c r="C266" s="185"/>
      <c r="D266" s="185"/>
      <c r="E266" s="185"/>
      <c r="F266" s="185"/>
    </row>
    <row r="267" spans="1:6" s="154" customFormat="1" ht="3" customHeight="1">
      <c r="A267" s="152"/>
      <c r="B267" s="153"/>
      <c r="C267" s="153"/>
      <c r="D267" s="153"/>
      <c r="E267" s="153"/>
      <c r="F267" s="153"/>
    </row>
    <row r="268" spans="1:6" s="145" customFormat="1" ht="62.45" customHeight="1">
      <c r="A268" s="142" t="s">
        <v>354</v>
      </c>
      <c r="B268" s="167" t="s">
        <v>272</v>
      </c>
      <c r="C268" s="144">
        <v>6671802</v>
      </c>
      <c r="D268" s="144">
        <v>0</v>
      </c>
      <c r="E268" s="144">
        <v>5807339</v>
      </c>
      <c r="F268" s="144">
        <f>C268+D268-E268</f>
        <v>864463</v>
      </c>
    </row>
    <row r="269" spans="1:6" s="183" customFormat="1" ht="31.5" customHeight="1">
      <c r="A269" s="146"/>
      <c r="B269" s="185" t="s">
        <v>414</v>
      </c>
      <c r="C269" s="185"/>
      <c r="D269" s="185"/>
      <c r="E269" s="185"/>
      <c r="F269" s="185"/>
    </row>
    <row r="270" spans="1:6" s="145" customFormat="1" ht="78" customHeight="1">
      <c r="A270" s="142" t="s">
        <v>355</v>
      </c>
      <c r="B270" s="167" t="s">
        <v>271</v>
      </c>
      <c r="C270" s="144">
        <v>4920890</v>
      </c>
      <c r="D270" s="144">
        <v>0</v>
      </c>
      <c r="E270" s="144">
        <v>4178184</v>
      </c>
      <c r="F270" s="144">
        <f>C270+D270-E270</f>
        <v>742706</v>
      </c>
    </row>
    <row r="271" spans="1:6" ht="18" customHeight="1">
      <c r="A271" s="189" t="s">
        <v>6</v>
      </c>
      <c r="B271" s="189" t="s">
        <v>224</v>
      </c>
      <c r="C271" s="190" t="s">
        <v>225</v>
      </c>
      <c r="D271" s="190"/>
      <c r="E271" s="190"/>
      <c r="F271" s="190"/>
    </row>
    <row r="272" spans="1:6" ht="16.899999999999999" customHeight="1">
      <c r="A272" s="189"/>
      <c r="B272" s="189"/>
      <c r="C272" s="36" t="s">
        <v>226</v>
      </c>
      <c r="D272" s="36" t="s">
        <v>227</v>
      </c>
      <c r="E272" s="36" t="s">
        <v>228</v>
      </c>
      <c r="F272" s="36" t="s">
        <v>229</v>
      </c>
    </row>
    <row r="273" spans="1:6" ht="3" customHeight="1">
      <c r="A273" s="141"/>
      <c r="B273" s="141"/>
      <c r="C273" s="141"/>
      <c r="D273" s="141"/>
      <c r="E273" s="141"/>
      <c r="F273" s="141"/>
    </row>
    <row r="274" spans="1:6" s="183" customFormat="1" ht="36.75" customHeight="1">
      <c r="A274" s="146"/>
      <c r="B274" s="185" t="s">
        <v>415</v>
      </c>
      <c r="C274" s="185"/>
      <c r="D274" s="185"/>
      <c r="E274" s="185"/>
      <c r="F274" s="185"/>
    </row>
    <row r="275" spans="1:6" ht="3" customHeight="1">
      <c r="A275" s="146"/>
      <c r="B275" s="147"/>
      <c r="C275" s="147"/>
      <c r="D275" s="147"/>
      <c r="E275" s="147"/>
      <c r="F275" s="147"/>
    </row>
    <row r="276" spans="1:6" s="145" customFormat="1" ht="63">
      <c r="A276" s="142" t="s">
        <v>356</v>
      </c>
      <c r="B276" s="171" t="s">
        <v>311</v>
      </c>
      <c r="C276" s="144">
        <v>32336726</v>
      </c>
      <c r="D276" s="144">
        <v>290000</v>
      </c>
      <c r="E276" s="144">
        <v>0</v>
      </c>
      <c r="F276" s="144">
        <f>C276+D276-E276</f>
        <v>32626726</v>
      </c>
    </row>
    <row r="277" spans="1:6" s="183" customFormat="1" ht="51" customHeight="1">
      <c r="A277" s="146"/>
      <c r="B277" s="185" t="s">
        <v>420</v>
      </c>
      <c r="C277" s="185"/>
      <c r="D277" s="185"/>
      <c r="E277" s="185"/>
      <c r="F277" s="185"/>
    </row>
    <row r="278" spans="1:6" ht="3" customHeight="1">
      <c r="A278" s="146"/>
      <c r="B278" s="147"/>
      <c r="C278" s="147"/>
      <c r="D278" s="147"/>
      <c r="E278" s="147"/>
      <c r="F278" s="147"/>
    </row>
    <row r="279" spans="1:6" s="145" customFormat="1" ht="47.25">
      <c r="A279" s="142" t="s">
        <v>357</v>
      </c>
      <c r="B279" s="171" t="s">
        <v>269</v>
      </c>
      <c r="C279" s="144">
        <v>129200</v>
      </c>
      <c r="D279" s="144">
        <v>0</v>
      </c>
      <c r="E279" s="144">
        <v>1177</v>
      </c>
      <c r="F279" s="144">
        <f>C279+D279-E279</f>
        <v>128023</v>
      </c>
    </row>
    <row r="280" spans="1:6" s="183" customFormat="1" ht="34.9" customHeight="1">
      <c r="A280" s="146"/>
      <c r="B280" s="185" t="s">
        <v>292</v>
      </c>
      <c r="C280" s="185"/>
      <c r="D280" s="185"/>
      <c r="E280" s="185"/>
      <c r="F280" s="185"/>
    </row>
    <row r="281" spans="1:6" ht="3" customHeight="1">
      <c r="A281" s="146"/>
      <c r="B281" s="147"/>
      <c r="C281" s="147"/>
      <c r="D281" s="147"/>
      <c r="E281" s="147"/>
      <c r="F281" s="147"/>
    </row>
    <row r="282" spans="1:6" s="145" customFormat="1" ht="47.25">
      <c r="A282" s="142" t="s">
        <v>358</v>
      </c>
      <c r="B282" s="171" t="s">
        <v>286</v>
      </c>
      <c r="C282" s="144">
        <v>271100</v>
      </c>
      <c r="D282" s="144">
        <v>0</v>
      </c>
      <c r="E282" s="144">
        <v>22000</v>
      </c>
      <c r="F282" s="144">
        <f>C282+D282-E282</f>
        <v>249100</v>
      </c>
    </row>
    <row r="283" spans="1:6" s="183" customFormat="1" ht="34.9" customHeight="1">
      <c r="A283" s="146"/>
      <c r="B283" s="185" t="s">
        <v>391</v>
      </c>
      <c r="C283" s="185"/>
      <c r="D283" s="185"/>
      <c r="E283" s="185"/>
      <c r="F283" s="185"/>
    </row>
    <row r="284" spans="1:6" s="154" customFormat="1" ht="3" customHeight="1">
      <c r="A284" s="152"/>
      <c r="B284" s="153"/>
      <c r="C284" s="153"/>
      <c r="D284" s="153"/>
      <c r="E284" s="153"/>
      <c r="F284" s="153"/>
    </row>
    <row r="285" spans="1:6" s="145" customFormat="1" ht="31.5">
      <c r="A285" s="142" t="s">
        <v>359</v>
      </c>
      <c r="B285" s="167" t="s">
        <v>321</v>
      </c>
      <c r="C285" s="144">
        <v>0</v>
      </c>
      <c r="D285" s="144">
        <v>86734593</v>
      </c>
      <c r="E285" s="144">
        <v>0</v>
      </c>
      <c r="F285" s="144">
        <f>C285+D285-E285</f>
        <v>86734593</v>
      </c>
    </row>
    <row r="286" spans="1:6" s="183" customFormat="1" ht="34.5" customHeight="1">
      <c r="A286" s="146"/>
      <c r="B286" s="185" t="s">
        <v>392</v>
      </c>
      <c r="C286" s="185"/>
      <c r="D286" s="185"/>
      <c r="E286" s="185"/>
      <c r="F286" s="185"/>
    </row>
    <row r="287" spans="1:6" s="154" customFormat="1" ht="3" customHeight="1">
      <c r="A287" s="152"/>
      <c r="B287" s="153"/>
      <c r="C287" s="153"/>
      <c r="D287" s="153"/>
      <c r="E287" s="153"/>
      <c r="F287" s="153"/>
    </row>
    <row r="288" spans="1:6" s="145" customFormat="1" ht="63">
      <c r="A288" s="142" t="s">
        <v>360</v>
      </c>
      <c r="B288" s="167" t="s">
        <v>320</v>
      </c>
      <c r="C288" s="144">
        <v>0</v>
      </c>
      <c r="D288" s="144">
        <v>9690657</v>
      </c>
      <c r="E288" s="144">
        <v>0</v>
      </c>
      <c r="F288" s="144">
        <f>C288+D288-E288</f>
        <v>9690657</v>
      </c>
    </row>
    <row r="289" spans="1:6" s="183" customFormat="1" ht="35.25" customHeight="1">
      <c r="A289" s="146"/>
      <c r="B289" s="185" t="s">
        <v>416</v>
      </c>
      <c r="C289" s="185"/>
      <c r="D289" s="185"/>
      <c r="E289" s="185"/>
      <c r="F289" s="185"/>
    </row>
    <row r="290" spans="1:6" s="154" customFormat="1" ht="3" customHeight="1">
      <c r="A290" s="152"/>
      <c r="B290" s="153"/>
      <c r="C290" s="153"/>
      <c r="D290" s="153"/>
      <c r="E290" s="153"/>
      <c r="F290" s="153"/>
    </row>
    <row r="291" spans="1:6" s="145" customFormat="1" ht="63">
      <c r="A291" s="142" t="s">
        <v>361</v>
      </c>
      <c r="B291" s="167" t="s">
        <v>315</v>
      </c>
      <c r="C291" s="144">
        <v>0</v>
      </c>
      <c r="D291" s="144">
        <v>33498014</v>
      </c>
      <c r="E291" s="144">
        <v>0</v>
      </c>
      <c r="F291" s="144">
        <f>C291+D291-E291</f>
        <v>33498014</v>
      </c>
    </row>
    <row r="292" spans="1:6" s="183" customFormat="1" ht="35.25" customHeight="1">
      <c r="A292" s="146"/>
      <c r="B292" s="185" t="s">
        <v>416</v>
      </c>
      <c r="C292" s="185"/>
      <c r="D292" s="185"/>
      <c r="E292" s="185"/>
      <c r="F292" s="185"/>
    </row>
    <row r="293" spans="1:6" s="145" customFormat="1" ht="3" customHeight="1">
      <c r="A293" s="151"/>
      <c r="B293" s="143"/>
      <c r="C293" s="144"/>
      <c r="D293" s="144"/>
      <c r="E293" s="144"/>
      <c r="F293" s="144"/>
    </row>
    <row r="294" spans="1:6" s="145" customFormat="1" ht="63">
      <c r="A294" s="142" t="s">
        <v>362</v>
      </c>
      <c r="B294" s="167" t="s">
        <v>319</v>
      </c>
      <c r="C294" s="144">
        <v>0</v>
      </c>
      <c r="D294" s="144">
        <v>6113435</v>
      </c>
      <c r="E294" s="144">
        <v>0</v>
      </c>
      <c r="F294" s="144">
        <f>C294+D294-E294</f>
        <v>6113435</v>
      </c>
    </row>
    <row r="295" spans="1:6" s="183" customFormat="1" ht="35.25" customHeight="1">
      <c r="A295" s="146"/>
      <c r="B295" s="185" t="s">
        <v>416</v>
      </c>
      <c r="C295" s="185"/>
      <c r="D295" s="185"/>
      <c r="E295" s="185"/>
      <c r="F295" s="185"/>
    </row>
    <row r="296" spans="1:6" s="145" customFormat="1" ht="3" customHeight="1">
      <c r="A296" s="151"/>
      <c r="B296" s="143"/>
      <c r="C296" s="144"/>
      <c r="D296" s="144"/>
      <c r="E296" s="144"/>
      <c r="F296" s="144"/>
    </row>
    <row r="297" spans="1:6" s="145" customFormat="1" ht="65.25" customHeight="1">
      <c r="A297" s="142" t="s">
        <v>363</v>
      </c>
      <c r="B297" s="167" t="s">
        <v>318</v>
      </c>
      <c r="C297" s="144">
        <v>0</v>
      </c>
      <c r="D297" s="144">
        <v>10472410</v>
      </c>
      <c r="E297" s="144">
        <v>0</v>
      </c>
      <c r="F297" s="144">
        <f>C297+D297-E297</f>
        <v>10472410</v>
      </c>
    </row>
    <row r="298" spans="1:6" s="183" customFormat="1" ht="35.25" customHeight="1">
      <c r="A298" s="146"/>
      <c r="B298" s="185" t="s">
        <v>416</v>
      </c>
      <c r="C298" s="185"/>
      <c r="D298" s="185"/>
      <c r="E298" s="185"/>
      <c r="F298" s="185"/>
    </row>
    <row r="299" spans="1:6" s="145" customFormat="1" ht="3" customHeight="1">
      <c r="A299" s="151"/>
      <c r="B299" s="143"/>
      <c r="C299" s="144"/>
      <c r="D299" s="144"/>
      <c r="E299" s="144"/>
      <c r="F299" s="144"/>
    </row>
    <row r="300" spans="1:6" s="173" customFormat="1" ht="15.75" customHeight="1">
      <c r="A300" s="180">
        <v>2</v>
      </c>
      <c r="B300" s="181" t="s">
        <v>231</v>
      </c>
      <c r="C300" s="181"/>
      <c r="D300" s="181"/>
      <c r="E300" s="181"/>
      <c r="F300" s="181"/>
    </row>
    <row r="301" spans="1:6" s="154" customFormat="1" ht="3" customHeight="1">
      <c r="A301" s="152"/>
      <c r="B301" s="153"/>
      <c r="C301" s="153"/>
      <c r="D301" s="153"/>
      <c r="E301" s="153"/>
      <c r="F301" s="153"/>
    </row>
    <row r="302" spans="1:6" s="173" customFormat="1" ht="15.75" customHeight="1">
      <c r="A302" s="177" t="s">
        <v>32</v>
      </c>
      <c r="B302" s="178" t="s">
        <v>230</v>
      </c>
      <c r="C302" s="179"/>
      <c r="D302" s="179"/>
      <c r="E302" s="179"/>
      <c r="F302" s="179"/>
    </row>
    <row r="303" spans="1:6" s="154" customFormat="1" ht="3" customHeight="1">
      <c r="A303" s="152"/>
      <c r="B303" s="153"/>
      <c r="C303" s="153"/>
      <c r="D303" s="153"/>
      <c r="E303" s="153"/>
      <c r="F303" s="153"/>
    </row>
    <row r="304" spans="1:6" s="149" customFormat="1" ht="78.75">
      <c r="A304" s="142" t="s">
        <v>34</v>
      </c>
      <c r="B304" s="168" t="s">
        <v>301</v>
      </c>
      <c r="C304" s="144">
        <v>22122</v>
      </c>
      <c r="D304" s="144">
        <v>4691</v>
      </c>
      <c r="E304" s="144">
        <v>0</v>
      </c>
      <c r="F304" s="144">
        <f>C304+D304-E304</f>
        <v>26813</v>
      </c>
    </row>
    <row r="305" spans="1:6" s="183" customFormat="1" ht="20.25" customHeight="1">
      <c r="A305" s="146"/>
      <c r="B305" s="185" t="s">
        <v>393</v>
      </c>
      <c r="C305" s="185"/>
      <c r="D305" s="185"/>
      <c r="E305" s="185"/>
      <c r="F305" s="185"/>
    </row>
    <row r="306" spans="1:6" s="154" customFormat="1" ht="3" customHeight="1">
      <c r="A306" s="152"/>
      <c r="B306" s="153"/>
      <c r="C306" s="153"/>
      <c r="D306" s="153"/>
      <c r="E306" s="153"/>
      <c r="F306" s="153"/>
    </row>
    <row r="307" spans="1:6" s="149" customFormat="1" ht="49.5" customHeight="1">
      <c r="A307" s="142" t="s">
        <v>36</v>
      </c>
      <c r="B307" s="169" t="s">
        <v>323</v>
      </c>
      <c r="C307" s="144">
        <v>0</v>
      </c>
      <c r="D307" s="144">
        <v>477654</v>
      </c>
      <c r="E307" s="144">
        <v>0</v>
      </c>
      <c r="F307" s="144">
        <f>C307+D307-E307</f>
        <v>477654</v>
      </c>
    </row>
    <row r="308" spans="1:6" s="154" customFormat="1" ht="3" customHeight="1">
      <c r="A308" s="152"/>
      <c r="B308" s="153"/>
      <c r="C308" s="153"/>
      <c r="D308" s="153"/>
      <c r="E308" s="153"/>
      <c r="F308" s="153"/>
    </row>
    <row r="309" spans="1:6" s="183" customFormat="1" ht="51" customHeight="1">
      <c r="A309" s="146"/>
      <c r="B309" s="186" t="s">
        <v>399</v>
      </c>
      <c r="C309" s="186"/>
      <c r="D309" s="186"/>
      <c r="E309" s="186"/>
      <c r="F309" s="186"/>
    </row>
    <row r="310" spans="1:6" s="154" customFormat="1" ht="3" customHeight="1">
      <c r="A310" s="152"/>
      <c r="B310" s="153"/>
      <c r="C310" s="153"/>
      <c r="D310" s="153"/>
      <c r="E310" s="153"/>
      <c r="F310" s="153"/>
    </row>
    <row r="311" spans="1:6" s="149" customFormat="1" ht="31.5">
      <c r="A311" s="142" t="s">
        <v>40</v>
      </c>
      <c r="B311" s="168" t="s">
        <v>308</v>
      </c>
      <c r="C311" s="144">
        <v>622598</v>
      </c>
      <c r="D311" s="144">
        <v>352937</v>
      </c>
      <c r="E311" s="144">
        <v>0</v>
      </c>
      <c r="F311" s="144">
        <f>C311+D311-E311</f>
        <v>975535</v>
      </c>
    </row>
    <row r="312" spans="1:6" ht="18" customHeight="1">
      <c r="A312" s="189" t="s">
        <v>6</v>
      </c>
      <c r="B312" s="189" t="s">
        <v>224</v>
      </c>
      <c r="C312" s="190" t="s">
        <v>225</v>
      </c>
      <c r="D312" s="190"/>
      <c r="E312" s="190"/>
      <c r="F312" s="190"/>
    </row>
    <row r="313" spans="1:6" ht="16.899999999999999" customHeight="1">
      <c r="A313" s="189"/>
      <c r="B313" s="189"/>
      <c r="C313" s="36" t="s">
        <v>226</v>
      </c>
      <c r="D313" s="36" t="s">
        <v>227</v>
      </c>
      <c r="E313" s="36" t="s">
        <v>228</v>
      </c>
      <c r="F313" s="36" t="s">
        <v>229</v>
      </c>
    </row>
    <row r="314" spans="1:6" ht="3" customHeight="1">
      <c r="A314" s="141"/>
      <c r="B314" s="141"/>
      <c r="C314" s="141"/>
      <c r="D314" s="141"/>
      <c r="E314" s="141"/>
      <c r="F314" s="141"/>
    </row>
    <row r="315" spans="1:6" s="183" customFormat="1" ht="32.450000000000003" customHeight="1">
      <c r="A315" s="146"/>
      <c r="B315" s="186" t="s">
        <v>400</v>
      </c>
      <c r="C315" s="186"/>
      <c r="D315" s="186"/>
      <c r="E315" s="186"/>
      <c r="F315" s="186"/>
    </row>
    <row r="316" spans="1:6" s="154" customFormat="1" ht="3" customHeight="1">
      <c r="A316" s="152"/>
      <c r="B316" s="153"/>
      <c r="C316" s="153"/>
      <c r="D316" s="153"/>
      <c r="E316" s="153"/>
      <c r="F316" s="153"/>
    </row>
    <row r="317" spans="1:6" s="149" customFormat="1" ht="31.5">
      <c r="A317" s="142" t="s">
        <v>364</v>
      </c>
      <c r="B317" s="168" t="s">
        <v>307</v>
      </c>
      <c r="C317" s="144">
        <v>68343</v>
      </c>
      <c r="D317" s="144">
        <v>61657</v>
      </c>
      <c r="E317" s="144">
        <v>0</v>
      </c>
      <c r="F317" s="144">
        <f>C317+D317-E317</f>
        <v>130000</v>
      </c>
    </row>
    <row r="318" spans="1:6" s="183" customFormat="1" ht="32.450000000000003" customHeight="1">
      <c r="A318" s="146"/>
      <c r="B318" s="186" t="s">
        <v>400</v>
      </c>
      <c r="C318" s="186"/>
      <c r="D318" s="186"/>
      <c r="E318" s="186"/>
      <c r="F318" s="186"/>
    </row>
    <row r="319" spans="1:6" s="154" customFormat="1" ht="3" customHeight="1">
      <c r="A319" s="152"/>
      <c r="B319" s="153"/>
      <c r="C319" s="153"/>
      <c r="D319" s="153"/>
      <c r="E319" s="153"/>
      <c r="F319" s="153"/>
    </row>
    <row r="320" spans="1:6" s="149" customFormat="1" ht="51.75" customHeight="1">
      <c r="A320" s="142" t="s">
        <v>365</v>
      </c>
      <c r="B320" s="168" t="s">
        <v>313</v>
      </c>
      <c r="C320" s="155">
        <v>0</v>
      </c>
      <c r="D320" s="155">
        <v>832333.33</v>
      </c>
      <c r="E320" s="155">
        <v>0</v>
      </c>
      <c r="F320" s="155">
        <f>C320+D320-E320</f>
        <v>832333.33</v>
      </c>
    </row>
    <row r="321" spans="1:6" s="183" customFormat="1" ht="32.450000000000003" customHeight="1">
      <c r="A321" s="146"/>
      <c r="B321" s="186" t="s">
        <v>417</v>
      </c>
      <c r="C321" s="186"/>
      <c r="D321" s="186"/>
      <c r="E321" s="186"/>
      <c r="F321" s="186"/>
    </row>
    <row r="322" spans="1:6" s="154" customFormat="1" ht="3" customHeight="1">
      <c r="A322" s="152"/>
      <c r="B322" s="153"/>
      <c r="C322" s="153"/>
      <c r="D322" s="153"/>
      <c r="E322" s="153"/>
      <c r="F322" s="153"/>
    </row>
    <row r="323" spans="1:6" s="173" customFormat="1" ht="15.75" customHeight="1">
      <c r="A323" s="177" t="s">
        <v>48</v>
      </c>
      <c r="B323" s="178" t="s">
        <v>235</v>
      </c>
      <c r="C323" s="179"/>
      <c r="D323" s="179"/>
      <c r="E323" s="179"/>
      <c r="F323" s="179"/>
    </row>
    <row r="324" spans="1:6" s="149" customFormat="1" ht="3" customHeight="1">
      <c r="A324" s="142"/>
      <c r="B324" s="140"/>
      <c r="C324" s="140"/>
      <c r="D324" s="140"/>
      <c r="E324" s="140"/>
      <c r="F324" s="140"/>
    </row>
    <row r="325" spans="1:6" s="149" customFormat="1" ht="47.25">
      <c r="A325" s="142" t="s">
        <v>50</v>
      </c>
      <c r="B325" s="168" t="s">
        <v>304</v>
      </c>
      <c r="C325" s="144">
        <v>793320</v>
      </c>
      <c r="D325" s="144">
        <v>0</v>
      </c>
      <c r="E325" s="144">
        <v>0</v>
      </c>
      <c r="F325" s="144">
        <f>C325+D325-E325</f>
        <v>793320</v>
      </c>
    </row>
    <row r="326" spans="1:6" s="184" customFormat="1" ht="36" customHeight="1">
      <c r="A326" s="142"/>
      <c r="B326" s="186" t="s">
        <v>256</v>
      </c>
      <c r="C326" s="186"/>
      <c r="D326" s="186"/>
      <c r="E326" s="186"/>
      <c r="F326" s="186"/>
    </row>
    <row r="327" spans="1:6" s="149" customFormat="1" ht="3" customHeight="1">
      <c r="A327" s="142"/>
      <c r="B327" s="140"/>
      <c r="C327" s="140"/>
      <c r="D327" s="140"/>
      <c r="E327" s="140"/>
      <c r="F327" s="140"/>
    </row>
    <row r="328" spans="1:6" s="149" customFormat="1" ht="47.25">
      <c r="A328" s="142" t="s">
        <v>366</v>
      </c>
      <c r="B328" s="169" t="s">
        <v>268</v>
      </c>
      <c r="C328" s="144">
        <v>19163363</v>
      </c>
      <c r="D328" s="144">
        <v>0</v>
      </c>
      <c r="E328" s="144">
        <v>384437</v>
      </c>
      <c r="F328" s="144">
        <f>C328+D328-E328</f>
        <v>18778926</v>
      </c>
    </row>
    <row r="329" spans="1:6" s="184" customFormat="1" ht="31.9" customHeight="1">
      <c r="A329" s="142"/>
      <c r="B329" s="186" t="s">
        <v>293</v>
      </c>
      <c r="C329" s="186"/>
      <c r="D329" s="186"/>
      <c r="E329" s="186"/>
      <c r="F329" s="186"/>
    </row>
    <row r="330" spans="1:6" s="149" customFormat="1" ht="3" customHeight="1">
      <c r="A330" s="142"/>
      <c r="B330" s="140"/>
      <c r="C330" s="140"/>
      <c r="D330" s="140"/>
      <c r="E330" s="140"/>
      <c r="F330" s="140"/>
    </row>
    <row r="331" spans="1:6" s="149" customFormat="1" ht="31.5">
      <c r="A331" s="142" t="s">
        <v>367</v>
      </c>
      <c r="B331" s="168" t="s">
        <v>284</v>
      </c>
      <c r="C331" s="144">
        <v>2610704</v>
      </c>
      <c r="D331" s="144">
        <v>1000000</v>
      </c>
      <c r="E331" s="144">
        <v>0</v>
      </c>
      <c r="F331" s="144">
        <f>C331+D331-E331</f>
        <v>3610704</v>
      </c>
    </row>
    <row r="332" spans="1:6" s="184" customFormat="1" ht="31.9" customHeight="1">
      <c r="A332" s="142"/>
      <c r="B332" s="185" t="s">
        <v>394</v>
      </c>
      <c r="C332" s="185"/>
      <c r="D332" s="185"/>
      <c r="E332" s="185"/>
      <c r="F332" s="185"/>
    </row>
    <row r="333" spans="1:6" s="149" customFormat="1" ht="3" customHeight="1">
      <c r="A333" s="142"/>
      <c r="B333" s="140"/>
      <c r="C333" s="140"/>
      <c r="D333" s="140"/>
      <c r="E333" s="140"/>
      <c r="F333" s="140"/>
    </row>
    <row r="334" spans="1:6" s="149" customFormat="1" ht="51.75" customHeight="1">
      <c r="A334" s="142" t="s">
        <v>368</v>
      </c>
      <c r="B334" s="168" t="s">
        <v>285</v>
      </c>
      <c r="C334" s="144">
        <v>7320952</v>
      </c>
      <c r="D334" s="144">
        <v>0</v>
      </c>
      <c r="E334" s="144">
        <v>0</v>
      </c>
      <c r="F334" s="144">
        <f>C334+D334-E334</f>
        <v>7320952</v>
      </c>
    </row>
    <row r="335" spans="1:6" s="184" customFormat="1" ht="32.450000000000003" customHeight="1">
      <c r="A335" s="142"/>
      <c r="B335" s="186" t="s">
        <v>256</v>
      </c>
      <c r="C335" s="186"/>
      <c r="D335" s="186"/>
      <c r="E335" s="186"/>
      <c r="F335" s="186"/>
    </row>
    <row r="336" spans="1:6" s="149" customFormat="1" ht="3" customHeight="1">
      <c r="A336" s="142"/>
      <c r="B336" s="140"/>
      <c r="C336" s="140"/>
      <c r="D336" s="140"/>
      <c r="E336" s="140"/>
      <c r="F336" s="140"/>
    </row>
    <row r="337" spans="1:6" s="149" customFormat="1" ht="33" customHeight="1">
      <c r="A337" s="142" t="s">
        <v>369</v>
      </c>
      <c r="B337" s="168" t="s">
        <v>265</v>
      </c>
      <c r="C337" s="144">
        <v>4112500</v>
      </c>
      <c r="D337" s="144">
        <v>0</v>
      </c>
      <c r="E337" s="144">
        <v>4112500</v>
      </c>
      <c r="F337" s="144">
        <f>C337+D337-E337</f>
        <v>0</v>
      </c>
    </row>
    <row r="338" spans="1:6" s="184" customFormat="1" ht="32.25" customHeight="1">
      <c r="A338" s="142"/>
      <c r="B338" s="186" t="s">
        <v>418</v>
      </c>
      <c r="C338" s="186"/>
      <c r="D338" s="186"/>
      <c r="E338" s="186"/>
      <c r="F338" s="186"/>
    </row>
    <row r="339" spans="1:6" s="149" customFormat="1" ht="3" customHeight="1">
      <c r="A339" s="142"/>
      <c r="B339" s="140"/>
      <c r="C339" s="140"/>
      <c r="D339" s="140"/>
      <c r="E339" s="140"/>
      <c r="F339" s="140"/>
    </row>
    <row r="340" spans="1:6" s="149" customFormat="1" ht="48" customHeight="1">
      <c r="A340" s="142" t="s">
        <v>370</v>
      </c>
      <c r="B340" s="168" t="s">
        <v>294</v>
      </c>
      <c r="C340" s="144">
        <v>6621586</v>
      </c>
      <c r="D340" s="144">
        <v>0</v>
      </c>
      <c r="E340" s="144">
        <v>0</v>
      </c>
      <c r="F340" s="144">
        <f>C340+D340-E340</f>
        <v>6621586</v>
      </c>
    </row>
    <row r="341" spans="1:6" s="184" customFormat="1" ht="33" customHeight="1">
      <c r="A341" s="142"/>
      <c r="B341" s="186" t="s">
        <v>256</v>
      </c>
      <c r="C341" s="186"/>
      <c r="D341" s="186"/>
      <c r="E341" s="186"/>
      <c r="F341" s="186"/>
    </row>
    <row r="342" spans="1:6" s="149" customFormat="1" ht="3" customHeight="1">
      <c r="A342" s="142"/>
      <c r="B342" s="140"/>
      <c r="C342" s="140"/>
      <c r="D342" s="140"/>
      <c r="E342" s="140"/>
      <c r="F342" s="140"/>
    </row>
    <row r="343" spans="1:6" s="149" customFormat="1" ht="47.25">
      <c r="A343" s="142" t="s">
        <v>371</v>
      </c>
      <c r="B343" s="168" t="s">
        <v>263</v>
      </c>
      <c r="C343" s="144">
        <v>4605717</v>
      </c>
      <c r="D343" s="144">
        <v>0</v>
      </c>
      <c r="E343" s="144">
        <v>0</v>
      </c>
      <c r="F343" s="144">
        <f>C343+D343-E343</f>
        <v>4605717</v>
      </c>
    </row>
    <row r="344" spans="1:6" s="184" customFormat="1" ht="31.9" customHeight="1">
      <c r="A344" s="142"/>
      <c r="B344" s="186" t="s">
        <v>256</v>
      </c>
      <c r="C344" s="186"/>
      <c r="D344" s="186"/>
      <c r="E344" s="186"/>
      <c r="F344" s="186"/>
    </row>
    <row r="345" spans="1:6" s="149" customFormat="1" ht="3" customHeight="1">
      <c r="A345" s="142"/>
      <c r="B345" s="140"/>
      <c r="C345" s="140"/>
      <c r="D345" s="140"/>
      <c r="E345" s="140"/>
      <c r="F345" s="140"/>
    </row>
    <row r="346" spans="1:6" s="149" customFormat="1" ht="63.75" customHeight="1">
      <c r="A346" s="142" t="s">
        <v>372</v>
      </c>
      <c r="B346" s="168" t="s">
        <v>295</v>
      </c>
      <c r="C346" s="144">
        <v>0</v>
      </c>
      <c r="D346" s="144">
        <v>37000000</v>
      </c>
      <c r="E346" s="144">
        <v>0</v>
      </c>
      <c r="F346" s="144">
        <f>C346+D346-E346</f>
        <v>37000000</v>
      </c>
    </row>
    <row r="347" spans="1:6" s="184" customFormat="1" ht="49.15" customHeight="1">
      <c r="A347" s="142"/>
      <c r="B347" s="186" t="s">
        <v>397</v>
      </c>
      <c r="C347" s="186"/>
      <c r="D347" s="186"/>
      <c r="E347" s="186"/>
      <c r="F347" s="186"/>
    </row>
    <row r="348" spans="1:6" s="149" customFormat="1" ht="3" customHeight="1">
      <c r="A348" s="142"/>
      <c r="B348" s="140"/>
      <c r="C348" s="140"/>
      <c r="D348" s="140"/>
      <c r="E348" s="140"/>
      <c r="F348" s="140"/>
    </row>
    <row r="349" spans="1:6" s="149" customFormat="1" ht="47.25">
      <c r="A349" s="142" t="s">
        <v>373</v>
      </c>
      <c r="B349" s="169" t="s">
        <v>257</v>
      </c>
      <c r="C349" s="144">
        <v>82423056</v>
      </c>
      <c r="D349" s="144">
        <v>73792</v>
      </c>
      <c r="E349" s="144">
        <v>0</v>
      </c>
      <c r="F349" s="144">
        <f>C349+D349-E349</f>
        <v>82496848</v>
      </c>
    </row>
    <row r="350" spans="1:6" s="184" customFormat="1" ht="64.5" customHeight="1">
      <c r="A350" s="142"/>
      <c r="B350" s="186" t="s">
        <v>419</v>
      </c>
      <c r="C350" s="186"/>
      <c r="D350" s="186"/>
      <c r="E350" s="186"/>
      <c r="F350" s="186"/>
    </row>
    <row r="351" spans="1:6" s="149" customFormat="1" ht="47.25">
      <c r="A351" s="142" t="s">
        <v>374</v>
      </c>
      <c r="B351" s="168" t="s">
        <v>259</v>
      </c>
      <c r="C351" s="144">
        <v>3860000</v>
      </c>
      <c r="D351" s="144">
        <v>678588</v>
      </c>
      <c r="E351" s="144">
        <v>0</v>
      </c>
      <c r="F351" s="144">
        <f>C351+D351-E351</f>
        <v>4538588</v>
      </c>
    </row>
    <row r="352" spans="1:6" s="184" customFormat="1" ht="51.75" customHeight="1">
      <c r="A352" s="142"/>
      <c r="B352" s="186" t="s">
        <v>395</v>
      </c>
      <c r="C352" s="186"/>
      <c r="D352" s="186"/>
      <c r="E352" s="186"/>
      <c r="F352" s="186"/>
    </row>
    <row r="353" spans="1:6" ht="18" customHeight="1">
      <c r="A353" s="189" t="s">
        <v>6</v>
      </c>
      <c r="B353" s="189" t="s">
        <v>224</v>
      </c>
      <c r="C353" s="190" t="s">
        <v>225</v>
      </c>
      <c r="D353" s="190"/>
      <c r="E353" s="190"/>
      <c r="F353" s="190"/>
    </row>
    <row r="354" spans="1:6" ht="16.899999999999999" customHeight="1">
      <c r="A354" s="189"/>
      <c r="B354" s="189"/>
      <c r="C354" s="36" t="s">
        <v>226</v>
      </c>
      <c r="D354" s="36" t="s">
        <v>227</v>
      </c>
      <c r="E354" s="36" t="s">
        <v>228</v>
      </c>
      <c r="F354" s="36" t="s">
        <v>229</v>
      </c>
    </row>
    <row r="355" spans="1:6" s="149" customFormat="1" ht="3" customHeight="1">
      <c r="A355" s="142"/>
      <c r="B355" s="140"/>
      <c r="C355" s="140"/>
      <c r="D355" s="140"/>
      <c r="E355" s="140"/>
      <c r="F355" s="140"/>
    </row>
    <row r="356" spans="1:6" s="149" customFormat="1" ht="67.5" customHeight="1">
      <c r="A356" s="142" t="s">
        <v>375</v>
      </c>
      <c r="B356" s="168" t="s">
        <v>276</v>
      </c>
      <c r="C356" s="144">
        <v>7981458</v>
      </c>
      <c r="D356" s="144">
        <v>552759</v>
      </c>
      <c r="E356" s="144">
        <v>0</v>
      </c>
      <c r="F356" s="144">
        <f>C356+D356-E356</f>
        <v>8534217</v>
      </c>
    </row>
    <row r="357" spans="1:6" s="184" customFormat="1" ht="48" customHeight="1">
      <c r="A357" s="142"/>
      <c r="B357" s="185" t="s">
        <v>303</v>
      </c>
      <c r="C357" s="185"/>
      <c r="D357" s="185"/>
      <c r="E357" s="185"/>
      <c r="F357" s="185"/>
    </row>
    <row r="358" spans="1:6" ht="3" customHeight="1"/>
    <row r="359" spans="1:6" s="149" customFormat="1" ht="36" customHeight="1">
      <c r="A359" s="142" t="s">
        <v>376</v>
      </c>
      <c r="B359" s="168" t="s">
        <v>277</v>
      </c>
      <c r="C359" s="144">
        <v>103917</v>
      </c>
      <c r="D359" s="144">
        <v>14583</v>
      </c>
      <c r="E359" s="144">
        <v>0</v>
      </c>
      <c r="F359" s="144">
        <f>C359+D359-E359</f>
        <v>118500</v>
      </c>
    </row>
    <row r="360" spans="1:6" s="184" customFormat="1" ht="48.75" customHeight="1">
      <c r="A360" s="142"/>
      <c r="B360" s="186" t="s">
        <v>305</v>
      </c>
      <c r="C360" s="186"/>
      <c r="D360" s="186"/>
      <c r="E360" s="186"/>
      <c r="F360" s="186"/>
    </row>
    <row r="361" spans="1:6" ht="3" customHeight="1"/>
    <row r="362" spans="1:6" s="149" customFormat="1" ht="30" customHeight="1">
      <c r="A362" s="142" t="s">
        <v>377</v>
      </c>
      <c r="B362" s="168" t="s">
        <v>299</v>
      </c>
      <c r="C362" s="144">
        <v>114216740</v>
      </c>
      <c r="D362" s="144">
        <v>0</v>
      </c>
      <c r="E362" s="144">
        <v>0</v>
      </c>
      <c r="F362" s="144">
        <f>C362+D362-E362</f>
        <v>114216740</v>
      </c>
    </row>
    <row r="363" spans="1:6" s="184" customFormat="1" ht="36.75" customHeight="1">
      <c r="A363" s="142"/>
      <c r="B363" s="186" t="s">
        <v>256</v>
      </c>
      <c r="C363" s="186"/>
      <c r="D363" s="186"/>
      <c r="E363" s="186"/>
      <c r="F363" s="186"/>
    </row>
    <row r="364" spans="1:6" ht="3" customHeight="1"/>
    <row r="365" spans="1:6" s="149" customFormat="1" ht="79.5" customHeight="1">
      <c r="A365" s="142" t="s">
        <v>378</v>
      </c>
      <c r="B365" s="168" t="s">
        <v>300</v>
      </c>
      <c r="C365" s="144">
        <v>697757</v>
      </c>
      <c r="D365" s="144">
        <v>146579</v>
      </c>
      <c r="E365" s="144">
        <v>0</v>
      </c>
      <c r="F365" s="144">
        <f>C365+D365-E365</f>
        <v>844336</v>
      </c>
    </row>
    <row r="366" spans="1:6" s="184" customFormat="1" ht="34.5" customHeight="1">
      <c r="A366" s="142"/>
      <c r="B366" s="185" t="s">
        <v>302</v>
      </c>
      <c r="C366" s="185"/>
      <c r="D366" s="185"/>
      <c r="E366" s="185"/>
      <c r="F366" s="185"/>
    </row>
    <row r="367" spans="1:6" ht="3" customHeight="1"/>
    <row r="368" spans="1:6" s="149" customFormat="1" ht="47.25">
      <c r="A368" s="142" t="s">
        <v>379</v>
      </c>
      <c r="B368" s="169" t="s">
        <v>324</v>
      </c>
      <c r="C368" s="144">
        <v>0</v>
      </c>
      <c r="D368" s="144">
        <v>6722419</v>
      </c>
      <c r="E368" s="144">
        <v>0</v>
      </c>
      <c r="F368" s="144">
        <f>C368+D368-E368</f>
        <v>6722419</v>
      </c>
    </row>
    <row r="369" spans="1:6" s="183" customFormat="1" ht="45" customHeight="1">
      <c r="A369" s="146"/>
      <c r="B369" s="186" t="s">
        <v>399</v>
      </c>
      <c r="C369" s="186"/>
      <c r="D369" s="186"/>
      <c r="E369" s="186"/>
      <c r="F369" s="186"/>
    </row>
    <row r="370" spans="1:6" s="149" customFormat="1" ht="3" customHeight="1">
      <c r="A370" s="142"/>
      <c r="B370" s="140"/>
      <c r="C370" s="140"/>
      <c r="D370" s="140"/>
      <c r="E370" s="140"/>
      <c r="F370" s="140"/>
    </row>
    <row r="371" spans="1:6" s="149" customFormat="1" ht="47.25">
      <c r="A371" s="142" t="s">
        <v>380</v>
      </c>
      <c r="B371" s="168" t="s">
        <v>310</v>
      </c>
      <c r="C371" s="144">
        <v>0</v>
      </c>
      <c r="D371" s="144">
        <v>420958</v>
      </c>
      <c r="E371" s="144">
        <v>0</v>
      </c>
      <c r="F371" s="144">
        <f>C371+D371-E371</f>
        <v>420958</v>
      </c>
    </row>
    <row r="372" spans="1:6" s="183" customFormat="1" ht="80.25" customHeight="1">
      <c r="A372" s="146"/>
      <c r="B372" s="186" t="s">
        <v>396</v>
      </c>
      <c r="C372" s="186"/>
      <c r="D372" s="186"/>
      <c r="E372" s="186"/>
      <c r="F372" s="186"/>
    </row>
    <row r="373" spans="1:6" s="149" customFormat="1" ht="4.9000000000000004" customHeight="1">
      <c r="A373" s="142"/>
      <c r="B373" s="140"/>
      <c r="C373" s="140"/>
      <c r="D373" s="140"/>
      <c r="E373" s="140"/>
      <c r="F373" s="140"/>
    </row>
    <row r="374" spans="1:6" s="173" customFormat="1" ht="15.75" customHeight="1">
      <c r="A374" s="172" t="s">
        <v>220</v>
      </c>
      <c r="C374" s="172"/>
      <c r="D374" s="172"/>
      <c r="E374" s="172"/>
      <c r="F374" s="172"/>
    </row>
    <row r="375" spans="1:6" s="173" customFormat="1" ht="5.0999999999999996" customHeight="1">
      <c r="A375" s="172"/>
      <c r="C375" s="172"/>
      <c r="D375" s="172"/>
      <c r="E375" s="172"/>
      <c r="F375" s="172"/>
    </row>
    <row r="376" spans="1:6" s="77" customFormat="1" ht="28.15" customHeight="1">
      <c r="A376" s="187" t="s">
        <v>281</v>
      </c>
      <c r="B376" s="187"/>
      <c r="C376" s="187"/>
      <c r="D376" s="187"/>
      <c r="E376" s="187"/>
      <c r="F376" s="187"/>
    </row>
    <row r="377" spans="1:6" s="77" customFormat="1" ht="15.75">
      <c r="A377" s="187" t="s">
        <v>402</v>
      </c>
      <c r="B377" s="187"/>
      <c r="C377" s="187"/>
      <c r="D377" s="187"/>
      <c r="E377" s="187"/>
      <c r="F377" s="187"/>
    </row>
    <row r="378" spans="1:6" s="77" customFormat="1" ht="86.25" customHeight="1">
      <c r="A378" s="187" t="s">
        <v>403</v>
      </c>
      <c r="B378" s="187"/>
      <c r="C378" s="187"/>
      <c r="D378" s="187"/>
      <c r="E378" s="187"/>
      <c r="F378" s="187"/>
    </row>
    <row r="379" spans="1:6" s="77" customFormat="1" ht="8.25" customHeight="1">
      <c r="A379" s="147"/>
      <c r="B379" s="147"/>
      <c r="C379" s="147"/>
      <c r="D379" s="147"/>
      <c r="E379" s="147"/>
      <c r="F379" s="147"/>
    </row>
    <row r="380" spans="1:6" s="182" customFormat="1" ht="15.75">
      <c r="A380" s="198" t="s">
        <v>251</v>
      </c>
      <c r="B380" s="198"/>
      <c r="C380" s="198"/>
      <c r="D380" s="198"/>
      <c r="E380" s="198"/>
      <c r="F380" s="159"/>
    </row>
  </sheetData>
  <sheetProtection password="C25B" sheet="1"/>
  <mergeCells count="134">
    <mergeCell ref="A312:A313"/>
    <mergeCell ref="B312:B313"/>
    <mergeCell ref="C312:F312"/>
    <mergeCell ref="A353:A354"/>
    <mergeCell ref="B353:B354"/>
    <mergeCell ref="C353:F353"/>
    <mergeCell ref="B347:F347"/>
    <mergeCell ref="A236:A237"/>
    <mergeCell ref="B236:B237"/>
    <mergeCell ref="C236:F236"/>
    <mergeCell ref="A271:A272"/>
    <mergeCell ref="B271:B272"/>
    <mergeCell ref="C271:F271"/>
    <mergeCell ref="A161:A162"/>
    <mergeCell ref="B161:B162"/>
    <mergeCell ref="C161:F161"/>
    <mergeCell ref="A201:A202"/>
    <mergeCell ref="B201:B202"/>
    <mergeCell ref="C201:F201"/>
    <mergeCell ref="B165:F165"/>
    <mergeCell ref="B195:F195"/>
    <mergeCell ref="B213:F213"/>
    <mergeCell ref="B150:F150"/>
    <mergeCell ref="B233:F233"/>
    <mergeCell ref="B318:F318"/>
    <mergeCell ref="B315:F315"/>
    <mergeCell ref="B219:F219"/>
    <mergeCell ref="B156:F156"/>
    <mergeCell ref="B242:F242"/>
    <mergeCell ref="B153:F153"/>
    <mergeCell ref="B239:F239"/>
    <mergeCell ref="B298:F298"/>
    <mergeCell ref="B335:F335"/>
    <mergeCell ref="B352:F352"/>
    <mergeCell ref="B186:F186"/>
    <mergeCell ref="B168:F168"/>
    <mergeCell ref="B227:F227"/>
    <mergeCell ref="B286:F286"/>
    <mergeCell ref="B260:F260"/>
    <mergeCell ref="B292:F292"/>
    <mergeCell ref="B350:F350"/>
    <mergeCell ref="B360:F360"/>
    <mergeCell ref="B204:F204"/>
    <mergeCell ref="B277:F277"/>
    <mergeCell ref="B295:F295"/>
    <mergeCell ref="B289:F289"/>
    <mergeCell ref="B216:F216"/>
    <mergeCell ref="B321:F321"/>
    <mergeCell ref="B274:F274"/>
    <mergeCell ref="B269:F269"/>
    <mergeCell ref="B344:F344"/>
    <mergeCell ref="B363:F363"/>
    <mergeCell ref="B366:F366"/>
    <mergeCell ref="B326:F326"/>
    <mergeCell ref="B372:F372"/>
    <mergeCell ref="B369:F369"/>
    <mergeCell ref="A17:E17"/>
    <mergeCell ref="D47:D48"/>
    <mergeCell ref="B112:B113"/>
    <mergeCell ref="E47:E48"/>
    <mergeCell ref="D85:D86"/>
    <mergeCell ref="A380:E380"/>
    <mergeCell ref="A376:F376"/>
    <mergeCell ref="A13:E13"/>
    <mergeCell ref="B139:F139"/>
    <mergeCell ref="B85:B86"/>
    <mergeCell ref="C85:C86"/>
    <mergeCell ref="C47:C48"/>
    <mergeCell ref="A14:E14"/>
    <mergeCell ref="A16:E16"/>
    <mergeCell ref="A15:E15"/>
    <mergeCell ref="A11:F11"/>
    <mergeCell ref="C20:C21"/>
    <mergeCell ref="E20:E21"/>
    <mergeCell ref="B20:B21"/>
    <mergeCell ref="A18:F18"/>
    <mergeCell ref="A20:A21"/>
    <mergeCell ref="A47:A48"/>
    <mergeCell ref="A1:F1"/>
    <mergeCell ref="A3:F3"/>
    <mergeCell ref="A4:F4"/>
    <mergeCell ref="A5:F5"/>
    <mergeCell ref="A6:F6"/>
    <mergeCell ref="A8:F8"/>
    <mergeCell ref="A7:F7"/>
    <mergeCell ref="A9:F9"/>
    <mergeCell ref="D20:D21"/>
    <mergeCell ref="A140:F140"/>
    <mergeCell ref="C112:C113"/>
    <mergeCell ref="B82:B83"/>
    <mergeCell ref="A10:F10"/>
    <mergeCell ref="A85:A86"/>
    <mergeCell ref="B47:B48"/>
    <mergeCell ref="D112:D113"/>
    <mergeCell ref="E112:E113"/>
    <mergeCell ref="A112:A113"/>
    <mergeCell ref="A82:A83"/>
    <mergeCell ref="A377:F377"/>
    <mergeCell ref="A378:F378"/>
    <mergeCell ref="A12:F12"/>
    <mergeCell ref="A135:E135"/>
    <mergeCell ref="A142:A143"/>
    <mergeCell ref="B142:B143"/>
    <mergeCell ref="C142:F142"/>
    <mergeCell ref="E85:E86"/>
    <mergeCell ref="B357:F357"/>
    <mergeCell ref="B254:F254"/>
    <mergeCell ref="B159:F159"/>
    <mergeCell ref="B230:F230"/>
    <mergeCell ref="B329:F329"/>
    <mergeCell ref="B280:F280"/>
    <mergeCell ref="B338:F338"/>
    <mergeCell ref="B183:F183"/>
    <mergeCell ref="B251:F251"/>
    <mergeCell ref="B180:F180"/>
    <mergeCell ref="B224:F224"/>
    <mergeCell ref="B283:F283"/>
    <mergeCell ref="B207:F207"/>
    <mergeCell ref="B171:F171"/>
    <mergeCell ref="B177:F177"/>
    <mergeCell ref="B174:F174"/>
    <mergeCell ref="B189:F189"/>
    <mergeCell ref="B198:F198"/>
    <mergeCell ref="B192:F192"/>
    <mergeCell ref="B210:F210"/>
    <mergeCell ref="B341:F341"/>
    <mergeCell ref="B248:F248"/>
    <mergeCell ref="B245:F245"/>
    <mergeCell ref="B257:F257"/>
    <mergeCell ref="B266:F266"/>
    <mergeCell ref="B263:F263"/>
    <mergeCell ref="B305:F305"/>
    <mergeCell ref="B332:F332"/>
    <mergeCell ref="B309:F309"/>
  </mergeCells>
  <conditionalFormatting sqref="E79:E80">
    <cfRule type="expression" dxfId="5" priority="44" stopIfTrue="1">
      <formula>LEFT(E79,3)="Nie"</formula>
    </cfRule>
  </conditionalFormatting>
  <conditionalFormatting sqref="C79:C80">
    <cfRule type="expression" dxfId="4" priority="5" stopIfTrue="1">
      <formula>LEFT(C79,3)="Nie"</formula>
    </cfRule>
  </conditionalFormatting>
  <conditionalFormatting sqref="C89">
    <cfRule type="cellIs" dxfId="3" priority="4" stopIfTrue="1" operator="equal">
      <formula>"Nie spełniona"</formula>
    </cfRule>
  </conditionalFormatting>
  <conditionalFormatting sqref="C90">
    <cfRule type="cellIs" dxfId="2" priority="3" stopIfTrue="1" operator="equal">
      <formula>"Nie spełniona"</formula>
    </cfRule>
  </conditionalFormatting>
  <conditionalFormatting sqref="E89">
    <cfRule type="cellIs" dxfId="1" priority="2" stopIfTrue="1" operator="equal">
      <formula>"Nie spełniona"</formula>
    </cfRule>
  </conditionalFormatting>
  <conditionalFormatting sqref="E90">
    <cfRule type="cellIs" dxfId="0" priority="1" stopIfTrue="1" operator="equal">
      <formula>"Nie spełniona"</formula>
    </cfRule>
  </conditionalFormatting>
  <printOptions horizontalCentered="1"/>
  <pageMargins left="0.59055118110236227" right="0.59055118110236227" top="0.98425196850393704" bottom="1.1811023622047245" header="0.51181102362204722" footer="0.51181102362204722"/>
  <pageSetup paperSize="9" scale="63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view="pageBreakPreview" zoomScaleNormal="100" zoomScaleSheetLayoutView="100" workbookViewId="0">
      <selection activeCell="A2" sqref="A2"/>
    </sheetView>
  </sheetViews>
  <sheetFormatPr defaultColWidth="8.875" defaultRowHeight="15"/>
  <cols>
    <col min="1" max="1" width="8.25" style="80" customWidth="1"/>
    <col min="2" max="2" width="14.375" style="37" customWidth="1"/>
    <col min="3" max="3" width="14.25" style="37" customWidth="1"/>
    <col min="4" max="4" width="13.625" style="37" customWidth="1"/>
    <col min="5" max="5" width="14.375" style="37" customWidth="1"/>
    <col min="6" max="7" width="13.875" style="37" customWidth="1"/>
    <col min="8" max="8" width="1" style="81" customWidth="1"/>
    <col min="9" max="9" width="13.125" style="37" customWidth="1"/>
    <col min="10" max="10" width="13.375" style="37" customWidth="1"/>
    <col min="11" max="11" width="13.125" style="37" customWidth="1"/>
    <col min="12" max="16384" width="8.875" style="37"/>
  </cols>
  <sheetData>
    <row r="1" spans="1:11" ht="30" customHeight="1">
      <c r="A1" s="203" t="s">
        <v>243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15.75" thickBot="1"/>
    <row r="3" spans="1:11" s="83" customFormat="1" ht="27.75" customHeight="1" thickBot="1">
      <c r="A3" s="204" t="s">
        <v>186</v>
      </c>
      <c r="B3" s="206" t="s">
        <v>187</v>
      </c>
      <c r="C3" s="207"/>
      <c r="D3" s="208"/>
      <c r="E3" s="209" t="s">
        <v>188</v>
      </c>
      <c r="F3" s="209"/>
      <c r="G3" s="210"/>
      <c r="H3" s="82"/>
      <c r="I3" s="201" t="s">
        <v>189</v>
      </c>
      <c r="J3" s="201"/>
      <c r="K3" s="201"/>
    </row>
    <row r="4" spans="1:11" s="92" customFormat="1" ht="31.5" customHeight="1" thickBot="1">
      <c r="A4" s="205"/>
      <c r="B4" s="84" t="s">
        <v>190</v>
      </c>
      <c r="C4" s="85" t="s">
        <v>191</v>
      </c>
      <c r="D4" s="86" t="s">
        <v>192</v>
      </c>
      <c r="E4" s="87" t="s">
        <v>190</v>
      </c>
      <c r="F4" s="85" t="s">
        <v>191</v>
      </c>
      <c r="G4" s="86" t="s">
        <v>192</v>
      </c>
      <c r="H4" s="88"/>
      <c r="I4" s="89" t="s">
        <v>190</v>
      </c>
      <c r="J4" s="90" t="s">
        <v>191</v>
      </c>
      <c r="K4" s="91" t="s">
        <v>192</v>
      </c>
    </row>
    <row r="5" spans="1:11" s="101" customFormat="1" ht="12" thickBot="1">
      <c r="A5" s="93" t="s">
        <v>184</v>
      </c>
      <c r="B5" s="94" t="s">
        <v>193</v>
      </c>
      <c r="C5" s="95" t="s">
        <v>185</v>
      </c>
      <c r="D5" s="96" t="s">
        <v>194</v>
      </c>
      <c r="E5" s="97" t="s">
        <v>195</v>
      </c>
      <c r="F5" s="95" t="s">
        <v>196</v>
      </c>
      <c r="G5" s="96" t="s">
        <v>197</v>
      </c>
      <c r="H5" s="98"/>
      <c r="I5" s="99" t="s">
        <v>198</v>
      </c>
      <c r="J5" s="95" t="s">
        <v>199</v>
      </c>
      <c r="K5" s="100" t="s">
        <v>200</v>
      </c>
    </row>
    <row r="6" spans="1:11" s="109" customFormat="1" ht="18" customHeight="1">
      <c r="A6" s="102">
        <v>2023</v>
      </c>
      <c r="B6" s="138">
        <v>1907064800.3800001</v>
      </c>
      <c r="C6" s="103">
        <f t="shared" ref="C6:C22" si="0">D6-B6</f>
        <v>33630290.530000001</v>
      </c>
      <c r="D6" s="104">
        <v>1940695090.9100001</v>
      </c>
      <c r="E6" s="138">
        <v>2080064800.3800001</v>
      </c>
      <c r="F6" s="103">
        <f t="shared" ref="F6:F22" si="1">G6-E6</f>
        <v>34551741.140000001</v>
      </c>
      <c r="G6" s="104">
        <v>2114616541.52</v>
      </c>
      <c r="H6" s="105"/>
      <c r="I6" s="106">
        <f t="shared" ref="I6:I22" si="2">B6-E6</f>
        <v>-173000000</v>
      </c>
      <c r="J6" s="107">
        <f t="shared" ref="J6:J22" si="3">K6-I6</f>
        <v>-921450.61</v>
      </c>
      <c r="K6" s="108">
        <f>D6-G6</f>
        <v>-173921450.61000001</v>
      </c>
    </row>
    <row r="7" spans="1:11" s="109" customFormat="1" ht="18" customHeight="1">
      <c r="A7" s="102">
        <f>A6+1</f>
        <v>2024</v>
      </c>
      <c r="B7" s="110">
        <v>1459975423</v>
      </c>
      <c r="C7" s="103">
        <f t="shared" si="0"/>
        <v>122480725</v>
      </c>
      <c r="D7" s="104">
        <v>1582456148</v>
      </c>
      <c r="E7" s="110">
        <v>1470975423</v>
      </c>
      <c r="F7" s="103">
        <f t="shared" si="1"/>
        <v>122480725</v>
      </c>
      <c r="G7" s="104">
        <v>1593456148</v>
      </c>
      <c r="H7" s="105"/>
      <c r="I7" s="106">
        <f t="shared" si="2"/>
        <v>-11000000</v>
      </c>
      <c r="J7" s="107">
        <f t="shared" si="3"/>
        <v>0</v>
      </c>
      <c r="K7" s="108">
        <f t="shared" ref="K7:K22" si="4">D7-G7</f>
        <v>-11000000</v>
      </c>
    </row>
    <row r="8" spans="1:11" s="109" customFormat="1" ht="18" customHeight="1">
      <c r="A8" s="102">
        <f>A7+1</f>
        <v>2025</v>
      </c>
      <c r="B8" s="110">
        <v>1318198850</v>
      </c>
      <c r="C8" s="103">
        <f t="shared" si="0"/>
        <v>31856282</v>
      </c>
      <c r="D8" s="104">
        <v>1350055132</v>
      </c>
      <c r="E8" s="110">
        <v>1369198850</v>
      </c>
      <c r="F8" s="103">
        <f t="shared" si="1"/>
        <v>31856282</v>
      </c>
      <c r="G8" s="104">
        <v>1401055132</v>
      </c>
      <c r="H8" s="105"/>
      <c r="I8" s="106">
        <f t="shared" si="2"/>
        <v>-51000000</v>
      </c>
      <c r="J8" s="107">
        <f t="shared" si="3"/>
        <v>0</v>
      </c>
      <c r="K8" s="108">
        <f t="shared" si="4"/>
        <v>-51000000</v>
      </c>
    </row>
    <row r="9" spans="1:11" s="109" customFormat="1" ht="18" customHeight="1">
      <c r="A9" s="102">
        <f>A8+1</f>
        <v>2026</v>
      </c>
      <c r="B9" s="110">
        <v>1198323510</v>
      </c>
      <c r="C9" s="103">
        <f t="shared" si="0"/>
        <v>5491728</v>
      </c>
      <c r="D9" s="104">
        <v>1203815238</v>
      </c>
      <c r="E9" s="110">
        <v>1175023510</v>
      </c>
      <c r="F9" s="103">
        <f t="shared" si="1"/>
        <v>5491728</v>
      </c>
      <c r="G9" s="104">
        <v>1180515238</v>
      </c>
      <c r="H9" s="105"/>
      <c r="I9" s="106">
        <f t="shared" si="2"/>
        <v>23300000</v>
      </c>
      <c r="J9" s="107">
        <f t="shared" si="3"/>
        <v>0</v>
      </c>
      <c r="K9" s="108">
        <f t="shared" si="4"/>
        <v>23300000</v>
      </c>
    </row>
    <row r="10" spans="1:11" s="109" customFormat="1" ht="18" customHeight="1">
      <c r="A10" s="111">
        <v>2027</v>
      </c>
      <c r="B10" s="112">
        <v>1191955153</v>
      </c>
      <c r="C10" s="103">
        <f t="shared" si="0"/>
        <v>0</v>
      </c>
      <c r="D10" s="113">
        <v>1191955153</v>
      </c>
      <c r="E10" s="112">
        <v>1168286829</v>
      </c>
      <c r="F10" s="103">
        <f t="shared" si="1"/>
        <v>0</v>
      </c>
      <c r="G10" s="113">
        <v>1168286829</v>
      </c>
      <c r="H10" s="105"/>
      <c r="I10" s="106">
        <f t="shared" si="2"/>
        <v>23668324</v>
      </c>
      <c r="J10" s="107">
        <f t="shared" si="3"/>
        <v>0</v>
      </c>
      <c r="K10" s="108">
        <f t="shared" si="4"/>
        <v>23668324</v>
      </c>
    </row>
    <row r="11" spans="1:11" s="109" customFormat="1" ht="18" customHeight="1">
      <c r="A11" s="111">
        <v>2028</v>
      </c>
      <c r="B11" s="112">
        <v>1117860793</v>
      </c>
      <c r="C11" s="103">
        <f t="shared" si="0"/>
        <v>0</v>
      </c>
      <c r="D11" s="113">
        <v>1117860793</v>
      </c>
      <c r="E11" s="112">
        <v>1095024263</v>
      </c>
      <c r="F11" s="103">
        <f t="shared" si="1"/>
        <v>0</v>
      </c>
      <c r="G11" s="113">
        <v>1095024263</v>
      </c>
      <c r="H11" s="105"/>
      <c r="I11" s="106">
        <f t="shared" si="2"/>
        <v>22836530</v>
      </c>
      <c r="J11" s="107">
        <f t="shared" si="3"/>
        <v>0</v>
      </c>
      <c r="K11" s="108">
        <f t="shared" si="4"/>
        <v>22836530</v>
      </c>
    </row>
    <row r="12" spans="1:11" s="109" customFormat="1" ht="18" customHeight="1">
      <c r="A12" s="111">
        <v>2029</v>
      </c>
      <c r="B12" s="112">
        <v>1115581439</v>
      </c>
      <c r="C12" s="103">
        <f t="shared" si="0"/>
        <v>0</v>
      </c>
      <c r="D12" s="113">
        <v>1115581439</v>
      </c>
      <c r="E12" s="112">
        <v>1095081439</v>
      </c>
      <c r="F12" s="103">
        <f t="shared" si="1"/>
        <v>0</v>
      </c>
      <c r="G12" s="113">
        <v>1095081439</v>
      </c>
      <c r="H12" s="105"/>
      <c r="I12" s="106">
        <f t="shared" si="2"/>
        <v>20500000</v>
      </c>
      <c r="J12" s="107">
        <f t="shared" si="3"/>
        <v>0</v>
      </c>
      <c r="K12" s="108">
        <f t="shared" si="4"/>
        <v>20500000</v>
      </c>
    </row>
    <row r="13" spans="1:11" s="109" customFormat="1" ht="18" customHeight="1">
      <c r="A13" s="111">
        <v>2030</v>
      </c>
      <c r="B13" s="112">
        <v>1078772197</v>
      </c>
      <c r="C13" s="103">
        <f t="shared" si="0"/>
        <v>0</v>
      </c>
      <c r="D13" s="113">
        <v>1078772197</v>
      </c>
      <c r="E13" s="112">
        <v>1058272197</v>
      </c>
      <c r="F13" s="103">
        <f t="shared" si="1"/>
        <v>0</v>
      </c>
      <c r="G13" s="113">
        <v>1058272197</v>
      </c>
      <c r="H13" s="105"/>
      <c r="I13" s="106">
        <f t="shared" si="2"/>
        <v>20500000</v>
      </c>
      <c r="J13" s="107">
        <f t="shared" si="3"/>
        <v>0</v>
      </c>
      <c r="K13" s="108">
        <f t="shared" si="4"/>
        <v>20500000</v>
      </c>
    </row>
    <row r="14" spans="1:11" s="109" customFormat="1" ht="18" customHeight="1">
      <c r="A14" s="111">
        <v>2031</v>
      </c>
      <c r="B14" s="112">
        <v>1078772197</v>
      </c>
      <c r="C14" s="103">
        <f t="shared" si="0"/>
        <v>0</v>
      </c>
      <c r="D14" s="113">
        <v>1078772197</v>
      </c>
      <c r="E14" s="112">
        <v>1058272197</v>
      </c>
      <c r="F14" s="103">
        <f t="shared" si="1"/>
        <v>0</v>
      </c>
      <c r="G14" s="113">
        <v>1058272197</v>
      </c>
      <c r="H14" s="105"/>
      <c r="I14" s="106">
        <f t="shared" si="2"/>
        <v>20500000</v>
      </c>
      <c r="J14" s="107">
        <f t="shared" si="3"/>
        <v>0</v>
      </c>
      <c r="K14" s="108">
        <f t="shared" si="4"/>
        <v>20500000</v>
      </c>
    </row>
    <row r="15" spans="1:11" s="109" customFormat="1" ht="18" customHeight="1">
      <c r="A15" s="111">
        <v>2032</v>
      </c>
      <c r="B15" s="112">
        <v>1078772197</v>
      </c>
      <c r="C15" s="103">
        <f t="shared" si="0"/>
        <v>0</v>
      </c>
      <c r="D15" s="113">
        <v>1078772197</v>
      </c>
      <c r="E15" s="112">
        <v>1058272197</v>
      </c>
      <c r="F15" s="103">
        <f t="shared" si="1"/>
        <v>0</v>
      </c>
      <c r="G15" s="113">
        <v>1058272197</v>
      </c>
      <c r="H15" s="105"/>
      <c r="I15" s="106">
        <f t="shared" si="2"/>
        <v>20500000</v>
      </c>
      <c r="J15" s="107">
        <f t="shared" si="3"/>
        <v>0</v>
      </c>
      <c r="K15" s="108">
        <f t="shared" si="4"/>
        <v>20500000</v>
      </c>
    </row>
    <row r="16" spans="1:11" s="109" customFormat="1" ht="18" customHeight="1">
      <c r="A16" s="111">
        <v>2033</v>
      </c>
      <c r="B16" s="112">
        <v>1078772197</v>
      </c>
      <c r="C16" s="103">
        <f t="shared" si="0"/>
        <v>0</v>
      </c>
      <c r="D16" s="113">
        <v>1078772197</v>
      </c>
      <c r="E16" s="112">
        <v>1057272197</v>
      </c>
      <c r="F16" s="103">
        <f t="shared" si="1"/>
        <v>0</v>
      </c>
      <c r="G16" s="113">
        <v>1057272197</v>
      </c>
      <c r="H16" s="105"/>
      <c r="I16" s="106">
        <f t="shared" si="2"/>
        <v>21500000</v>
      </c>
      <c r="J16" s="107">
        <f t="shared" si="3"/>
        <v>0</v>
      </c>
      <c r="K16" s="108">
        <f t="shared" si="4"/>
        <v>21500000</v>
      </c>
    </row>
    <row r="17" spans="1:11" s="109" customFormat="1" ht="18" customHeight="1">
      <c r="A17" s="111">
        <v>2034</v>
      </c>
      <c r="B17" s="112">
        <v>1078772197</v>
      </c>
      <c r="C17" s="103">
        <f t="shared" si="0"/>
        <v>0</v>
      </c>
      <c r="D17" s="113">
        <v>1078772197</v>
      </c>
      <c r="E17" s="112">
        <v>1057772197</v>
      </c>
      <c r="F17" s="103">
        <f t="shared" si="1"/>
        <v>0</v>
      </c>
      <c r="G17" s="113">
        <v>1057772197</v>
      </c>
      <c r="H17" s="105"/>
      <c r="I17" s="106">
        <f t="shared" si="2"/>
        <v>21000000</v>
      </c>
      <c r="J17" s="107">
        <f t="shared" si="3"/>
        <v>0</v>
      </c>
      <c r="K17" s="108">
        <f t="shared" si="4"/>
        <v>21000000</v>
      </c>
    </row>
    <row r="18" spans="1:11" s="109" customFormat="1" ht="18" customHeight="1">
      <c r="A18" s="111">
        <v>2035</v>
      </c>
      <c r="B18" s="112">
        <v>1078772197</v>
      </c>
      <c r="C18" s="103">
        <f t="shared" si="0"/>
        <v>0</v>
      </c>
      <c r="D18" s="113">
        <v>1078772197</v>
      </c>
      <c r="E18" s="112">
        <v>1058481564</v>
      </c>
      <c r="F18" s="103">
        <f t="shared" si="1"/>
        <v>0</v>
      </c>
      <c r="G18" s="113">
        <v>1058481564</v>
      </c>
      <c r="H18" s="105"/>
      <c r="I18" s="106">
        <f t="shared" si="2"/>
        <v>20290633</v>
      </c>
      <c r="J18" s="107">
        <f t="shared" si="3"/>
        <v>0</v>
      </c>
      <c r="K18" s="108">
        <f t="shared" si="4"/>
        <v>20290633</v>
      </c>
    </row>
    <row r="19" spans="1:11" s="109" customFormat="1" ht="18" customHeight="1">
      <c r="A19" s="111">
        <v>2036</v>
      </c>
      <c r="B19" s="112">
        <v>1078772197</v>
      </c>
      <c r="C19" s="103">
        <f t="shared" si="0"/>
        <v>0</v>
      </c>
      <c r="D19" s="113">
        <v>1078772197</v>
      </c>
      <c r="E19" s="112">
        <v>1061272197</v>
      </c>
      <c r="F19" s="103">
        <f t="shared" si="1"/>
        <v>0</v>
      </c>
      <c r="G19" s="113">
        <v>1061272197</v>
      </c>
      <c r="H19" s="105"/>
      <c r="I19" s="106">
        <f t="shared" si="2"/>
        <v>17500000</v>
      </c>
      <c r="J19" s="107">
        <f t="shared" si="3"/>
        <v>0</v>
      </c>
      <c r="K19" s="108">
        <f t="shared" si="4"/>
        <v>17500000</v>
      </c>
    </row>
    <row r="20" spans="1:11" s="109" customFormat="1" ht="18" customHeight="1">
      <c r="A20" s="111">
        <v>2037</v>
      </c>
      <c r="B20" s="112">
        <v>1078772197</v>
      </c>
      <c r="C20" s="103">
        <f t="shared" si="0"/>
        <v>0</v>
      </c>
      <c r="D20" s="113">
        <v>1078772197</v>
      </c>
      <c r="E20" s="112">
        <v>1065772197</v>
      </c>
      <c r="F20" s="103">
        <f t="shared" si="1"/>
        <v>0</v>
      </c>
      <c r="G20" s="113">
        <v>1065772197</v>
      </c>
      <c r="H20" s="105"/>
      <c r="I20" s="106">
        <f t="shared" si="2"/>
        <v>13000000</v>
      </c>
      <c r="J20" s="107">
        <f t="shared" si="3"/>
        <v>0</v>
      </c>
      <c r="K20" s="108">
        <f t="shared" si="4"/>
        <v>13000000</v>
      </c>
    </row>
    <row r="21" spans="1:11" s="109" customFormat="1" ht="18" customHeight="1">
      <c r="A21" s="111">
        <v>2038</v>
      </c>
      <c r="B21" s="112">
        <v>1078772197</v>
      </c>
      <c r="C21" s="103">
        <f t="shared" si="0"/>
        <v>0</v>
      </c>
      <c r="D21" s="113">
        <v>1078772197</v>
      </c>
      <c r="E21" s="112">
        <v>1065309283</v>
      </c>
      <c r="F21" s="103">
        <f t="shared" si="1"/>
        <v>0</v>
      </c>
      <c r="G21" s="113">
        <v>1065309283</v>
      </c>
      <c r="H21" s="105"/>
      <c r="I21" s="106">
        <f>B21-E21</f>
        <v>13462914</v>
      </c>
      <c r="J21" s="107">
        <f t="shared" si="3"/>
        <v>0</v>
      </c>
      <c r="K21" s="108">
        <f t="shared" si="4"/>
        <v>13462914</v>
      </c>
    </row>
    <row r="22" spans="1:11" s="109" customFormat="1" ht="18" customHeight="1" thickBot="1">
      <c r="A22" s="114">
        <v>2039</v>
      </c>
      <c r="B22" s="115">
        <v>1078772197</v>
      </c>
      <c r="C22" s="116">
        <f t="shared" si="0"/>
        <v>0</v>
      </c>
      <c r="D22" s="117">
        <v>1078772197</v>
      </c>
      <c r="E22" s="115">
        <v>1066772197</v>
      </c>
      <c r="F22" s="116">
        <f t="shared" si="1"/>
        <v>0</v>
      </c>
      <c r="G22" s="117">
        <v>1066772197</v>
      </c>
      <c r="H22" s="105"/>
      <c r="I22" s="118">
        <f t="shared" si="2"/>
        <v>12000000</v>
      </c>
      <c r="J22" s="119">
        <f t="shared" si="3"/>
        <v>0</v>
      </c>
      <c r="K22" s="120">
        <f t="shared" si="4"/>
        <v>12000000</v>
      </c>
    </row>
    <row r="23" spans="1:11">
      <c r="B23" s="121"/>
      <c r="C23" s="121"/>
      <c r="D23" s="121"/>
      <c r="E23" s="121"/>
      <c r="F23" s="121"/>
      <c r="G23" s="121"/>
      <c r="H23" s="122"/>
      <c r="I23" s="121"/>
      <c r="J23" s="121"/>
      <c r="K23" s="121"/>
    </row>
    <row r="26" spans="1:11" s="83" customFormat="1" ht="27.75" customHeight="1" thickBot="1">
      <c r="A26" s="211" t="s">
        <v>186</v>
      </c>
      <c r="B26" s="201" t="s">
        <v>201</v>
      </c>
      <c r="C26" s="201"/>
      <c r="D26" s="201"/>
      <c r="E26" s="200" t="s">
        <v>202</v>
      </c>
      <c r="F26" s="200"/>
      <c r="G26" s="200"/>
      <c r="H26" s="82"/>
      <c r="I26" s="201" t="s">
        <v>203</v>
      </c>
      <c r="J26" s="201"/>
      <c r="K26" s="201"/>
    </row>
    <row r="27" spans="1:11" s="92" customFormat="1" ht="31.5" customHeight="1" thickBot="1">
      <c r="A27" s="211"/>
      <c r="B27" s="123" t="s">
        <v>190</v>
      </c>
      <c r="C27" s="124" t="s">
        <v>191</v>
      </c>
      <c r="D27" s="125" t="s">
        <v>192</v>
      </c>
      <c r="E27" s="126" t="s">
        <v>190</v>
      </c>
      <c r="F27" s="124" t="s">
        <v>191</v>
      </c>
      <c r="G27" s="125" t="s">
        <v>192</v>
      </c>
      <c r="H27" s="88"/>
      <c r="I27" s="89" t="s">
        <v>190</v>
      </c>
      <c r="J27" s="90" t="s">
        <v>191</v>
      </c>
      <c r="K27" s="91" t="s">
        <v>192</v>
      </c>
    </row>
    <row r="28" spans="1:11" s="101" customFormat="1" ht="12" thickBot="1">
      <c r="A28" s="127" t="s">
        <v>184</v>
      </c>
      <c r="B28" s="99" t="s">
        <v>193</v>
      </c>
      <c r="C28" s="95" t="s">
        <v>185</v>
      </c>
      <c r="D28" s="100" t="s">
        <v>194</v>
      </c>
      <c r="E28" s="97" t="s">
        <v>195</v>
      </c>
      <c r="F28" s="95" t="s">
        <v>196</v>
      </c>
      <c r="G28" s="100" t="s">
        <v>197</v>
      </c>
      <c r="H28" s="98"/>
      <c r="I28" s="99" t="s">
        <v>198</v>
      </c>
      <c r="J28" s="95" t="s">
        <v>199</v>
      </c>
      <c r="K28" s="100" t="s">
        <v>200</v>
      </c>
    </row>
    <row r="29" spans="1:11" s="109" customFormat="1" ht="18" customHeight="1">
      <c r="A29" s="128">
        <v>2023</v>
      </c>
      <c r="B29" s="139">
        <v>186500000</v>
      </c>
      <c r="C29" s="103">
        <f t="shared" ref="C29:C45" si="5">D29-B29</f>
        <v>921450.61</v>
      </c>
      <c r="D29" s="108">
        <v>187421450.61000001</v>
      </c>
      <c r="E29" s="139">
        <v>13500000</v>
      </c>
      <c r="F29" s="103">
        <f t="shared" ref="F29:F45" si="6">G29-E29</f>
        <v>0</v>
      </c>
      <c r="G29" s="108">
        <v>13500000</v>
      </c>
      <c r="H29" s="105"/>
      <c r="I29" s="106">
        <f t="shared" ref="I29:I45" si="7">B6+B29-E6-E29</f>
        <v>0</v>
      </c>
      <c r="J29" s="107">
        <f t="shared" ref="J29:J45" si="8">K29-I29</f>
        <v>0</v>
      </c>
      <c r="K29" s="108">
        <f t="shared" ref="K29:K45" si="9">D6+D29-G6-G29</f>
        <v>0</v>
      </c>
    </row>
    <row r="30" spans="1:11" s="109" customFormat="1" ht="18" customHeight="1">
      <c r="A30" s="128">
        <v>2024</v>
      </c>
      <c r="B30" s="129">
        <v>30000000</v>
      </c>
      <c r="C30" s="103">
        <f t="shared" si="5"/>
        <v>0</v>
      </c>
      <c r="D30" s="108">
        <v>30000000</v>
      </c>
      <c r="E30" s="129">
        <v>19000000</v>
      </c>
      <c r="F30" s="103">
        <f t="shared" si="6"/>
        <v>0</v>
      </c>
      <c r="G30" s="108">
        <v>19000000</v>
      </c>
      <c r="H30" s="105"/>
      <c r="I30" s="106">
        <f t="shared" si="7"/>
        <v>0</v>
      </c>
      <c r="J30" s="107">
        <f t="shared" si="8"/>
        <v>0</v>
      </c>
      <c r="K30" s="108">
        <f t="shared" si="9"/>
        <v>0</v>
      </c>
    </row>
    <row r="31" spans="1:11" s="109" customFormat="1" ht="18" customHeight="1">
      <c r="A31" s="128">
        <f>A30+1</f>
        <v>2025</v>
      </c>
      <c r="B31" s="129">
        <v>78000000</v>
      </c>
      <c r="C31" s="103">
        <f t="shared" si="5"/>
        <v>0</v>
      </c>
      <c r="D31" s="108">
        <v>78000000</v>
      </c>
      <c r="E31" s="129">
        <v>27000000</v>
      </c>
      <c r="F31" s="103">
        <f t="shared" si="6"/>
        <v>0</v>
      </c>
      <c r="G31" s="108">
        <v>27000000</v>
      </c>
      <c r="H31" s="105"/>
      <c r="I31" s="106">
        <f t="shared" si="7"/>
        <v>0</v>
      </c>
      <c r="J31" s="107">
        <f t="shared" si="8"/>
        <v>0</v>
      </c>
      <c r="K31" s="108">
        <f t="shared" si="9"/>
        <v>0</v>
      </c>
    </row>
    <row r="32" spans="1:11" s="109" customFormat="1" ht="18" customHeight="1">
      <c r="A32" s="128">
        <f>A31+1</f>
        <v>2026</v>
      </c>
      <c r="B32" s="129">
        <v>5000000</v>
      </c>
      <c r="C32" s="103">
        <f t="shared" si="5"/>
        <v>0</v>
      </c>
      <c r="D32" s="108">
        <v>5000000</v>
      </c>
      <c r="E32" s="129">
        <v>28300000</v>
      </c>
      <c r="F32" s="103">
        <f t="shared" si="6"/>
        <v>0</v>
      </c>
      <c r="G32" s="108">
        <v>28300000</v>
      </c>
      <c r="H32" s="105"/>
      <c r="I32" s="106">
        <f t="shared" si="7"/>
        <v>0</v>
      </c>
      <c r="J32" s="107">
        <f t="shared" si="8"/>
        <v>0</v>
      </c>
      <c r="K32" s="108">
        <f t="shared" si="9"/>
        <v>0</v>
      </c>
    </row>
    <row r="33" spans="1:11" s="109" customFormat="1" ht="18" customHeight="1">
      <c r="A33" s="130">
        <v>2027</v>
      </c>
      <c r="B33" s="129">
        <v>0</v>
      </c>
      <c r="C33" s="103">
        <f t="shared" si="5"/>
        <v>0</v>
      </c>
      <c r="D33" s="108">
        <v>0</v>
      </c>
      <c r="E33" s="131">
        <v>23668324</v>
      </c>
      <c r="F33" s="103">
        <f t="shared" si="6"/>
        <v>0</v>
      </c>
      <c r="G33" s="132">
        <v>23668324</v>
      </c>
      <c r="H33" s="105"/>
      <c r="I33" s="106">
        <f t="shared" si="7"/>
        <v>0</v>
      </c>
      <c r="J33" s="107">
        <f t="shared" si="8"/>
        <v>0</v>
      </c>
      <c r="K33" s="108">
        <f t="shared" si="9"/>
        <v>0</v>
      </c>
    </row>
    <row r="34" spans="1:11" s="109" customFormat="1" ht="18" customHeight="1">
      <c r="A34" s="130">
        <v>2028</v>
      </c>
      <c r="B34" s="129">
        <v>0</v>
      </c>
      <c r="C34" s="103">
        <f t="shared" si="5"/>
        <v>0</v>
      </c>
      <c r="D34" s="108">
        <v>0</v>
      </c>
      <c r="E34" s="131">
        <v>22836530</v>
      </c>
      <c r="F34" s="103">
        <f t="shared" si="6"/>
        <v>0</v>
      </c>
      <c r="G34" s="132">
        <v>22836530</v>
      </c>
      <c r="H34" s="105"/>
      <c r="I34" s="106">
        <f t="shared" si="7"/>
        <v>0</v>
      </c>
      <c r="J34" s="107">
        <f t="shared" si="8"/>
        <v>0</v>
      </c>
      <c r="K34" s="108">
        <f t="shared" si="9"/>
        <v>0</v>
      </c>
    </row>
    <row r="35" spans="1:11" s="109" customFormat="1" ht="18" customHeight="1">
      <c r="A35" s="130">
        <v>2029</v>
      </c>
      <c r="B35" s="129">
        <v>0</v>
      </c>
      <c r="C35" s="103">
        <f t="shared" si="5"/>
        <v>0</v>
      </c>
      <c r="D35" s="108">
        <v>0</v>
      </c>
      <c r="E35" s="131">
        <v>20500000</v>
      </c>
      <c r="F35" s="103">
        <f t="shared" si="6"/>
        <v>0</v>
      </c>
      <c r="G35" s="132">
        <v>20500000</v>
      </c>
      <c r="H35" s="105"/>
      <c r="I35" s="106">
        <f t="shared" si="7"/>
        <v>0</v>
      </c>
      <c r="J35" s="107">
        <f t="shared" si="8"/>
        <v>0</v>
      </c>
      <c r="K35" s="108">
        <f t="shared" si="9"/>
        <v>0</v>
      </c>
    </row>
    <row r="36" spans="1:11" s="109" customFormat="1" ht="18" customHeight="1">
      <c r="A36" s="130">
        <v>2030</v>
      </c>
      <c r="B36" s="129">
        <v>0</v>
      </c>
      <c r="C36" s="103">
        <f t="shared" si="5"/>
        <v>0</v>
      </c>
      <c r="D36" s="108">
        <v>0</v>
      </c>
      <c r="E36" s="131">
        <v>20500000</v>
      </c>
      <c r="F36" s="103">
        <f t="shared" si="6"/>
        <v>0</v>
      </c>
      <c r="G36" s="132">
        <v>20500000</v>
      </c>
      <c r="H36" s="105"/>
      <c r="I36" s="106">
        <f t="shared" si="7"/>
        <v>0</v>
      </c>
      <c r="J36" s="107">
        <f t="shared" si="8"/>
        <v>0</v>
      </c>
      <c r="K36" s="108">
        <f t="shared" si="9"/>
        <v>0</v>
      </c>
    </row>
    <row r="37" spans="1:11" s="109" customFormat="1" ht="18" customHeight="1">
      <c r="A37" s="130">
        <v>2031</v>
      </c>
      <c r="B37" s="129">
        <v>0</v>
      </c>
      <c r="C37" s="103">
        <f t="shared" si="5"/>
        <v>0</v>
      </c>
      <c r="D37" s="108">
        <v>0</v>
      </c>
      <c r="E37" s="131">
        <v>20500000</v>
      </c>
      <c r="F37" s="103">
        <f t="shared" si="6"/>
        <v>0</v>
      </c>
      <c r="G37" s="132">
        <v>20500000</v>
      </c>
      <c r="H37" s="105"/>
      <c r="I37" s="106">
        <f t="shared" si="7"/>
        <v>0</v>
      </c>
      <c r="J37" s="107">
        <f t="shared" si="8"/>
        <v>0</v>
      </c>
      <c r="K37" s="108">
        <f t="shared" si="9"/>
        <v>0</v>
      </c>
    </row>
    <row r="38" spans="1:11" s="109" customFormat="1" ht="18" customHeight="1">
      <c r="A38" s="130">
        <v>2032</v>
      </c>
      <c r="B38" s="129">
        <v>0</v>
      </c>
      <c r="C38" s="103">
        <f t="shared" si="5"/>
        <v>0</v>
      </c>
      <c r="D38" s="108">
        <v>0</v>
      </c>
      <c r="E38" s="131">
        <v>20500000</v>
      </c>
      <c r="F38" s="103">
        <f t="shared" si="6"/>
        <v>0</v>
      </c>
      <c r="G38" s="132">
        <v>20500000</v>
      </c>
      <c r="H38" s="105"/>
      <c r="I38" s="106">
        <f t="shared" si="7"/>
        <v>0</v>
      </c>
      <c r="J38" s="107">
        <f t="shared" si="8"/>
        <v>0</v>
      </c>
      <c r="K38" s="108">
        <f t="shared" si="9"/>
        <v>0</v>
      </c>
    </row>
    <row r="39" spans="1:11" s="109" customFormat="1" ht="18" customHeight="1">
      <c r="A39" s="130">
        <v>2033</v>
      </c>
      <c r="B39" s="129">
        <v>0</v>
      </c>
      <c r="C39" s="103">
        <f t="shared" si="5"/>
        <v>0</v>
      </c>
      <c r="D39" s="108">
        <v>0</v>
      </c>
      <c r="E39" s="131">
        <v>21500000</v>
      </c>
      <c r="F39" s="103">
        <f t="shared" si="6"/>
        <v>0</v>
      </c>
      <c r="G39" s="132">
        <v>21500000</v>
      </c>
      <c r="H39" s="105"/>
      <c r="I39" s="106">
        <f t="shared" si="7"/>
        <v>0</v>
      </c>
      <c r="J39" s="107">
        <f t="shared" si="8"/>
        <v>0</v>
      </c>
      <c r="K39" s="108">
        <f t="shared" si="9"/>
        <v>0</v>
      </c>
    </row>
    <row r="40" spans="1:11" s="109" customFormat="1" ht="18" customHeight="1">
      <c r="A40" s="130">
        <v>2034</v>
      </c>
      <c r="B40" s="129">
        <v>0</v>
      </c>
      <c r="C40" s="103">
        <f t="shared" si="5"/>
        <v>0</v>
      </c>
      <c r="D40" s="108">
        <v>0</v>
      </c>
      <c r="E40" s="131">
        <v>21000000</v>
      </c>
      <c r="F40" s="103">
        <f t="shared" si="6"/>
        <v>0</v>
      </c>
      <c r="G40" s="132">
        <v>21000000</v>
      </c>
      <c r="H40" s="105"/>
      <c r="I40" s="106">
        <f t="shared" si="7"/>
        <v>0</v>
      </c>
      <c r="J40" s="107">
        <f t="shared" si="8"/>
        <v>0</v>
      </c>
      <c r="K40" s="108">
        <f t="shared" si="9"/>
        <v>0</v>
      </c>
    </row>
    <row r="41" spans="1:11" s="109" customFormat="1" ht="18" customHeight="1">
      <c r="A41" s="130">
        <v>2035</v>
      </c>
      <c r="B41" s="129">
        <v>0</v>
      </c>
      <c r="C41" s="103">
        <f t="shared" si="5"/>
        <v>0</v>
      </c>
      <c r="D41" s="108">
        <v>0</v>
      </c>
      <c r="E41" s="131">
        <v>20290633</v>
      </c>
      <c r="F41" s="103">
        <f t="shared" si="6"/>
        <v>0</v>
      </c>
      <c r="G41" s="132">
        <v>20290633</v>
      </c>
      <c r="H41" s="105"/>
      <c r="I41" s="106">
        <f t="shared" si="7"/>
        <v>0</v>
      </c>
      <c r="J41" s="107">
        <f t="shared" si="8"/>
        <v>0</v>
      </c>
      <c r="K41" s="108">
        <f t="shared" si="9"/>
        <v>0</v>
      </c>
    </row>
    <row r="42" spans="1:11" s="109" customFormat="1" ht="18" customHeight="1">
      <c r="A42" s="130">
        <v>2036</v>
      </c>
      <c r="B42" s="129">
        <v>0</v>
      </c>
      <c r="C42" s="103">
        <f t="shared" si="5"/>
        <v>0</v>
      </c>
      <c r="D42" s="108">
        <v>0</v>
      </c>
      <c r="E42" s="131">
        <v>17500000</v>
      </c>
      <c r="F42" s="103">
        <f t="shared" si="6"/>
        <v>0</v>
      </c>
      <c r="G42" s="132">
        <v>17500000</v>
      </c>
      <c r="H42" s="105"/>
      <c r="I42" s="106">
        <f t="shared" si="7"/>
        <v>0</v>
      </c>
      <c r="J42" s="107">
        <f t="shared" si="8"/>
        <v>0</v>
      </c>
      <c r="K42" s="108">
        <f t="shared" si="9"/>
        <v>0</v>
      </c>
    </row>
    <row r="43" spans="1:11" s="109" customFormat="1" ht="18" customHeight="1">
      <c r="A43" s="130">
        <v>2037</v>
      </c>
      <c r="B43" s="129">
        <v>0</v>
      </c>
      <c r="C43" s="103">
        <f t="shared" si="5"/>
        <v>0</v>
      </c>
      <c r="D43" s="108">
        <v>0</v>
      </c>
      <c r="E43" s="131">
        <v>13000000</v>
      </c>
      <c r="F43" s="103">
        <f t="shared" si="6"/>
        <v>0</v>
      </c>
      <c r="G43" s="132">
        <v>13000000</v>
      </c>
      <c r="H43" s="105"/>
      <c r="I43" s="106">
        <f t="shared" si="7"/>
        <v>0</v>
      </c>
      <c r="J43" s="107">
        <f t="shared" si="8"/>
        <v>0</v>
      </c>
      <c r="K43" s="108">
        <f t="shared" si="9"/>
        <v>0</v>
      </c>
    </row>
    <row r="44" spans="1:11" s="109" customFormat="1" ht="18" customHeight="1">
      <c r="A44" s="130">
        <v>2038</v>
      </c>
      <c r="B44" s="129">
        <v>0</v>
      </c>
      <c r="C44" s="103">
        <f t="shared" si="5"/>
        <v>0</v>
      </c>
      <c r="D44" s="108">
        <v>0</v>
      </c>
      <c r="E44" s="131">
        <v>13462914</v>
      </c>
      <c r="F44" s="103">
        <f t="shared" si="6"/>
        <v>0</v>
      </c>
      <c r="G44" s="132">
        <v>13462914</v>
      </c>
      <c r="H44" s="105"/>
      <c r="I44" s="106">
        <f t="shared" si="7"/>
        <v>0</v>
      </c>
      <c r="J44" s="107">
        <f t="shared" si="8"/>
        <v>0</v>
      </c>
      <c r="K44" s="108">
        <f t="shared" si="9"/>
        <v>0</v>
      </c>
    </row>
    <row r="45" spans="1:11" s="109" customFormat="1" ht="18" customHeight="1" thickBot="1">
      <c r="A45" s="133">
        <v>2039</v>
      </c>
      <c r="B45" s="134">
        <v>0</v>
      </c>
      <c r="C45" s="135">
        <f t="shared" si="5"/>
        <v>0</v>
      </c>
      <c r="D45" s="120">
        <v>0</v>
      </c>
      <c r="E45" s="134">
        <v>12000000</v>
      </c>
      <c r="F45" s="135">
        <f t="shared" si="6"/>
        <v>0</v>
      </c>
      <c r="G45" s="120">
        <v>12000000</v>
      </c>
      <c r="H45" s="105"/>
      <c r="I45" s="118">
        <f t="shared" si="7"/>
        <v>0</v>
      </c>
      <c r="J45" s="119">
        <f t="shared" si="8"/>
        <v>0</v>
      </c>
      <c r="K45" s="120">
        <f t="shared" si="9"/>
        <v>0</v>
      </c>
    </row>
    <row r="47" spans="1:11" ht="15.75" customHeight="1">
      <c r="A47" s="36" t="s">
        <v>195</v>
      </c>
      <c r="B47" s="202" t="s">
        <v>204</v>
      </c>
      <c r="C47" s="202"/>
      <c r="D47" s="202"/>
      <c r="E47" s="202"/>
      <c r="F47" s="202"/>
      <c r="G47" s="202"/>
      <c r="H47" s="202"/>
      <c r="I47" s="202"/>
      <c r="J47" s="202"/>
      <c r="K47" s="202"/>
    </row>
    <row r="48" spans="1:11" ht="33" customHeight="1">
      <c r="A48" s="188" t="s">
        <v>255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</row>
  </sheetData>
  <sheetProtection password="C25B" sheet="1"/>
  <mergeCells count="11">
    <mergeCell ref="B26:D26"/>
    <mergeCell ref="E26:G26"/>
    <mergeCell ref="I26:K26"/>
    <mergeCell ref="B47:K47"/>
    <mergeCell ref="A48:K48"/>
    <mergeCell ref="A1:K1"/>
    <mergeCell ref="A3:A4"/>
    <mergeCell ref="B3:D3"/>
    <mergeCell ref="E3:G3"/>
    <mergeCell ref="I3:K3"/>
    <mergeCell ref="A26:A27"/>
  </mergeCells>
  <pageMargins left="0.70866141732283472" right="0.70866141732283472" top="0.74803149606299213" bottom="0.74803149606299213" header="0.51181102362204722" footer="0.51181102362204722"/>
  <pageSetup paperSize="9" scale="5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view="pageBreakPreview" workbookViewId="0">
      <selection activeCell="D21" sqref="D21"/>
    </sheetView>
  </sheetViews>
  <sheetFormatPr defaultColWidth="8.875" defaultRowHeight="15"/>
  <cols>
    <col min="1" max="1" width="8.25" style="38" customWidth="1"/>
    <col min="2" max="2" width="11.25" style="39" customWidth="1"/>
    <col min="3" max="3" width="11.125" style="39" customWidth="1"/>
    <col min="4" max="5" width="11.25" style="39" customWidth="1"/>
    <col min="6" max="6" width="11.125" style="39" customWidth="1"/>
    <col min="7" max="7" width="11.25" style="39" customWidth="1"/>
    <col min="8" max="8" width="1.75" style="40" customWidth="1"/>
    <col min="9" max="9" width="11.25" style="39" customWidth="1"/>
    <col min="10" max="10" width="9.75" style="39" customWidth="1"/>
    <col min="11" max="11" width="11.25" style="39" customWidth="1"/>
    <col min="12" max="16384" width="8.875" style="39"/>
  </cols>
  <sheetData>
    <row r="1" spans="1:11" ht="30" customHeight="1">
      <c r="A1" s="213" t="s">
        <v>205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3" spans="1:11" s="42" customFormat="1" ht="27.75" customHeight="1">
      <c r="A3" s="214" t="s">
        <v>186</v>
      </c>
      <c r="B3" s="212" t="s">
        <v>187</v>
      </c>
      <c r="C3" s="212"/>
      <c r="D3" s="212"/>
      <c r="E3" s="212" t="s">
        <v>188</v>
      </c>
      <c r="F3" s="212"/>
      <c r="G3" s="212"/>
      <c r="H3" s="41"/>
      <c r="I3" s="212" t="s">
        <v>189</v>
      </c>
      <c r="J3" s="212"/>
      <c r="K3" s="212"/>
    </row>
    <row r="4" spans="1:11" s="47" customFormat="1" ht="31.5" customHeight="1">
      <c r="A4" s="214"/>
      <c r="B4" s="43" t="s">
        <v>190</v>
      </c>
      <c r="C4" s="44" t="s">
        <v>191</v>
      </c>
      <c r="D4" s="45" t="s">
        <v>192</v>
      </c>
      <c r="E4" s="43" t="s">
        <v>190</v>
      </c>
      <c r="F4" s="44" t="s">
        <v>191</v>
      </c>
      <c r="G4" s="45" t="s">
        <v>192</v>
      </c>
      <c r="H4" s="46"/>
      <c r="I4" s="43" t="s">
        <v>190</v>
      </c>
      <c r="J4" s="44" t="s">
        <v>191</v>
      </c>
      <c r="K4" s="45" t="s">
        <v>192</v>
      </c>
    </row>
    <row r="5" spans="1:11" s="53" customFormat="1" ht="11.25">
      <c r="A5" s="48" t="s">
        <v>184</v>
      </c>
      <c r="B5" s="49" t="s">
        <v>193</v>
      </c>
      <c r="C5" s="50" t="s">
        <v>185</v>
      </c>
      <c r="D5" s="51" t="s">
        <v>194</v>
      </c>
      <c r="E5" s="49" t="s">
        <v>195</v>
      </c>
      <c r="F5" s="50" t="s">
        <v>196</v>
      </c>
      <c r="G5" s="51" t="s">
        <v>197</v>
      </c>
      <c r="H5" s="52"/>
      <c r="I5" s="49" t="s">
        <v>198</v>
      </c>
      <c r="J5" s="50" t="s">
        <v>199</v>
      </c>
      <c r="K5" s="51" t="s">
        <v>200</v>
      </c>
    </row>
    <row r="6" spans="1:11" s="60" customFormat="1" ht="18" customHeight="1">
      <c r="A6" s="54">
        <v>2011</v>
      </c>
      <c r="B6" s="55">
        <v>736629732</v>
      </c>
      <c r="C6" s="56">
        <f t="shared" ref="C6:C21" si="0">D6-B6</f>
        <v>0</v>
      </c>
      <c r="D6" s="55">
        <v>736629732</v>
      </c>
      <c r="E6" s="57">
        <v>774997440</v>
      </c>
      <c r="F6" s="56">
        <f t="shared" ref="F6:F21" si="1">G6-E6</f>
        <v>0</v>
      </c>
      <c r="G6" s="55">
        <v>774997440</v>
      </c>
      <c r="H6" s="58"/>
      <c r="I6" s="59">
        <f t="shared" ref="I6:I21" si="2">B6-E6</f>
        <v>-38367708</v>
      </c>
      <c r="J6" s="56">
        <f t="shared" ref="J6:J21" si="3">K6-I6</f>
        <v>0</v>
      </c>
      <c r="K6" s="55">
        <f t="shared" ref="K6:K21" si="4">D6-G6</f>
        <v>-38367708</v>
      </c>
    </row>
    <row r="7" spans="1:11" s="60" customFormat="1" ht="18" customHeight="1">
      <c r="A7" s="61">
        <f t="shared" ref="A7:A21" si="5">A6+1</f>
        <v>2012</v>
      </c>
      <c r="B7" s="62">
        <v>759814698</v>
      </c>
      <c r="C7" s="63">
        <f t="shared" si="0"/>
        <v>0</v>
      </c>
      <c r="D7" s="62">
        <v>759814698</v>
      </c>
      <c r="E7" s="64">
        <v>766102070</v>
      </c>
      <c r="F7" s="63">
        <f t="shared" si="1"/>
        <v>0</v>
      </c>
      <c r="G7" s="62">
        <v>766102070</v>
      </c>
      <c r="H7" s="58"/>
      <c r="I7" s="65">
        <f t="shared" si="2"/>
        <v>-6287372</v>
      </c>
      <c r="J7" s="63">
        <f t="shared" si="3"/>
        <v>0</v>
      </c>
      <c r="K7" s="62">
        <f t="shared" si="4"/>
        <v>-6287372</v>
      </c>
    </row>
    <row r="8" spans="1:11" s="60" customFormat="1" ht="18" customHeight="1">
      <c r="A8" s="61">
        <f t="shared" si="5"/>
        <v>2013</v>
      </c>
      <c r="B8" s="62">
        <v>828053919</v>
      </c>
      <c r="C8" s="63">
        <f t="shared" si="0"/>
        <v>12897522</v>
      </c>
      <c r="D8" s="62">
        <v>840951441</v>
      </c>
      <c r="E8" s="64">
        <v>868053919</v>
      </c>
      <c r="F8" s="63">
        <f t="shared" si="1"/>
        <v>12897522</v>
      </c>
      <c r="G8" s="62">
        <v>880951441</v>
      </c>
      <c r="H8" s="58"/>
      <c r="I8" s="65">
        <f t="shared" si="2"/>
        <v>-40000000</v>
      </c>
      <c r="J8" s="63">
        <f t="shared" si="3"/>
        <v>0</v>
      </c>
      <c r="K8" s="62">
        <f t="shared" si="4"/>
        <v>-40000000</v>
      </c>
    </row>
    <row r="9" spans="1:11" s="60" customFormat="1" ht="18" customHeight="1">
      <c r="A9" s="61">
        <f t="shared" si="5"/>
        <v>2014</v>
      </c>
      <c r="B9" s="62">
        <v>1008729660</v>
      </c>
      <c r="C9" s="63">
        <f t="shared" si="0"/>
        <v>31874934</v>
      </c>
      <c r="D9" s="62">
        <v>1040604594</v>
      </c>
      <c r="E9" s="64">
        <v>994661336</v>
      </c>
      <c r="F9" s="63">
        <f t="shared" si="1"/>
        <v>31874934</v>
      </c>
      <c r="G9" s="62">
        <v>1026536270</v>
      </c>
      <c r="H9" s="58"/>
      <c r="I9" s="65">
        <f t="shared" si="2"/>
        <v>14068324</v>
      </c>
      <c r="J9" s="63">
        <f t="shared" si="3"/>
        <v>0</v>
      </c>
      <c r="K9" s="62">
        <f t="shared" si="4"/>
        <v>14068324</v>
      </c>
    </row>
    <row r="10" spans="1:11" s="60" customFormat="1" ht="18" customHeight="1">
      <c r="A10" s="61">
        <f t="shared" si="5"/>
        <v>2015</v>
      </c>
      <c r="B10" s="62">
        <v>724373840</v>
      </c>
      <c r="C10" s="63">
        <f t="shared" si="0"/>
        <v>2641871</v>
      </c>
      <c r="D10" s="62">
        <v>727015711</v>
      </c>
      <c r="E10" s="64">
        <v>681792888</v>
      </c>
      <c r="F10" s="63">
        <f t="shared" si="1"/>
        <v>2641871</v>
      </c>
      <c r="G10" s="62">
        <v>684434759</v>
      </c>
      <c r="H10" s="58"/>
      <c r="I10" s="65">
        <f t="shared" si="2"/>
        <v>42580952</v>
      </c>
      <c r="J10" s="63">
        <f t="shared" si="3"/>
        <v>0</v>
      </c>
      <c r="K10" s="62">
        <f t="shared" si="4"/>
        <v>42580952</v>
      </c>
    </row>
    <row r="11" spans="1:11" s="60" customFormat="1" ht="18" customHeight="1">
      <c r="A11" s="61">
        <f t="shared" si="5"/>
        <v>2016</v>
      </c>
      <c r="B11" s="62">
        <v>569097963</v>
      </c>
      <c r="C11" s="63">
        <f t="shared" si="0"/>
        <v>1500000</v>
      </c>
      <c r="D11" s="62">
        <v>570597963</v>
      </c>
      <c r="E11" s="64">
        <v>524817011</v>
      </c>
      <c r="F11" s="63">
        <f t="shared" si="1"/>
        <v>1500000</v>
      </c>
      <c r="G11" s="62">
        <v>526317011</v>
      </c>
      <c r="H11" s="58"/>
      <c r="I11" s="65">
        <f t="shared" si="2"/>
        <v>44280952</v>
      </c>
      <c r="J11" s="63">
        <f t="shared" si="3"/>
        <v>0</v>
      </c>
      <c r="K11" s="62">
        <f t="shared" si="4"/>
        <v>44280952</v>
      </c>
    </row>
    <row r="12" spans="1:11" s="60" customFormat="1" ht="18" customHeight="1">
      <c r="A12" s="61">
        <f t="shared" si="5"/>
        <v>2017</v>
      </c>
      <c r="B12" s="62">
        <v>565060690</v>
      </c>
      <c r="C12" s="63">
        <f t="shared" si="0"/>
        <v>0</v>
      </c>
      <c r="D12" s="62">
        <v>565060690</v>
      </c>
      <c r="E12" s="64">
        <v>521479738</v>
      </c>
      <c r="F12" s="63">
        <f t="shared" si="1"/>
        <v>0</v>
      </c>
      <c r="G12" s="62">
        <v>521479738</v>
      </c>
      <c r="H12" s="58"/>
      <c r="I12" s="65">
        <f t="shared" si="2"/>
        <v>43580952</v>
      </c>
      <c r="J12" s="63">
        <f t="shared" si="3"/>
        <v>0</v>
      </c>
      <c r="K12" s="62">
        <f t="shared" si="4"/>
        <v>43580952</v>
      </c>
    </row>
    <row r="13" spans="1:11" s="60" customFormat="1" ht="18" customHeight="1">
      <c r="A13" s="61">
        <f t="shared" si="5"/>
        <v>2018</v>
      </c>
      <c r="B13" s="62">
        <v>572686089</v>
      </c>
      <c r="C13" s="63">
        <f t="shared" si="0"/>
        <v>0</v>
      </c>
      <c r="D13" s="62">
        <v>572686089</v>
      </c>
      <c r="E13" s="64">
        <v>528105137</v>
      </c>
      <c r="F13" s="63">
        <f t="shared" si="1"/>
        <v>0</v>
      </c>
      <c r="G13" s="62">
        <v>528105137</v>
      </c>
      <c r="H13" s="58"/>
      <c r="I13" s="65">
        <f t="shared" si="2"/>
        <v>44580952</v>
      </c>
      <c r="J13" s="63">
        <f t="shared" si="3"/>
        <v>0</v>
      </c>
      <c r="K13" s="62">
        <f t="shared" si="4"/>
        <v>44580952</v>
      </c>
    </row>
    <row r="14" spans="1:11" s="60" customFormat="1" ht="18" customHeight="1">
      <c r="A14" s="61">
        <f t="shared" si="5"/>
        <v>2019</v>
      </c>
      <c r="B14" s="62">
        <v>580923590</v>
      </c>
      <c r="C14" s="63">
        <f t="shared" si="0"/>
        <v>0</v>
      </c>
      <c r="D14" s="62">
        <v>580923590</v>
      </c>
      <c r="E14" s="64">
        <v>536342638</v>
      </c>
      <c r="F14" s="63">
        <f t="shared" si="1"/>
        <v>0</v>
      </c>
      <c r="G14" s="62">
        <v>536342638</v>
      </c>
      <c r="H14" s="58"/>
      <c r="I14" s="65">
        <f t="shared" si="2"/>
        <v>44580952</v>
      </c>
      <c r="J14" s="63">
        <f t="shared" si="3"/>
        <v>0</v>
      </c>
      <c r="K14" s="62">
        <f t="shared" si="4"/>
        <v>44580952</v>
      </c>
    </row>
    <row r="15" spans="1:11" s="60" customFormat="1" ht="18" customHeight="1">
      <c r="A15" s="61">
        <f t="shared" si="5"/>
        <v>2020</v>
      </c>
      <c r="B15" s="62">
        <v>587098279</v>
      </c>
      <c r="C15" s="63">
        <f t="shared" si="0"/>
        <v>0</v>
      </c>
      <c r="D15" s="62">
        <v>587098279</v>
      </c>
      <c r="E15" s="64">
        <v>549054329</v>
      </c>
      <c r="F15" s="63">
        <f t="shared" si="1"/>
        <v>0</v>
      </c>
      <c r="G15" s="62">
        <v>549054329</v>
      </c>
      <c r="H15" s="58"/>
      <c r="I15" s="65">
        <f t="shared" si="2"/>
        <v>38043950</v>
      </c>
      <c r="J15" s="63">
        <f t="shared" si="3"/>
        <v>0</v>
      </c>
      <c r="K15" s="62">
        <f t="shared" si="4"/>
        <v>38043950</v>
      </c>
    </row>
    <row r="16" spans="1:11" s="60" customFormat="1" ht="18" customHeight="1">
      <c r="A16" s="61">
        <f t="shared" si="5"/>
        <v>2021</v>
      </c>
      <c r="B16" s="62">
        <v>590579723</v>
      </c>
      <c r="C16" s="63">
        <f t="shared" si="0"/>
        <v>0</v>
      </c>
      <c r="D16" s="62">
        <v>590579723</v>
      </c>
      <c r="E16" s="64">
        <v>569579723</v>
      </c>
      <c r="F16" s="63">
        <f t="shared" si="1"/>
        <v>0</v>
      </c>
      <c r="G16" s="62">
        <v>569579723</v>
      </c>
      <c r="H16" s="58"/>
      <c r="I16" s="65">
        <f t="shared" si="2"/>
        <v>21000000</v>
      </c>
      <c r="J16" s="63">
        <f t="shared" si="3"/>
        <v>0</v>
      </c>
      <c r="K16" s="62">
        <f t="shared" si="4"/>
        <v>21000000</v>
      </c>
    </row>
    <row r="17" spans="1:11" s="60" customFormat="1" ht="18" customHeight="1">
      <c r="A17" s="61">
        <f t="shared" si="5"/>
        <v>2022</v>
      </c>
      <c r="B17" s="62">
        <v>597380286</v>
      </c>
      <c r="C17" s="63">
        <f t="shared" si="0"/>
        <v>0</v>
      </c>
      <c r="D17" s="62">
        <v>597380286</v>
      </c>
      <c r="E17" s="64">
        <v>576380286</v>
      </c>
      <c r="F17" s="63">
        <f t="shared" si="1"/>
        <v>0</v>
      </c>
      <c r="G17" s="62">
        <v>576380286</v>
      </c>
      <c r="H17" s="58"/>
      <c r="I17" s="65">
        <f t="shared" si="2"/>
        <v>21000000</v>
      </c>
      <c r="J17" s="63">
        <f t="shared" si="3"/>
        <v>0</v>
      </c>
      <c r="K17" s="62">
        <f t="shared" si="4"/>
        <v>21000000</v>
      </c>
    </row>
    <row r="18" spans="1:11" s="60" customFormat="1" ht="18" customHeight="1">
      <c r="A18" s="61">
        <f t="shared" si="5"/>
        <v>2023</v>
      </c>
      <c r="B18" s="62">
        <v>600752653</v>
      </c>
      <c r="C18" s="63">
        <f t="shared" si="0"/>
        <v>0</v>
      </c>
      <c r="D18" s="62">
        <v>600752653</v>
      </c>
      <c r="E18" s="64">
        <v>580771701</v>
      </c>
      <c r="F18" s="63">
        <f t="shared" si="1"/>
        <v>0</v>
      </c>
      <c r="G18" s="62">
        <v>580771701</v>
      </c>
      <c r="H18" s="58"/>
      <c r="I18" s="65">
        <f t="shared" si="2"/>
        <v>19980952</v>
      </c>
      <c r="J18" s="63">
        <f t="shared" si="3"/>
        <v>0</v>
      </c>
      <c r="K18" s="62">
        <f t="shared" si="4"/>
        <v>19980952</v>
      </c>
    </row>
    <row r="19" spans="1:11" s="60" customFormat="1" ht="18" customHeight="1">
      <c r="A19" s="61">
        <f t="shared" si="5"/>
        <v>2024</v>
      </c>
      <c r="B19" s="62">
        <v>607741610</v>
      </c>
      <c r="C19" s="63">
        <f t="shared" si="0"/>
        <v>0</v>
      </c>
      <c r="D19" s="62">
        <v>607741610</v>
      </c>
      <c r="E19" s="64">
        <v>595741610</v>
      </c>
      <c r="F19" s="63">
        <f t="shared" si="1"/>
        <v>0</v>
      </c>
      <c r="G19" s="62">
        <v>595741610</v>
      </c>
      <c r="H19" s="58"/>
      <c r="I19" s="65">
        <f t="shared" si="2"/>
        <v>12000000</v>
      </c>
      <c r="J19" s="63">
        <f t="shared" si="3"/>
        <v>0</v>
      </c>
      <c r="K19" s="62">
        <f t="shared" si="4"/>
        <v>12000000</v>
      </c>
    </row>
    <row r="20" spans="1:11" s="60" customFormat="1" ht="18" customHeight="1">
      <c r="A20" s="61">
        <f t="shared" si="5"/>
        <v>2025</v>
      </c>
      <c r="B20" s="62">
        <v>614638521</v>
      </c>
      <c r="C20" s="63">
        <f t="shared" si="0"/>
        <v>0</v>
      </c>
      <c r="D20" s="62">
        <v>614638521</v>
      </c>
      <c r="E20" s="64">
        <v>605167705</v>
      </c>
      <c r="F20" s="63">
        <f t="shared" si="1"/>
        <v>0</v>
      </c>
      <c r="G20" s="62">
        <v>605167705</v>
      </c>
      <c r="H20" s="58"/>
      <c r="I20" s="65">
        <f t="shared" si="2"/>
        <v>9470816</v>
      </c>
      <c r="J20" s="63">
        <f t="shared" si="3"/>
        <v>0</v>
      </c>
      <c r="K20" s="62">
        <f t="shared" si="4"/>
        <v>9470816</v>
      </c>
    </row>
    <row r="21" spans="1:11" s="60" customFormat="1" ht="18" customHeight="1">
      <c r="A21" s="66">
        <f t="shared" si="5"/>
        <v>2026</v>
      </c>
      <c r="B21" s="67">
        <v>621858781</v>
      </c>
      <c r="C21" s="68">
        <f t="shared" si="0"/>
        <v>0</v>
      </c>
      <c r="D21" s="67">
        <v>621858781</v>
      </c>
      <c r="E21" s="69">
        <v>621858781</v>
      </c>
      <c r="F21" s="68">
        <f t="shared" si="1"/>
        <v>0</v>
      </c>
      <c r="G21" s="67">
        <v>621858781</v>
      </c>
      <c r="H21" s="58"/>
      <c r="I21" s="70">
        <f t="shared" si="2"/>
        <v>0</v>
      </c>
      <c r="J21" s="68">
        <f t="shared" si="3"/>
        <v>0</v>
      </c>
      <c r="K21" s="67">
        <f t="shared" si="4"/>
        <v>0</v>
      </c>
    </row>
    <row r="25" spans="1:11" s="42" customFormat="1" ht="27.75" customHeight="1">
      <c r="A25" s="214" t="s">
        <v>186</v>
      </c>
      <c r="B25" s="212" t="s">
        <v>201</v>
      </c>
      <c r="C25" s="212"/>
      <c r="D25" s="212"/>
      <c r="E25" s="212" t="s">
        <v>202</v>
      </c>
      <c r="F25" s="212"/>
      <c r="G25" s="212"/>
      <c r="H25" s="41"/>
      <c r="I25" s="212" t="s">
        <v>203</v>
      </c>
      <c r="J25" s="212"/>
      <c r="K25" s="212"/>
    </row>
    <row r="26" spans="1:11" s="47" customFormat="1" ht="31.5" customHeight="1">
      <c r="A26" s="214"/>
      <c r="B26" s="43" t="s">
        <v>190</v>
      </c>
      <c r="C26" s="44" t="s">
        <v>191</v>
      </c>
      <c r="D26" s="45" t="s">
        <v>192</v>
      </c>
      <c r="E26" s="43" t="s">
        <v>190</v>
      </c>
      <c r="F26" s="44" t="s">
        <v>191</v>
      </c>
      <c r="G26" s="45" t="s">
        <v>192</v>
      </c>
      <c r="H26" s="46"/>
      <c r="I26" s="43" t="s">
        <v>190</v>
      </c>
      <c r="J26" s="44" t="s">
        <v>191</v>
      </c>
      <c r="K26" s="45" t="s">
        <v>192</v>
      </c>
    </row>
    <row r="27" spans="1:11" s="53" customFormat="1" ht="11.25">
      <c r="A27" s="48" t="s">
        <v>184</v>
      </c>
      <c r="B27" s="49" t="s">
        <v>198</v>
      </c>
      <c r="C27" s="50" t="s">
        <v>199</v>
      </c>
      <c r="D27" s="51" t="s">
        <v>200</v>
      </c>
      <c r="E27" s="49" t="s">
        <v>206</v>
      </c>
      <c r="F27" s="50" t="s">
        <v>207</v>
      </c>
      <c r="G27" s="51" t="s">
        <v>208</v>
      </c>
      <c r="H27" s="52"/>
      <c r="I27" s="49" t="s">
        <v>198</v>
      </c>
      <c r="J27" s="50" t="s">
        <v>199</v>
      </c>
      <c r="K27" s="51" t="s">
        <v>200</v>
      </c>
    </row>
    <row r="28" spans="1:11" s="60" customFormat="1" ht="18" customHeight="1">
      <c r="A28" s="71">
        <v>2011</v>
      </c>
      <c r="B28" s="59">
        <v>133221710</v>
      </c>
      <c r="C28" s="56">
        <f t="shared" ref="C28:C43" si="6">D28-B28</f>
        <v>0</v>
      </c>
      <c r="D28" s="72">
        <v>133221710</v>
      </c>
      <c r="E28" s="59">
        <v>31462914</v>
      </c>
      <c r="F28" s="56">
        <f t="shared" ref="F28:F43" si="7">G28-E28</f>
        <v>0</v>
      </c>
      <c r="G28" s="55">
        <v>31462914</v>
      </c>
      <c r="H28" s="58"/>
      <c r="I28" s="59">
        <f t="shared" ref="I28:I43" si="8">B6+B28-E6-E28</f>
        <v>63391088</v>
      </c>
      <c r="J28" s="56">
        <f t="shared" ref="J28:J43" si="9">K28-I28</f>
        <v>0</v>
      </c>
      <c r="K28" s="55">
        <f t="shared" ref="K28:K43" si="10">D6+D28-G6-G28</f>
        <v>63391088</v>
      </c>
    </row>
    <row r="29" spans="1:11" s="60" customFormat="1" ht="18" customHeight="1">
      <c r="A29" s="73">
        <f t="shared" ref="A29:A43" si="11">A28+1</f>
        <v>2012</v>
      </c>
      <c r="B29" s="65">
        <v>104972040</v>
      </c>
      <c r="C29" s="63">
        <f t="shared" si="6"/>
        <v>0</v>
      </c>
      <c r="D29" s="74">
        <v>104972040</v>
      </c>
      <c r="E29" s="65">
        <v>31580952</v>
      </c>
      <c r="F29" s="63">
        <f t="shared" si="7"/>
        <v>0</v>
      </c>
      <c r="G29" s="62">
        <v>31580952</v>
      </c>
      <c r="H29" s="58"/>
      <c r="I29" s="65">
        <f t="shared" si="8"/>
        <v>67103716</v>
      </c>
      <c r="J29" s="63">
        <f t="shared" si="9"/>
        <v>0</v>
      </c>
      <c r="K29" s="62">
        <f t="shared" si="10"/>
        <v>67103716</v>
      </c>
    </row>
    <row r="30" spans="1:11" s="60" customFormat="1" ht="18" customHeight="1">
      <c r="A30" s="73">
        <f t="shared" si="11"/>
        <v>2013</v>
      </c>
      <c r="B30" s="65">
        <v>74280952</v>
      </c>
      <c r="C30" s="63">
        <f t="shared" si="6"/>
        <v>0</v>
      </c>
      <c r="D30" s="74">
        <v>74280952</v>
      </c>
      <c r="E30" s="65">
        <v>34280952</v>
      </c>
      <c r="F30" s="63">
        <f t="shared" si="7"/>
        <v>0</v>
      </c>
      <c r="G30" s="62">
        <v>34280952</v>
      </c>
      <c r="H30" s="58"/>
      <c r="I30" s="65">
        <f t="shared" si="8"/>
        <v>0</v>
      </c>
      <c r="J30" s="63">
        <f t="shared" si="9"/>
        <v>0</v>
      </c>
      <c r="K30" s="62">
        <f t="shared" si="10"/>
        <v>0</v>
      </c>
    </row>
    <row r="31" spans="1:11" s="60" customFormat="1" ht="18" customHeight="1">
      <c r="A31" s="73">
        <f t="shared" si="11"/>
        <v>2014</v>
      </c>
      <c r="B31" s="65">
        <v>34280952</v>
      </c>
      <c r="C31" s="63">
        <f t="shared" si="6"/>
        <v>0</v>
      </c>
      <c r="D31" s="74">
        <v>34280952</v>
      </c>
      <c r="E31" s="65">
        <v>34280952</v>
      </c>
      <c r="F31" s="63">
        <f t="shared" si="7"/>
        <v>0</v>
      </c>
      <c r="G31" s="62">
        <v>34280952</v>
      </c>
      <c r="H31" s="58"/>
      <c r="I31" s="65">
        <f t="shared" si="8"/>
        <v>14068324</v>
      </c>
      <c r="J31" s="63">
        <f t="shared" si="9"/>
        <v>0</v>
      </c>
      <c r="K31" s="62">
        <f t="shared" si="10"/>
        <v>14068324</v>
      </c>
    </row>
    <row r="32" spans="1:11" s="60" customFormat="1" ht="18" customHeight="1">
      <c r="A32" s="73">
        <f t="shared" si="11"/>
        <v>2015</v>
      </c>
      <c r="B32" s="65">
        <v>42780952</v>
      </c>
      <c r="C32" s="63">
        <f t="shared" si="6"/>
        <v>0</v>
      </c>
      <c r="D32" s="74">
        <v>42780952</v>
      </c>
      <c r="E32" s="65">
        <v>42780952</v>
      </c>
      <c r="F32" s="63">
        <f t="shared" si="7"/>
        <v>0</v>
      </c>
      <c r="G32" s="62">
        <v>42780952</v>
      </c>
      <c r="H32" s="58"/>
      <c r="I32" s="65">
        <f t="shared" si="8"/>
        <v>42580952</v>
      </c>
      <c r="J32" s="63">
        <f t="shared" si="9"/>
        <v>0</v>
      </c>
      <c r="K32" s="62">
        <f t="shared" si="10"/>
        <v>42580952</v>
      </c>
    </row>
    <row r="33" spans="1:11" s="60" customFormat="1" ht="18" customHeight="1">
      <c r="A33" s="73">
        <f t="shared" si="11"/>
        <v>2016</v>
      </c>
      <c r="B33" s="65">
        <v>42580952</v>
      </c>
      <c r="C33" s="63">
        <f t="shared" si="6"/>
        <v>0</v>
      </c>
      <c r="D33" s="74">
        <v>42580952</v>
      </c>
      <c r="E33" s="65">
        <v>42580952</v>
      </c>
      <c r="F33" s="63">
        <f t="shared" si="7"/>
        <v>0</v>
      </c>
      <c r="G33" s="62">
        <v>42580952</v>
      </c>
      <c r="H33" s="58"/>
      <c r="I33" s="65">
        <f t="shared" si="8"/>
        <v>44280952</v>
      </c>
      <c r="J33" s="63">
        <f t="shared" si="9"/>
        <v>0</v>
      </c>
      <c r="K33" s="62">
        <f t="shared" si="10"/>
        <v>44280952</v>
      </c>
    </row>
    <row r="34" spans="1:11" s="60" customFormat="1" ht="18" customHeight="1">
      <c r="A34" s="73">
        <f t="shared" si="11"/>
        <v>2017</v>
      </c>
      <c r="B34" s="65">
        <v>44280952</v>
      </c>
      <c r="C34" s="63">
        <f t="shared" si="6"/>
        <v>0</v>
      </c>
      <c r="D34" s="74">
        <v>44280952</v>
      </c>
      <c r="E34" s="65">
        <v>44280952</v>
      </c>
      <c r="F34" s="63">
        <f t="shared" si="7"/>
        <v>0</v>
      </c>
      <c r="G34" s="62">
        <v>44280952</v>
      </c>
      <c r="H34" s="58"/>
      <c r="I34" s="65">
        <f t="shared" si="8"/>
        <v>43580952</v>
      </c>
      <c r="J34" s="63">
        <f t="shared" si="9"/>
        <v>0</v>
      </c>
      <c r="K34" s="62">
        <f t="shared" si="10"/>
        <v>43580952</v>
      </c>
    </row>
    <row r="35" spans="1:11" s="60" customFormat="1" ht="18" customHeight="1">
      <c r="A35" s="73">
        <f t="shared" si="11"/>
        <v>2018</v>
      </c>
      <c r="B35" s="65">
        <v>43580952</v>
      </c>
      <c r="C35" s="63">
        <f t="shared" si="6"/>
        <v>0</v>
      </c>
      <c r="D35" s="74">
        <v>43580952</v>
      </c>
      <c r="E35" s="65">
        <v>43580952</v>
      </c>
      <c r="F35" s="63">
        <f t="shared" si="7"/>
        <v>0</v>
      </c>
      <c r="G35" s="62">
        <v>43580952</v>
      </c>
      <c r="H35" s="58"/>
      <c r="I35" s="65">
        <f t="shared" si="8"/>
        <v>44580952</v>
      </c>
      <c r="J35" s="63">
        <f t="shared" si="9"/>
        <v>0</v>
      </c>
      <c r="K35" s="62">
        <f t="shared" si="10"/>
        <v>44580952</v>
      </c>
    </row>
    <row r="36" spans="1:11" s="60" customFormat="1" ht="18" customHeight="1">
      <c r="A36" s="73">
        <f t="shared" si="11"/>
        <v>2019</v>
      </c>
      <c r="B36" s="65">
        <v>44580952</v>
      </c>
      <c r="C36" s="63">
        <f t="shared" si="6"/>
        <v>0</v>
      </c>
      <c r="D36" s="74">
        <v>44580952</v>
      </c>
      <c r="E36" s="65">
        <v>44580952</v>
      </c>
      <c r="F36" s="63">
        <f t="shared" si="7"/>
        <v>0</v>
      </c>
      <c r="G36" s="62">
        <v>44580952</v>
      </c>
      <c r="H36" s="58"/>
      <c r="I36" s="65">
        <f t="shared" si="8"/>
        <v>44580952</v>
      </c>
      <c r="J36" s="63">
        <f t="shared" si="9"/>
        <v>0</v>
      </c>
      <c r="K36" s="62">
        <f t="shared" si="10"/>
        <v>44580952</v>
      </c>
    </row>
    <row r="37" spans="1:11" s="60" customFormat="1" ht="18" customHeight="1">
      <c r="A37" s="73">
        <f t="shared" si="11"/>
        <v>2020</v>
      </c>
      <c r="B37" s="65">
        <v>44580952</v>
      </c>
      <c r="C37" s="63">
        <f t="shared" si="6"/>
        <v>0</v>
      </c>
      <c r="D37" s="74">
        <v>44580952</v>
      </c>
      <c r="E37" s="65">
        <v>44580952</v>
      </c>
      <c r="F37" s="63">
        <f t="shared" si="7"/>
        <v>0</v>
      </c>
      <c r="G37" s="62">
        <v>44580952</v>
      </c>
      <c r="H37" s="58"/>
      <c r="I37" s="65">
        <f t="shared" si="8"/>
        <v>38043950</v>
      </c>
      <c r="J37" s="63">
        <f t="shared" si="9"/>
        <v>0</v>
      </c>
      <c r="K37" s="62">
        <f t="shared" si="10"/>
        <v>38043950</v>
      </c>
    </row>
    <row r="38" spans="1:11" s="60" customFormat="1" ht="18" customHeight="1">
      <c r="A38" s="73">
        <f t="shared" si="11"/>
        <v>2021</v>
      </c>
      <c r="B38" s="65">
        <v>38043950</v>
      </c>
      <c r="C38" s="63">
        <f t="shared" si="6"/>
        <v>0</v>
      </c>
      <c r="D38" s="74">
        <v>38043950</v>
      </c>
      <c r="E38" s="65">
        <v>38043950</v>
      </c>
      <c r="F38" s="63">
        <f t="shared" si="7"/>
        <v>0</v>
      </c>
      <c r="G38" s="62">
        <v>38043950</v>
      </c>
      <c r="H38" s="58"/>
      <c r="I38" s="65">
        <f t="shared" si="8"/>
        <v>21000000</v>
      </c>
      <c r="J38" s="63">
        <f t="shared" si="9"/>
        <v>0</v>
      </c>
      <c r="K38" s="62">
        <f t="shared" si="10"/>
        <v>21000000</v>
      </c>
    </row>
    <row r="39" spans="1:11" s="60" customFormat="1" ht="18" customHeight="1">
      <c r="A39" s="73">
        <f t="shared" si="11"/>
        <v>2022</v>
      </c>
      <c r="B39" s="65">
        <v>21000000</v>
      </c>
      <c r="C39" s="63">
        <f t="shared" si="6"/>
        <v>0</v>
      </c>
      <c r="D39" s="74">
        <v>21000000</v>
      </c>
      <c r="E39" s="65">
        <v>21000000</v>
      </c>
      <c r="F39" s="63">
        <f t="shared" si="7"/>
        <v>0</v>
      </c>
      <c r="G39" s="62">
        <v>21000000</v>
      </c>
      <c r="H39" s="58"/>
      <c r="I39" s="65">
        <f t="shared" si="8"/>
        <v>21000000</v>
      </c>
      <c r="J39" s="63">
        <f t="shared" si="9"/>
        <v>0</v>
      </c>
      <c r="K39" s="62">
        <f t="shared" si="10"/>
        <v>21000000</v>
      </c>
    </row>
    <row r="40" spans="1:11" s="60" customFormat="1" ht="18" customHeight="1">
      <c r="A40" s="73">
        <f t="shared" si="11"/>
        <v>2023</v>
      </c>
      <c r="B40" s="65">
        <v>21000000</v>
      </c>
      <c r="C40" s="63">
        <f t="shared" si="6"/>
        <v>0</v>
      </c>
      <c r="D40" s="74">
        <v>21000000</v>
      </c>
      <c r="E40" s="65">
        <v>21000000</v>
      </c>
      <c r="F40" s="63">
        <f t="shared" si="7"/>
        <v>0</v>
      </c>
      <c r="G40" s="62">
        <v>21000000</v>
      </c>
      <c r="H40" s="58"/>
      <c r="I40" s="65">
        <f t="shared" si="8"/>
        <v>19980952</v>
      </c>
      <c r="J40" s="63">
        <f t="shared" si="9"/>
        <v>0</v>
      </c>
      <c r="K40" s="62">
        <f t="shared" si="10"/>
        <v>19980952</v>
      </c>
    </row>
    <row r="41" spans="1:11" s="60" customFormat="1" ht="18" customHeight="1">
      <c r="A41" s="73">
        <f t="shared" si="11"/>
        <v>2024</v>
      </c>
      <c r="B41" s="65">
        <v>19980952</v>
      </c>
      <c r="C41" s="63">
        <f t="shared" si="6"/>
        <v>0</v>
      </c>
      <c r="D41" s="74">
        <v>19980952</v>
      </c>
      <c r="E41" s="65">
        <v>19980952</v>
      </c>
      <c r="F41" s="63">
        <f t="shared" si="7"/>
        <v>0</v>
      </c>
      <c r="G41" s="62">
        <v>19980952</v>
      </c>
      <c r="H41" s="58"/>
      <c r="I41" s="65">
        <f t="shared" si="8"/>
        <v>12000000</v>
      </c>
      <c r="J41" s="63">
        <f t="shared" si="9"/>
        <v>0</v>
      </c>
      <c r="K41" s="62">
        <f t="shared" si="10"/>
        <v>12000000</v>
      </c>
    </row>
    <row r="42" spans="1:11" s="60" customFormat="1" ht="18" customHeight="1">
      <c r="A42" s="73">
        <f t="shared" si="11"/>
        <v>2025</v>
      </c>
      <c r="B42" s="65">
        <v>12000000</v>
      </c>
      <c r="C42" s="63">
        <f t="shared" si="6"/>
        <v>0</v>
      </c>
      <c r="D42" s="74">
        <v>12000000</v>
      </c>
      <c r="E42" s="65">
        <v>12000000</v>
      </c>
      <c r="F42" s="63">
        <f t="shared" si="7"/>
        <v>0</v>
      </c>
      <c r="G42" s="62">
        <v>12000000</v>
      </c>
      <c r="H42" s="58"/>
      <c r="I42" s="65">
        <f t="shared" si="8"/>
        <v>9470816</v>
      </c>
      <c r="J42" s="63">
        <f t="shared" si="9"/>
        <v>0</v>
      </c>
      <c r="K42" s="62">
        <f t="shared" si="10"/>
        <v>9470816</v>
      </c>
    </row>
    <row r="43" spans="1:11" s="60" customFormat="1" ht="18" customHeight="1">
      <c r="A43" s="75">
        <f t="shared" si="11"/>
        <v>2026</v>
      </c>
      <c r="B43" s="70">
        <v>9470816</v>
      </c>
      <c r="C43" s="68">
        <f t="shared" si="6"/>
        <v>0</v>
      </c>
      <c r="D43" s="76">
        <v>9470816</v>
      </c>
      <c r="E43" s="70">
        <v>9470816</v>
      </c>
      <c r="F43" s="68">
        <f t="shared" si="7"/>
        <v>0</v>
      </c>
      <c r="G43" s="67">
        <v>9470816</v>
      </c>
      <c r="H43" s="58"/>
      <c r="I43" s="70">
        <f t="shared" si="8"/>
        <v>0</v>
      </c>
      <c r="J43" s="68">
        <f t="shared" si="9"/>
        <v>0</v>
      </c>
      <c r="K43" s="67">
        <f t="shared" si="10"/>
        <v>0</v>
      </c>
    </row>
    <row r="46" spans="1:11" ht="15.75" customHeight="1">
      <c r="A46" s="36" t="s">
        <v>194</v>
      </c>
      <c r="B46" s="202" t="s">
        <v>204</v>
      </c>
      <c r="C46" s="202"/>
      <c r="D46" s="202"/>
      <c r="E46" s="202"/>
      <c r="F46" s="202"/>
      <c r="G46" s="202"/>
      <c r="H46" s="202"/>
      <c r="I46" s="202"/>
      <c r="J46" s="202"/>
      <c r="K46" s="202"/>
    </row>
    <row r="47" spans="1:11" ht="33" customHeight="1">
      <c r="A47" s="188" t="s">
        <v>209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</row>
  </sheetData>
  <sheetProtection selectLockedCells="1" selectUnlockedCells="1"/>
  <mergeCells count="11">
    <mergeCell ref="B25:D25"/>
    <mergeCell ref="E25:G25"/>
    <mergeCell ref="I25:K25"/>
    <mergeCell ref="B46:K46"/>
    <mergeCell ref="A47:K47"/>
    <mergeCell ref="A1:K1"/>
    <mergeCell ref="A3:A4"/>
    <mergeCell ref="B3:D3"/>
    <mergeCell ref="E3:G3"/>
    <mergeCell ref="I3:K3"/>
    <mergeCell ref="A25:A26"/>
  </mergeCells>
  <pageMargins left="0.70833333333333337" right="0.70833333333333337" top="0.74791666666666667" bottom="0.74791666666666667" header="0.51180555555555551" footer="0.51180555555555551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Uzasadnienie</vt:lpstr>
      <vt:lpstr>Tabela do uzasadnienia</vt:lpstr>
      <vt:lpstr>tab.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Violetta Maciejewska</dc:creator>
  <cp:lastModifiedBy>Anna Sobierajska</cp:lastModifiedBy>
  <cp:lastPrinted>2023-06-22T06:37:59Z</cp:lastPrinted>
  <dcterms:created xsi:type="dcterms:W3CDTF">2021-04-20T07:22:12Z</dcterms:created>
  <dcterms:modified xsi:type="dcterms:W3CDTF">2023-06-22T07:15:24Z</dcterms:modified>
</cp:coreProperties>
</file>