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cyrankowski\Documents\Baza sportowa\Kujawsko-Pomorska Mała Infrastruktura Sportowa\2023\Wybór\"/>
    </mc:Choice>
  </mc:AlternateContent>
  <xr:revisionPtr revIDLastSave="0" documentId="8_{9EA8D139-6B65-4FCA-B449-91F17C554A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Arkusz1!$A$1:$E$46</definedName>
  </definedNames>
  <calcPr calcId="181029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F37" i="1"/>
  <c r="D45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0" i="1"/>
  <c r="F31" i="1"/>
  <c r="F32" i="1"/>
  <c r="F33" i="1"/>
  <c r="F34" i="1"/>
  <c r="F35" i="1"/>
  <c r="F36" i="1"/>
  <c r="F39" i="1"/>
  <c r="F42" i="1"/>
  <c r="F43" i="1"/>
  <c r="F44" i="1"/>
  <c r="F6" i="1"/>
  <c r="A7" i="1" l="1"/>
  <c r="A8" i="1" s="1"/>
  <c r="A9" i="1" s="1"/>
  <c r="E29" i="1"/>
  <c r="E38" i="1"/>
  <c r="F38" i="1" s="1"/>
  <c r="E41" i="1"/>
  <c r="F41" i="1" s="1"/>
  <c r="F29" i="1" l="1"/>
  <c r="E45" i="1"/>
  <c r="F45" i="1" s="1"/>
</calcChain>
</file>

<file path=xl/sharedStrings.xml><?xml version="1.0" encoding="utf-8"?>
<sst xmlns="http://schemas.openxmlformats.org/spreadsheetml/2006/main" count="87" uniqueCount="87">
  <si>
    <t xml:space="preserve">Nazwa zadania </t>
  </si>
  <si>
    <t>Gmina Pruszcz</t>
  </si>
  <si>
    <t>Gmina Dobrzyń nad Wisłą</t>
  </si>
  <si>
    <t>Gmina Chełmża</t>
  </si>
  <si>
    <t>Gmina Czernikowo</t>
  </si>
  <si>
    <t>Gmina Koronowo</t>
  </si>
  <si>
    <t>Miasto Chełmno</t>
  </si>
  <si>
    <t>Gmina Gniewkowo</t>
  </si>
  <si>
    <t xml:space="preserve">Powiat Bydgoski </t>
  </si>
  <si>
    <t>Gmina Skępe</t>
  </si>
  <si>
    <t xml:space="preserve">Miasto Grudziądz </t>
  </si>
  <si>
    <t>Gmina Lipno</t>
  </si>
  <si>
    <t xml:space="preserve">Gmina Zławieś Wielka </t>
  </si>
  <si>
    <t>Miasto Inowrocław</t>
  </si>
  <si>
    <t xml:space="preserve">Miasto Bydgoszcz </t>
  </si>
  <si>
    <t>Gmina Fabianki</t>
  </si>
  <si>
    <t xml:space="preserve">Gmina Jabłonowo Pomorskie </t>
  </si>
  <si>
    <t>Gmina Rogowo</t>
  </si>
  <si>
    <t xml:space="preserve">Gmina Świecie </t>
  </si>
  <si>
    <t>Gmina Miejska Brodnica</t>
  </si>
  <si>
    <t xml:space="preserve">Gmina Skrwilno </t>
  </si>
  <si>
    <t>Dostawa i montaż urządzeń siłowni zewnętrznej w miejscowości Bagniewo</t>
  </si>
  <si>
    <t xml:space="preserve">Gmina Wielka Nieszawka </t>
  </si>
  <si>
    <t>Modernizacja sali gimnastycznej im. Jana Pawła II w Małej Nieszawce</t>
  </si>
  <si>
    <t>Budowa i wyposażenie boiska do piłki nożnej w miejscowości Budziszewo</t>
  </si>
  <si>
    <t xml:space="preserve">Gmina Chrostkowo </t>
  </si>
  <si>
    <t>Budowa boiska do piłki siatkowej plażowej przy Zespole Szkół w Chrostkowie</t>
  </si>
  <si>
    <t>Budowa bieżni lekkoatletycznej nad Kanałem Bydgoskim na os. Okole</t>
  </si>
  <si>
    <t>Gmina Bukowiec</t>
  </si>
  <si>
    <t>Gmina Choceń</t>
  </si>
  <si>
    <t>Gmina Ciechocinek</t>
  </si>
  <si>
    <t>Oświetlenie boiska treningowego na Stadionie Miejskim w Ciechocinku</t>
  </si>
  <si>
    <t>Oświetlenie boiska piłkarskiego - treningowego na Stadionie Miejskim im. Z Kokowicza w Aleksandrowie Kujawskim</t>
  </si>
  <si>
    <t>Budowa ogrodzenia boiska wielofunkcyjnego w Trzemiętowie</t>
  </si>
  <si>
    <t>Gmina Grudziądz</t>
  </si>
  <si>
    <t>Budowa zaplecza socjalnego typu kontenerowego na boisku piłkarskim w miejscowości Łąkie</t>
  </si>
  <si>
    <t>Modernizacja obiektów sportowych w Rogowie wraz z zakupem i montażem wyposażenia</t>
  </si>
  <si>
    <t xml:space="preserve">Wymiana podłogi na trybunach oraz zakup elektronicznej tablicy wyników przy boisku piłkarskim w Kończewicach </t>
  </si>
  <si>
    <t xml:space="preserve">Zakup i montaż urządzeń sportowo-rekreacyjnych wraz z zagospodarowaniem terenu nad jeziorem Grodno w miejscowości Nowogród </t>
  </si>
  <si>
    <t xml:space="preserve">Modernizacja boiska piłkarskiego przy ul. Sportowców </t>
  </si>
  <si>
    <t>Gmina Bobrowo</t>
  </si>
  <si>
    <t xml:space="preserve">Gmina Łubianka </t>
  </si>
  <si>
    <t xml:space="preserve">Centrum sportowo-rekreacyjne dla dzieci w Biskupicach </t>
  </si>
  <si>
    <t xml:space="preserve">Modernizacja trybun na stadionie w Chełmicy-Cukrowni </t>
  </si>
  <si>
    <t>Budowa siłowni zewnętrznych w miejscowościach Nowogródek, Steklin, Ograszka, Makowiska i Kełpiny</t>
  </si>
  <si>
    <t>Doposażenie kompleksu lekkoatletycznego przy Szkole Podstawowej nr 2 w Gniewkowie poprzez budowę urządzeń do skoku w dal i pchnięcia kulą</t>
  </si>
  <si>
    <t>Budowa siłowni zewnętrznych w miejscowościach Dyblin i Glewo</t>
  </si>
  <si>
    <t xml:space="preserve">Gmina Włocławek </t>
  </si>
  <si>
    <t>Wyposażenie boiska sportowego w ramach zadania inwestycyjnego pn. "Budowa boiska wielofunkcyjnego do gier zespołowych w miejscowości Józefowo"</t>
  </si>
  <si>
    <t>Przebudowa boiska sportowego w Złejwsi Małej</t>
  </si>
  <si>
    <t>Gmina Brzuze</t>
  </si>
  <si>
    <t>Budowa parku do street workout miejscowości Ostrowite</t>
  </si>
  <si>
    <t>Oświetlenie płyty boiska na obiekcie Klubu Sportowego "Tęcza" Wiąg</t>
  </si>
  <si>
    <t xml:space="preserve">Budowa siłowni zewnętrznej przy Zespole Szkół nr 1 </t>
  </si>
  <si>
    <t xml:space="preserve">Dostawa i montaż kontenera szatniowo-socjalnego w Radomicach </t>
  </si>
  <si>
    <t xml:space="preserve">Gmina Mogilno </t>
  </si>
  <si>
    <t xml:space="preserve">Wykonanie instalacji nawodnienia boiska </t>
  </si>
  <si>
    <t>Gmina Drzycim</t>
  </si>
  <si>
    <t>Gmina Dobrcz</t>
  </si>
  <si>
    <t>Budowa boiska wielofunkcyjnego wraz z montażem żagli przeciwsłonecznych przy Zespole Szkół w Borównie</t>
  </si>
  <si>
    <t>Wymiana nawierzchni bieżni sportowej przy Szkole Podstawowej w Wałdowie Szlacheckim</t>
  </si>
  <si>
    <t xml:space="preserve">Zadaszenie trybuny na boisku sportowym w Skrwilnie </t>
  </si>
  <si>
    <t xml:space="preserve">Wymiana ogrodzenia boiska sportowego w miejscowości Gródek </t>
  </si>
  <si>
    <t>Jednostka Samorządu Terytorialnego</t>
  </si>
  <si>
    <t>L.p.</t>
  </si>
  <si>
    <t xml:space="preserve">Dofinansowanie </t>
  </si>
  <si>
    <t>Gmina Miejska
 Aleksandrów Kujawski</t>
  </si>
  <si>
    <t>ŁĄCZNIE</t>
  </si>
  <si>
    <t>Wymiana oświetlenia na technologię LED w Hali Widowiskowo-Sportowej przy al. Niepodległości 4</t>
  </si>
  <si>
    <t xml:space="preserve">Budowa boiska do piłki plażowej
 w Glinkach </t>
  </si>
  <si>
    <r>
      <t xml:space="preserve">Kujawsko-Pomorska Mała Infrastruktura Sportowa 
</t>
    </r>
    <r>
      <rPr>
        <b/>
        <sz val="20"/>
        <color theme="1"/>
        <rFont val="Calibri"/>
        <family val="2"/>
        <charset val="238"/>
        <scheme val="minor"/>
      </rPr>
      <t>Edycja 2023</t>
    </r>
  </si>
  <si>
    <t>Wykonanie ogrodzenia oraz zakup i montaż bramek na boisku wiejskim w miejscowości Kruszyny Szlacheckie</t>
  </si>
  <si>
    <t xml:space="preserve">Modernizacja kompleksu sportowego - stadion miejski wraz z boiskiem bocznym </t>
  </si>
  <si>
    <t>Gmina Golub-Dobrzyń</t>
  </si>
  <si>
    <t>Wykonanie podbudowy i montaż nowych wiat stadionowych przy boisku sportowym w Bukowcu oraz wymiana oświetlenia przy boiskach w Przysiersku</t>
  </si>
  <si>
    <t xml:space="preserve">Gmina Książki </t>
  </si>
  <si>
    <t xml:space="preserve">Centrum Aktywnego Wypoczynku i Sportów Wodnych w Gminie Książki - uzupełnienie infrastruktury sportowo-rekreacyjnej </t>
  </si>
  <si>
    <t>Zakup i montaż urządzeń siłowni zewnętrznych oraz urządzeń do kalisteniki i urządzeń sportowo-rekreacyjnych na terenie gminy Choceń</t>
  </si>
  <si>
    <t>Gmina Łabiszyn</t>
  </si>
  <si>
    <t xml:space="preserve">Modernizacja ogrodzenia stadionu oraz zadaszeń stadionowych dla zawodników rezerwowych oraz opieki medycznej </t>
  </si>
  <si>
    <t>Planowana 
wartość 
zadania *</t>
  </si>
  <si>
    <t>* planowana wartość zadania, która może ulec zmianie na etapie projektowania/realizacji przy zachowaniu zasady, iż maksymalna wartość dofinansowania nie przekroczy  50% wartości całkowitej zadania</t>
  </si>
  <si>
    <t>Załącznik do Uchwały Nr …………………….
Sejmiku Województwa Kujawsko Pomorskiego 
z dnia………….. ………………...</t>
  </si>
  <si>
    <t>Gmina Śliwice</t>
  </si>
  <si>
    <t>Rozbudowa placu zabaw w Śliwicach</t>
  </si>
  <si>
    <t>Gmina Brześć Kujawski</t>
  </si>
  <si>
    <t>Budowa kompleksu sportowo-rekreacyjnego w Kąkowej Woli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</si>
</sst>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0" fontId="0" fillId="0" borderId="0" xfId="0" applyNumberForma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view="pageBreakPreview" zoomScale="70" zoomScaleNormal="70" zoomScaleSheetLayoutView="70" workbookViewId="0">
      <selection activeCell="D43" sqref="D43"/>
    </sheetView>
  </sheetViews>
  <sheetFormatPr defaultRowHeight="15.75" x14ac:dyDescent="0.25"/>
  <cols>
    <col min="1" max="1" width="5.28515625" style="2" customWidth="1"/>
    <col min="2" max="2" width="28.42578125" style="2" customWidth="1"/>
    <col min="3" max="3" width="41.42578125" style="2" customWidth="1"/>
    <col min="4" max="5" width="20.7109375" style="3" customWidth="1"/>
    <col min="6" max="6" width="26" bestFit="1" customWidth="1"/>
  </cols>
  <sheetData>
    <row r="1" spans="1:6" ht="54" customHeight="1" thickBot="1" x14ac:dyDescent="0.3">
      <c r="C1" s="10" t="s">
        <v>82</v>
      </c>
      <c r="D1" s="10"/>
      <c r="E1" s="10"/>
    </row>
    <row r="2" spans="1:6" ht="15" customHeight="1" x14ac:dyDescent="0.25">
      <c r="A2" s="11" t="s">
        <v>70</v>
      </c>
      <c r="B2" s="12"/>
      <c r="C2" s="12"/>
      <c r="D2" s="12"/>
      <c r="E2" s="12"/>
    </row>
    <row r="3" spans="1:6" ht="84" customHeight="1" thickBot="1" x14ac:dyDescent="0.3">
      <c r="A3" s="13"/>
      <c r="B3" s="14"/>
      <c r="C3" s="14"/>
      <c r="D3" s="14"/>
      <c r="E3" s="14"/>
    </row>
    <row r="4" spans="1:6" ht="45" customHeight="1" x14ac:dyDescent="0.25">
      <c r="A4" s="18" t="s">
        <v>64</v>
      </c>
      <c r="B4" s="20" t="s">
        <v>63</v>
      </c>
      <c r="C4" s="20" t="s">
        <v>0</v>
      </c>
      <c r="D4" s="22" t="s">
        <v>80</v>
      </c>
      <c r="E4" s="24" t="s">
        <v>65</v>
      </c>
    </row>
    <row r="5" spans="1:6" ht="19.5" customHeight="1" x14ac:dyDescent="0.25">
      <c r="A5" s="19"/>
      <c r="B5" s="21"/>
      <c r="C5" s="21"/>
      <c r="D5" s="23"/>
      <c r="E5" s="25"/>
    </row>
    <row r="6" spans="1:6" ht="60" customHeight="1" x14ac:dyDescent="0.25">
      <c r="A6" s="6">
        <v>1</v>
      </c>
      <c r="B6" s="5" t="s">
        <v>14</v>
      </c>
      <c r="C6" s="5" t="s">
        <v>27</v>
      </c>
      <c r="D6" s="7">
        <v>184179</v>
      </c>
      <c r="E6" s="7">
        <v>50000</v>
      </c>
      <c r="F6" s="27">
        <f>E6/D6</f>
        <v>0.27147503244126636</v>
      </c>
    </row>
    <row r="7" spans="1:6" ht="60" customHeight="1" x14ac:dyDescent="0.25">
      <c r="A7" s="6">
        <f>A6+1</f>
        <v>2</v>
      </c>
      <c r="B7" s="5" t="s">
        <v>10</v>
      </c>
      <c r="C7" s="5" t="s">
        <v>39</v>
      </c>
      <c r="D7" s="7">
        <v>100000</v>
      </c>
      <c r="E7" s="7">
        <v>40000</v>
      </c>
      <c r="F7" s="27">
        <f t="shared" ref="F7:F45" si="0">E7/D7</f>
        <v>0.4</v>
      </c>
    </row>
    <row r="8" spans="1:6" ht="60" customHeight="1" x14ac:dyDescent="0.25">
      <c r="A8" s="6">
        <f t="shared" ref="A8:A44" si="1">A7+1</f>
        <v>3</v>
      </c>
      <c r="B8" s="5" t="s">
        <v>13</v>
      </c>
      <c r="C8" s="5" t="s">
        <v>68</v>
      </c>
      <c r="D8" s="7">
        <v>95957.71</v>
      </c>
      <c r="E8" s="7">
        <v>40000</v>
      </c>
      <c r="F8" s="27">
        <f t="shared" si="0"/>
        <v>0.41685029790727601</v>
      </c>
    </row>
    <row r="9" spans="1:6" s="1" customFormat="1" ht="75" customHeight="1" x14ac:dyDescent="0.25">
      <c r="A9" s="6">
        <f t="shared" si="1"/>
        <v>4</v>
      </c>
      <c r="B9" s="5" t="s">
        <v>66</v>
      </c>
      <c r="C9" s="5" t="s">
        <v>32</v>
      </c>
      <c r="D9" s="7">
        <v>147473.68</v>
      </c>
      <c r="E9" s="7">
        <v>50000</v>
      </c>
      <c r="F9" s="27">
        <f t="shared" si="0"/>
        <v>0.33904355000838116</v>
      </c>
    </row>
    <row r="10" spans="1:6" s="1" customFormat="1" ht="60" customHeight="1" x14ac:dyDescent="0.25">
      <c r="A10" s="6">
        <f t="shared" si="1"/>
        <v>5</v>
      </c>
      <c r="B10" s="5" t="s">
        <v>30</v>
      </c>
      <c r="C10" s="5" t="s">
        <v>31</v>
      </c>
      <c r="D10" s="7">
        <v>109928.14</v>
      </c>
      <c r="E10" s="7">
        <v>50000</v>
      </c>
      <c r="F10" s="27">
        <f t="shared" si="0"/>
        <v>0.45484259080522965</v>
      </c>
    </row>
    <row r="11" spans="1:6" ht="60" customHeight="1" x14ac:dyDescent="0.25">
      <c r="A11" s="6">
        <f t="shared" si="1"/>
        <v>6</v>
      </c>
      <c r="B11" s="5" t="s">
        <v>19</v>
      </c>
      <c r="C11" s="5" t="s">
        <v>53</v>
      </c>
      <c r="D11" s="7">
        <v>106116.36</v>
      </c>
      <c r="E11" s="7">
        <v>40000</v>
      </c>
      <c r="F11" s="27">
        <f t="shared" si="0"/>
        <v>0.37694470485041137</v>
      </c>
    </row>
    <row r="12" spans="1:6" ht="60" customHeight="1" x14ac:dyDescent="0.25">
      <c r="A12" s="6">
        <f t="shared" si="1"/>
        <v>7</v>
      </c>
      <c r="B12" s="5" t="s">
        <v>40</v>
      </c>
      <c r="C12" s="5" t="s">
        <v>71</v>
      </c>
      <c r="D12" s="7">
        <v>26709.5</v>
      </c>
      <c r="E12" s="7">
        <v>13000</v>
      </c>
      <c r="F12" s="27">
        <f t="shared" si="0"/>
        <v>0.48671820887699135</v>
      </c>
    </row>
    <row r="13" spans="1:6" ht="60" customHeight="1" x14ac:dyDescent="0.25">
      <c r="A13" s="6">
        <f t="shared" si="1"/>
        <v>8</v>
      </c>
      <c r="B13" s="5" t="s">
        <v>16</v>
      </c>
      <c r="C13" s="5" t="s">
        <v>24</v>
      </c>
      <c r="D13" s="7">
        <v>100000</v>
      </c>
      <c r="E13" s="7">
        <v>40000</v>
      </c>
      <c r="F13" s="27">
        <f t="shared" si="0"/>
        <v>0.4</v>
      </c>
    </row>
    <row r="14" spans="1:6" ht="60" customHeight="1" x14ac:dyDescent="0.25">
      <c r="A14" s="6">
        <f t="shared" si="1"/>
        <v>9</v>
      </c>
      <c r="B14" s="5" t="s">
        <v>8</v>
      </c>
      <c r="C14" s="5" t="s">
        <v>33</v>
      </c>
      <c r="D14" s="7">
        <v>100000</v>
      </c>
      <c r="E14" s="7">
        <v>50000</v>
      </c>
      <c r="F14" s="27">
        <f t="shared" si="0"/>
        <v>0.5</v>
      </c>
    </row>
    <row r="15" spans="1:6" ht="60" customHeight="1" x14ac:dyDescent="0.25">
      <c r="A15" s="6">
        <f t="shared" si="1"/>
        <v>10</v>
      </c>
      <c r="B15" s="5" t="s">
        <v>58</v>
      </c>
      <c r="C15" s="5" t="s">
        <v>59</v>
      </c>
      <c r="D15" s="7">
        <v>199539.36</v>
      </c>
      <c r="E15" s="7">
        <v>50000</v>
      </c>
      <c r="F15" s="27">
        <f t="shared" si="0"/>
        <v>0.25057712924407499</v>
      </c>
    </row>
    <row r="16" spans="1:6" ht="60" customHeight="1" x14ac:dyDescent="0.25">
      <c r="A16" s="6">
        <f t="shared" si="1"/>
        <v>11</v>
      </c>
      <c r="B16" s="5" t="s">
        <v>5</v>
      </c>
      <c r="C16" s="5" t="s">
        <v>69</v>
      </c>
      <c r="D16" s="7">
        <v>143816.29</v>
      </c>
      <c r="E16" s="7">
        <v>50000</v>
      </c>
      <c r="F16" s="27">
        <f t="shared" si="0"/>
        <v>0.34766576164633367</v>
      </c>
    </row>
    <row r="17" spans="1:6" ht="60" customHeight="1" x14ac:dyDescent="0.25">
      <c r="A17" s="6">
        <f t="shared" si="1"/>
        <v>12</v>
      </c>
      <c r="B17" s="5" t="s">
        <v>6</v>
      </c>
      <c r="C17" s="5" t="s">
        <v>72</v>
      </c>
      <c r="D17" s="7">
        <v>100000</v>
      </c>
      <c r="E17" s="7">
        <v>30000</v>
      </c>
      <c r="F17" s="27">
        <f t="shared" si="0"/>
        <v>0.3</v>
      </c>
    </row>
    <row r="18" spans="1:6" ht="75" customHeight="1" x14ac:dyDescent="0.25">
      <c r="A18" s="6">
        <f t="shared" si="1"/>
        <v>13</v>
      </c>
      <c r="B18" s="5" t="s">
        <v>73</v>
      </c>
      <c r="C18" s="5" t="s">
        <v>38</v>
      </c>
      <c r="D18" s="7">
        <v>100000</v>
      </c>
      <c r="E18" s="7">
        <v>30000</v>
      </c>
      <c r="F18" s="27">
        <f t="shared" si="0"/>
        <v>0.3</v>
      </c>
    </row>
    <row r="19" spans="1:6" ht="60" customHeight="1" x14ac:dyDescent="0.25">
      <c r="A19" s="6">
        <f t="shared" si="1"/>
        <v>14</v>
      </c>
      <c r="B19" s="5" t="s">
        <v>34</v>
      </c>
      <c r="C19" s="5" t="s">
        <v>60</v>
      </c>
      <c r="D19" s="7">
        <v>69000</v>
      </c>
      <c r="E19" s="7">
        <v>25000</v>
      </c>
      <c r="F19" s="27">
        <f t="shared" si="0"/>
        <v>0.36231884057971014</v>
      </c>
    </row>
    <row r="20" spans="1:6" ht="84.75" customHeight="1" x14ac:dyDescent="0.25">
      <c r="A20" s="6">
        <f t="shared" si="1"/>
        <v>15</v>
      </c>
      <c r="B20" s="5" t="s">
        <v>7</v>
      </c>
      <c r="C20" s="5" t="s">
        <v>45</v>
      </c>
      <c r="D20" s="7">
        <v>172737.39</v>
      </c>
      <c r="E20" s="7">
        <v>40000</v>
      </c>
      <c r="F20" s="27">
        <f t="shared" si="0"/>
        <v>0.2315653837307603</v>
      </c>
    </row>
    <row r="21" spans="1:6" ht="60" customHeight="1" x14ac:dyDescent="0.25">
      <c r="A21" s="6">
        <f t="shared" si="1"/>
        <v>16</v>
      </c>
      <c r="B21" s="5" t="s">
        <v>25</v>
      </c>
      <c r="C21" s="5" t="s">
        <v>26</v>
      </c>
      <c r="D21" s="7">
        <v>109509.86</v>
      </c>
      <c r="E21" s="7">
        <v>50000</v>
      </c>
      <c r="F21" s="27">
        <f t="shared" si="0"/>
        <v>0.45657989152757567</v>
      </c>
    </row>
    <row r="22" spans="1:6" ht="60" customHeight="1" x14ac:dyDescent="0.25">
      <c r="A22" s="6">
        <f t="shared" si="1"/>
        <v>17</v>
      </c>
      <c r="B22" s="8" t="s">
        <v>2</v>
      </c>
      <c r="C22" s="5" t="s">
        <v>46</v>
      </c>
      <c r="D22" s="7">
        <v>80000</v>
      </c>
      <c r="E22" s="7">
        <v>30000</v>
      </c>
      <c r="F22" s="27">
        <f t="shared" si="0"/>
        <v>0.375</v>
      </c>
    </row>
    <row r="23" spans="1:6" ht="60" customHeight="1" x14ac:dyDescent="0.25">
      <c r="A23" s="6">
        <f t="shared" si="1"/>
        <v>18</v>
      </c>
      <c r="B23" s="8" t="s">
        <v>11</v>
      </c>
      <c r="C23" s="8" t="s">
        <v>54</v>
      </c>
      <c r="D23" s="7">
        <v>197900</v>
      </c>
      <c r="E23" s="7">
        <v>50000</v>
      </c>
      <c r="F23" s="27">
        <f t="shared" si="0"/>
        <v>0.25265285497726125</v>
      </c>
    </row>
    <row r="24" spans="1:6" ht="60" customHeight="1" x14ac:dyDescent="0.25">
      <c r="A24" s="6">
        <f t="shared" si="1"/>
        <v>19</v>
      </c>
      <c r="B24" s="8" t="s">
        <v>9</v>
      </c>
      <c r="C24" s="8" t="s">
        <v>35</v>
      </c>
      <c r="D24" s="7">
        <v>200000</v>
      </c>
      <c r="E24" s="7">
        <v>50000</v>
      </c>
      <c r="F24" s="27">
        <f t="shared" si="0"/>
        <v>0.25</v>
      </c>
    </row>
    <row r="25" spans="1:6" s="1" customFormat="1" ht="60" customHeight="1" x14ac:dyDescent="0.25">
      <c r="A25" s="6">
        <f t="shared" si="1"/>
        <v>20</v>
      </c>
      <c r="B25" s="5" t="s">
        <v>55</v>
      </c>
      <c r="C25" s="5" t="s">
        <v>56</v>
      </c>
      <c r="D25" s="7">
        <v>129150</v>
      </c>
      <c r="E25" s="7">
        <v>50000</v>
      </c>
      <c r="F25" s="27">
        <f t="shared" si="0"/>
        <v>0.38714672861014326</v>
      </c>
    </row>
    <row r="26" spans="1:6" ht="60" customHeight="1" x14ac:dyDescent="0.25">
      <c r="A26" s="6">
        <f t="shared" si="1"/>
        <v>21</v>
      </c>
      <c r="B26" s="5" t="s">
        <v>50</v>
      </c>
      <c r="C26" s="5" t="s">
        <v>51</v>
      </c>
      <c r="D26" s="7">
        <v>92742</v>
      </c>
      <c r="E26" s="7">
        <v>40000</v>
      </c>
      <c r="F26" s="27">
        <f t="shared" si="0"/>
        <v>0.43130404778848852</v>
      </c>
    </row>
    <row r="27" spans="1:6" ht="60" customHeight="1" x14ac:dyDescent="0.25">
      <c r="A27" s="6">
        <f t="shared" si="1"/>
        <v>22</v>
      </c>
      <c r="B27" s="5" t="s">
        <v>20</v>
      </c>
      <c r="C27" s="5" t="s">
        <v>61</v>
      </c>
      <c r="D27" s="7">
        <v>89113.5</v>
      </c>
      <c r="E27" s="7">
        <v>44000</v>
      </c>
      <c r="F27" s="27">
        <f t="shared" si="0"/>
        <v>0.49375234953177688</v>
      </c>
    </row>
    <row r="28" spans="1:6" ht="75" customHeight="1" x14ac:dyDescent="0.25">
      <c r="A28" s="6">
        <f t="shared" si="1"/>
        <v>23</v>
      </c>
      <c r="B28" s="5" t="s">
        <v>28</v>
      </c>
      <c r="C28" s="5" t="s">
        <v>74</v>
      </c>
      <c r="D28" s="7">
        <v>66400</v>
      </c>
      <c r="E28" s="7">
        <v>33000</v>
      </c>
      <c r="F28" s="27">
        <f t="shared" si="0"/>
        <v>0.49698795180722893</v>
      </c>
    </row>
    <row r="29" spans="1:6" ht="60" customHeight="1" x14ac:dyDescent="0.25">
      <c r="A29" s="6">
        <f t="shared" si="1"/>
        <v>24</v>
      </c>
      <c r="B29" s="5" t="s">
        <v>57</v>
      </c>
      <c r="C29" s="5" t="s">
        <v>62</v>
      </c>
      <c r="D29" s="7">
        <v>100000</v>
      </c>
      <c r="E29" s="7">
        <f>D29/2</f>
        <v>50000</v>
      </c>
      <c r="F29" s="27">
        <f t="shared" si="0"/>
        <v>0.5</v>
      </c>
    </row>
    <row r="30" spans="1:6" ht="60" customHeight="1" x14ac:dyDescent="0.25">
      <c r="A30" s="6">
        <f t="shared" si="1"/>
        <v>25</v>
      </c>
      <c r="B30" s="5" t="s">
        <v>1</v>
      </c>
      <c r="C30" s="5" t="s">
        <v>21</v>
      </c>
      <c r="D30" s="7">
        <v>20487.599999999999</v>
      </c>
      <c r="E30" s="7">
        <v>10000</v>
      </c>
      <c r="F30" s="27">
        <f t="shared" si="0"/>
        <v>0.48810011909642909</v>
      </c>
    </row>
    <row r="31" spans="1:6" ht="60" customHeight="1" x14ac:dyDescent="0.25">
      <c r="A31" s="6">
        <f t="shared" si="1"/>
        <v>26</v>
      </c>
      <c r="B31" s="5" t="s">
        <v>18</v>
      </c>
      <c r="C31" s="5" t="s">
        <v>52</v>
      </c>
      <c r="D31" s="7">
        <v>158495.54999999999</v>
      </c>
      <c r="E31" s="7">
        <v>40000</v>
      </c>
      <c r="F31" s="27">
        <f t="shared" si="0"/>
        <v>0.25237301615092667</v>
      </c>
    </row>
    <row r="32" spans="1:6" ht="60" customHeight="1" x14ac:dyDescent="0.25">
      <c r="A32" s="6">
        <f t="shared" si="1"/>
        <v>27</v>
      </c>
      <c r="B32" s="5" t="s">
        <v>3</v>
      </c>
      <c r="C32" s="5" t="s">
        <v>37</v>
      </c>
      <c r="D32" s="7">
        <v>65000</v>
      </c>
      <c r="E32" s="7">
        <v>30000</v>
      </c>
      <c r="F32" s="27">
        <f t="shared" si="0"/>
        <v>0.46153846153846156</v>
      </c>
    </row>
    <row r="33" spans="1:6" ht="60" customHeight="1" x14ac:dyDescent="0.25">
      <c r="A33" s="6">
        <f t="shared" si="1"/>
        <v>28</v>
      </c>
      <c r="B33" s="5" t="s">
        <v>4</v>
      </c>
      <c r="C33" s="5" t="s">
        <v>44</v>
      </c>
      <c r="D33" s="7">
        <v>100000</v>
      </c>
      <c r="E33" s="7">
        <v>30000</v>
      </c>
      <c r="F33" s="27">
        <f t="shared" si="0"/>
        <v>0.3</v>
      </c>
    </row>
    <row r="34" spans="1:6" s="4" customFormat="1" ht="60" customHeight="1" x14ac:dyDescent="0.25">
      <c r="A34" s="6">
        <f t="shared" si="1"/>
        <v>29</v>
      </c>
      <c r="B34" s="5" t="s">
        <v>41</v>
      </c>
      <c r="C34" s="5" t="s">
        <v>42</v>
      </c>
      <c r="D34" s="7">
        <v>53178.99</v>
      </c>
      <c r="E34" s="7">
        <v>20000</v>
      </c>
      <c r="F34" s="27">
        <f t="shared" si="0"/>
        <v>0.37608837625535951</v>
      </c>
    </row>
    <row r="35" spans="1:6" ht="60" customHeight="1" x14ac:dyDescent="0.25">
      <c r="A35" s="6">
        <f t="shared" si="1"/>
        <v>30</v>
      </c>
      <c r="B35" s="5" t="s">
        <v>22</v>
      </c>
      <c r="C35" s="5" t="s">
        <v>23</v>
      </c>
      <c r="D35" s="7">
        <v>127307.69</v>
      </c>
      <c r="E35" s="7">
        <v>30000</v>
      </c>
      <c r="F35" s="27">
        <f t="shared" si="0"/>
        <v>0.23564955109938762</v>
      </c>
    </row>
    <row r="36" spans="1:6" ht="60" customHeight="1" x14ac:dyDescent="0.25">
      <c r="A36" s="6">
        <f t="shared" si="1"/>
        <v>31</v>
      </c>
      <c r="B36" s="5" t="s">
        <v>12</v>
      </c>
      <c r="C36" s="5" t="s">
        <v>49</v>
      </c>
      <c r="D36" s="7">
        <v>110000</v>
      </c>
      <c r="E36" s="7">
        <v>40000</v>
      </c>
      <c r="F36" s="27">
        <f t="shared" si="0"/>
        <v>0.36363636363636365</v>
      </c>
    </row>
    <row r="37" spans="1:6" ht="60" customHeight="1" x14ac:dyDescent="0.25">
      <c r="A37" s="6">
        <f t="shared" si="1"/>
        <v>32</v>
      </c>
      <c r="B37" s="5" t="s">
        <v>83</v>
      </c>
      <c r="C37" s="5" t="s">
        <v>84</v>
      </c>
      <c r="D37" s="7">
        <v>51489.03</v>
      </c>
      <c r="E37" s="7">
        <v>20000</v>
      </c>
      <c r="F37" s="27">
        <f t="shared" si="0"/>
        <v>0.38843225440448187</v>
      </c>
    </row>
    <row r="38" spans="1:6" s="1" customFormat="1" ht="75" customHeight="1" x14ac:dyDescent="0.25">
      <c r="A38" s="6">
        <f t="shared" si="1"/>
        <v>33</v>
      </c>
      <c r="B38" s="5" t="s">
        <v>75</v>
      </c>
      <c r="C38" s="5" t="s">
        <v>76</v>
      </c>
      <c r="D38" s="7">
        <v>100000</v>
      </c>
      <c r="E38" s="7">
        <f>D38/2</f>
        <v>50000</v>
      </c>
      <c r="F38" s="27">
        <f t="shared" si="0"/>
        <v>0.5</v>
      </c>
    </row>
    <row r="39" spans="1:6" ht="75" customHeight="1" x14ac:dyDescent="0.25">
      <c r="A39" s="6">
        <f t="shared" si="1"/>
        <v>34</v>
      </c>
      <c r="B39" s="5" t="s">
        <v>29</v>
      </c>
      <c r="C39" s="5" t="s">
        <v>77</v>
      </c>
      <c r="D39" s="7">
        <v>100475.4</v>
      </c>
      <c r="E39" s="7">
        <v>35000</v>
      </c>
      <c r="F39" s="27">
        <f t="shared" si="0"/>
        <v>0.34834397275352974</v>
      </c>
    </row>
    <row r="40" spans="1:6" ht="60" customHeight="1" x14ac:dyDescent="0.25">
      <c r="A40" s="6">
        <f t="shared" si="1"/>
        <v>35</v>
      </c>
      <c r="B40" s="5" t="s">
        <v>85</v>
      </c>
      <c r="C40" s="5" t="s">
        <v>86</v>
      </c>
      <c r="D40" s="7">
        <v>126900</v>
      </c>
      <c r="E40" s="7">
        <v>30000</v>
      </c>
      <c r="F40" s="27"/>
    </row>
    <row r="41" spans="1:6" ht="60" customHeight="1" x14ac:dyDescent="0.25">
      <c r="A41" s="6">
        <f t="shared" si="1"/>
        <v>36</v>
      </c>
      <c r="B41" s="5" t="s">
        <v>15</v>
      </c>
      <c r="C41" s="5" t="s">
        <v>43</v>
      </c>
      <c r="D41" s="7">
        <v>100000</v>
      </c>
      <c r="E41" s="7">
        <f>D41/2</f>
        <v>50000</v>
      </c>
      <c r="F41" s="27">
        <f t="shared" si="0"/>
        <v>0.5</v>
      </c>
    </row>
    <row r="42" spans="1:6" ht="75" customHeight="1" x14ac:dyDescent="0.25">
      <c r="A42" s="6">
        <f t="shared" si="1"/>
        <v>37</v>
      </c>
      <c r="B42" s="5" t="s">
        <v>47</v>
      </c>
      <c r="C42" s="5" t="s">
        <v>48</v>
      </c>
      <c r="D42" s="7">
        <v>117776.34</v>
      </c>
      <c r="E42" s="7">
        <v>45000</v>
      </c>
      <c r="F42" s="27">
        <f t="shared" si="0"/>
        <v>0.38208013595939561</v>
      </c>
    </row>
    <row r="43" spans="1:6" ht="60" customHeight="1" x14ac:dyDescent="0.25">
      <c r="A43" s="6">
        <f t="shared" si="1"/>
        <v>38</v>
      </c>
      <c r="B43" s="5" t="s">
        <v>78</v>
      </c>
      <c r="C43" s="5" t="s">
        <v>79</v>
      </c>
      <c r="D43" s="7">
        <v>101703.35</v>
      </c>
      <c r="E43" s="7">
        <v>40000</v>
      </c>
      <c r="F43" s="27">
        <f t="shared" si="0"/>
        <v>0.39330071231675257</v>
      </c>
    </row>
    <row r="44" spans="1:6" s="1" customFormat="1" ht="60" customHeight="1" x14ac:dyDescent="0.25">
      <c r="A44" s="6">
        <f t="shared" si="1"/>
        <v>39</v>
      </c>
      <c r="B44" s="5" t="s">
        <v>17</v>
      </c>
      <c r="C44" s="5" t="s">
        <v>36</v>
      </c>
      <c r="D44" s="7">
        <v>79674.23</v>
      </c>
      <c r="E44" s="7">
        <v>35000</v>
      </c>
      <c r="F44" s="27">
        <f t="shared" si="0"/>
        <v>0.43928883906377258</v>
      </c>
    </row>
    <row r="45" spans="1:6" ht="60" customHeight="1" thickBot="1" x14ac:dyDescent="0.3">
      <c r="A45" s="16" t="s">
        <v>67</v>
      </c>
      <c r="B45" s="17"/>
      <c r="C45" s="17"/>
      <c r="D45" s="9">
        <f>SUM(D6:D44)</f>
        <v>4232760.97</v>
      </c>
      <c r="E45" s="9">
        <f>SUM(E6:E44)</f>
        <v>1500000</v>
      </c>
      <c r="F45" s="27">
        <f t="shared" si="0"/>
        <v>0.35437862204630943</v>
      </c>
    </row>
    <row r="46" spans="1:6" ht="33.75" customHeight="1" x14ac:dyDescent="0.25">
      <c r="A46" s="26" t="s">
        <v>81</v>
      </c>
      <c r="B46" s="26"/>
      <c r="C46" s="26"/>
      <c r="D46" s="26"/>
      <c r="E46" s="26"/>
    </row>
    <row r="47" spans="1:6" ht="15" customHeight="1" x14ac:dyDescent="0.25">
      <c r="A47" s="15"/>
      <c r="B47" s="15"/>
      <c r="C47" s="15"/>
      <c r="D47" s="15"/>
      <c r="E47" s="15"/>
    </row>
    <row r="48" spans="1:6" ht="15" customHeight="1" x14ac:dyDescent="0.25">
      <c r="A48" s="15"/>
      <c r="B48" s="15"/>
      <c r="C48" s="15"/>
      <c r="D48" s="15"/>
      <c r="E48" s="15"/>
    </row>
    <row r="49" spans="1:5" ht="15" customHeight="1" x14ac:dyDescent="0.25">
      <c r="A49" s="15"/>
      <c r="B49" s="15"/>
      <c r="C49" s="15"/>
      <c r="D49" s="15"/>
      <c r="E49" s="15"/>
    </row>
    <row r="50" spans="1:5" ht="15" customHeight="1" x14ac:dyDescent="0.25">
      <c r="A50" s="15"/>
      <c r="B50" s="15"/>
      <c r="C50" s="15"/>
      <c r="D50" s="15"/>
      <c r="E50" s="15"/>
    </row>
    <row r="51" spans="1:5" ht="15" customHeight="1" x14ac:dyDescent="0.25">
      <c r="A51" s="15"/>
      <c r="B51" s="15"/>
      <c r="C51" s="15"/>
      <c r="D51" s="15"/>
      <c r="E51" s="15"/>
    </row>
    <row r="52" spans="1:5" ht="15" customHeight="1" x14ac:dyDescent="0.25">
      <c r="A52" s="15"/>
      <c r="B52" s="15"/>
      <c r="C52" s="15"/>
      <c r="D52" s="15"/>
      <c r="E52" s="15"/>
    </row>
    <row r="53" spans="1:5" ht="15" customHeight="1" x14ac:dyDescent="0.25">
      <c r="A53" s="15"/>
      <c r="B53" s="15"/>
      <c r="C53" s="15"/>
      <c r="D53" s="15"/>
      <c r="E53" s="15"/>
    </row>
    <row r="54" spans="1:5" ht="15" customHeight="1" x14ac:dyDescent="0.25">
      <c r="A54" s="15"/>
      <c r="B54" s="15"/>
      <c r="C54" s="15"/>
      <c r="D54" s="15"/>
      <c r="E54" s="15"/>
    </row>
    <row r="55" spans="1:5" ht="114.75" customHeight="1" x14ac:dyDescent="0.25">
      <c r="A55" s="15"/>
      <c r="B55" s="15"/>
      <c r="C55" s="15"/>
      <c r="D55" s="15"/>
      <c r="E55" s="15"/>
    </row>
  </sheetData>
  <mergeCells count="10">
    <mergeCell ref="C1:E1"/>
    <mergeCell ref="A2:E3"/>
    <mergeCell ref="A47:E55"/>
    <mergeCell ref="A45:C45"/>
    <mergeCell ref="A4:A5"/>
    <mergeCell ref="B4:B5"/>
    <mergeCell ref="C4:C5"/>
    <mergeCell ref="D4:D5"/>
    <mergeCell ref="E4:E5"/>
    <mergeCell ref="A46:E46"/>
  </mergeCells>
  <phoneticPr fontId="1" type="noConversion"/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Cyrankowski</dc:creator>
  <cp:lastModifiedBy>Artur Cyrankowski</cp:lastModifiedBy>
  <cp:lastPrinted>2023-04-18T05:14:19Z</cp:lastPrinted>
  <dcterms:created xsi:type="dcterms:W3CDTF">2018-06-06T12:07:56Z</dcterms:created>
  <dcterms:modified xsi:type="dcterms:W3CDTF">2023-04-18T18:00:38Z</dcterms:modified>
</cp:coreProperties>
</file>