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szymczak\Desktop\BIP\"/>
    </mc:Choice>
  </mc:AlternateContent>
  <bookViews>
    <workbookView xWindow="32760" yWindow="32760" windowWidth="16380" windowHeight="8190" tabRatio="500" activeTab="1"/>
  </bookViews>
  <sheets>
    <sheet name="Uzasadnienie" sheetId="1" r:id="rId1"/>
    <sheet name="Tabela do uzasadnienia" sheetId="4" r:id="rId2"/>
    <sheet name="tab." sheetId="3" state="hidden" r:id="rId3"/>
  </sheets>
  <externalReferences>
    <externalReference r:id="rId4"/>
    <externalReference r:id="rId5"/>
  </externalReferences>
  <definedNames>
    <definedName name="Ostatni_rok_analizy" localSheetId="1">[1]Uzasadnienie!#REF!</definedName>
    <definedName name="Ostatni_rok_analizy">Uzasadnienie!#REF!</definedName>
    <definedName name="uiolg">[2]Uzasadnienie!#REF!</definedName>
  </definedNames>
  <calcPr calcId="152511" fullPrecision="0"/>
</workbook>
</file>

<file path=xl/calcChain.xml><?xml version="1.0" encoding="utf-8"?>
<calcChain xmlns="http://schemas.openxmlformats.org/spreadsheetml/2006/main">
  <c r="F477" i="1" l="1"/>
  <c r="F410" i="1"/>
  <c r="F407" i="1"/>
  <c r="F404" i="1"/>
  <c r="F480" i="1"/>
  <c r="F492" i="1"/>
  <c r="F495" i="1"/>
  <c r="F239" i="1"/>
  <c r="I44" i="4"/>
  <c r="I45" i="4"/>
  <c r="F254" i="1"/>
  <c r="F385" i="1"/>
  <c r="F413" i="1"/>
  <c r="F152" i="1"/>
  <c r="F278" i="1"/>
  <c r="F266" i="1"/>
  <c r="F501" i="1"/>
  <c r="F301" i="1"/>
  <c r="F161" i="1"/>
  <c r="F382" i="1"/>
  <c r="F539" i="1"/>
  <c r="F425" i="1"/>
  <c r="F358" i="1"/>
  <c r="F203" i="1"/>
  <c r="F542" i="1"/>
  <c r="F422" i="1"/>
  <c r="F536" i="1"/>
  <c r="F527" i="1"/>
  <c r="F307" i="1"/>
  <c r="F164" i="1"/>
  <c r="F224" i="1"/>
  <c r="F281" i="1"/>
  <c r="F295" i="1"/>
  <c r="F155" i="1"/>
  <c r="F434" i="1"/>
  <c r="F557" i="1"/>
  <c r="F355" i="1"/>
  <c r="F373" i="1"/>
  <c r="F215" i="1"/>
  <c r="F245" i="1"/>
  <c r="F251" i="1"/>
  <c r="F376" i="1"/>
  <c r="F218" i="1"/>
  <c r="F370" i="1"/>
  <c r="F212" i="1"/>
  <c r="F548" i="1"/>
  <c r="F388" i="1"/>
  <c r="F263" i="1"/>
  <c r="F394" i="1"/>
  <c r="F176" i="1"/>
  <c r="F319" i="1"/>
  <c r="F260" i="1"/>
  <c r="F521" i="1"/>
  <c r="F459" i="1"/>
  <c r="F486" i="1"/>
  <c r="F298" i="1"/>
  <c r="F158" i="1"/>
  <c r="F367" i="1"/>
  <c r="F209" i="1"/>
  <c r="F456" i="1"/>
  <c r="F179" i="1"/>
  <c r="F173" i="1"/>
  <c r="F170" i="1"/>
  <c r="F310" i="1"/>
  <c r="F313" i="1"/>
  <c r="F337" i="1"/>
  <c r="F185" i="1"/>
  <c r="F328" i="1"/>
  <c r="F194" i="1"/>
  <c r="F361" i="1"/>
  <c r="F206" i="1"/>
  <c r="F515" i="1"/>
  <c r="F518" i="1"/>
  <c r="F322" i="1"/>
  <c r="F197" i="1"/>
  <c r="F340" i="1"/>
  <c r="F188" i="1"/>
  <c r="F325" i="1"/>
  <c r="F182" i="1"/>
  <c r="F346" i="1"/>
  <c r="F191" i="1"/>
  <c r="F462" i="1"/>
  <c r="F524" i="1"/>
  <c r="F419" i="1"/>
  <c r="F551" i="1"/>
  <c r="F428" i="1"/>
  <c r="F530" i="1"/>
  <c r="F545" i="1"/>
  <c r="F450" i="1"/>
  <c r="F453" i="1"/>
  <c r="F560" i="1"/>
  <c r="F554" i="1"/>
  <c r="F445" i="1"/>
  <c r="F437" i="1"/>
  <c r="F440" i="1"/>
  <c r="F416" i="1"/>
  <c r="F316" i="1"/>
  <c r="F349" i="1"/>
  <c r="F343" i="1"/>
  <c r="F352" i="1"/>
  <c r="F334" i="1"/>
  <c r="F272" i="1"/>
  <c r="F227" i="1"/>
  <c r="F431" i="1"/>
  <c r="F498" i="1"/>
  <c r="F468" i="1"/>
  <c r="F506" i="1"/>
  <c r="F275" i="1"/>
  <c r="F230" i="1"/>
  <c r="F257" i="1"/>
  <c r="F248" i="1"/>
  <c r="F287" i="1"/>
  <c r="F290" i="1"/>
  <c r="F284" i="1"/>
  <c r="F242" i="1"/>
  <c r="F236" i="1"/>
  <c r="F465" i="1"/>
  <c r="F509" i="1"/>
  <c r="F489" i="1"/>
  <c r="F471" i="1"/>
  <c r="F379" i="1"/>
  <c r="F221" i="1"/>
  <c r="F512" i="1"/>
  <c r="F483" i="1"/>
  <c r="F391" i="1"/>
  <c r="F563" i="1"/>
  <c r="K47" i="4"/>
  <c r="J47" i="4"/>
  <c r="I47" i="4"/>
  <c r="F47" i="4"/>
  <c r="C47" i="4"/>
  <c r="K46" i="4"/>
  <c r="J46" i="4"/>
  <c r="I46" i="4"/>
  <c r="F46" i="4"/>
  <c r="C46" i="4"/>
  <c r="K45" i="4"/>
  <c r="J45" i="4"/>
  <c r="F45" i="4"/>
  <c r="C45" i="4"/>
  <c r="K44" i="4"/>
  <c r="J44" i="4"/>
  <c r="F44" i="4"/>
  <c r="C44" i="4"/>
  <c r="K43" i="4"/>
  <c r="J43" i="4"/>
  <c r="I43" i="4"/>
  <c r="F43" i="4"/>
  <c r="C43" i="4"/>
  <c r="K42" i="4"/>
  <c r="J42" i="4"/>
  <c r="I42" i="4"/>
  <c r="F42" i="4"/>
  <c r="C42" i="4"/>
  <c r="K41" i="4"/>
  <c r="J41" i="4"/>
  <c r="I41" i="4"/>
  <c r="F41" i="4"/>
  <c r="C41" i="4"/>
  <c r="K40" i="4"/>
  <c r="J40" i="4"/>
  <c r="I40" i="4"/>
  <c r="F40" i="4"/>
  <c r="C40" i="4"/>
  <c r="K39" i="4"/>
  <c r="J39" i="4"/>
  <c r="I39" i="4"/>
  <c r="F39" i="4"/>
  <c r="C39" i="4"/>
  <c r="K38" i="4"/>
  <c r="J38" i="4"/>
  <c r="I38" i="4"/>
  <c r="F38" i="4"/>
  <c r="C38" i="4"/>
  <c r="K37" i="4"/>
  <c r="J37" i="4"/>
  <c r="I37" i="4"/>
  <c r="F37" i="4"/>
  <c r="C37" i="4"/>
  <c r="K36" i="4"/>
  <c r="J36" i="4"/>
  <c r="I36" i="4"/>
  <c r="F36" i="4"/>
  <c r="C36" i="4"/>
  <c r="K35" i="4"/>
  <c r="J35" i="4"/>
  <c r="I35" i="4"/>
  <c r="F35" i="4"/>
  <c r="C35" i="4"/>
  <c r="K34" i="4"/>
  <c r="J34" i="4"/>
  <c r="I34" i="4"/>
  <c r="F34" i="4"/>
  <c r="C34" i="4"/>
  <c r="K33" i="4"/>
  <c r="J33" i="4"/>
  <c r="I33" i="4"/>
  <c r="F33" i="4"/>
  <c r="C33" i="4"/>
  <c r="K32" i="4"/>
  <c r="J32" i="4"/>
  <c r="I32" i="4"/>
  <c r="F32" i="4"/>
  <c r="C32" i="4"/>
  <c r="K31" i="4"/>
  <c r="J31" i="4"/>
  <c r="I31" i="4"/>
  <c r="F31" i="4"/>
  <c r="C31" i="4"/>
  <c r="A31" i="4"/>
  <c r="A32" i="4"/>
  <c r="A33" i="4"/>
  <c r="A34" i="4"/>
  <c r="K30" i="4"/>
  <c r="J30" i="4"/>
  <c r="I30" i="4"/>
  <c r="F30" i="4"/>
  <c r="C30" i="4"/>
  <c r="K23" i="4"/>
  <c r="I23" i="4"/>
  <c r="F23" i="4"/>
  <c r="C23" i="4"/>
  <c r="K22" i="4"/>
  <c r="J22" i="4"/>
  <c r="I22" i="4"/>
  <c r="F22" i="4"/>
  <c r="C22" i="4"/>
  <c r="K21" i="4"/>
  <c r="J21" i="4"/>
  <c r="I21" i="4"/>
  <c r="F21" i="4"/>
  <c r="C21" i="4"/>
  <c r="K20" i="4"/>
  <c r="J20" i="4"/>
  <c r="I20" i="4"/>
  <c r="F20" i="4"/>
  <c r="C20" i="4"/>
  <c r="K19" i="4"/>
  <c r="J19" i="4"/>
  <c r="I19" i="4"/>
  <c r="F19" i="4"/>
  <c r="C19" i="4"/>
  <c r="K18" i="4"/>
  <c r="J18" i="4"/>
  <c r="I18" i="4"/>
  <c r="F18" i="4"/>
  <c r="C18" i="4"/>
  <c r="K17" i="4"/>
  <c r="J17" i="4"/>
  <c r="I17" i="4"/>
  <c r="F17" i="4"/>
  <c r="C17" i="4"/>
  <c r="K16" i="4"/>
  <c r="J16" i="4"/>
  <c r="I16" i="4"/>
  <c r="F16" i="4"/>
  <c r="C16" i="4"/>
  <c r="K15" i="4"/>
  <c r="J15" i="4"/>
  <c r="I15" i="4"/>
  <c r="F15" i="4"/>
  <c r="C15" i="4"/>
  <c r="K14" i="4"/>
  <c r="J14" i="4"/>
  <c r="I14" i="4"/>
  <c r="F14" i="4"/>
  <c r="C14" i="4"/>
  <c r="K13" i="4"/>
  <c r="J13" i="4"/>
  <c r="I13" i="4"/>
  <c r="F13" i="4"/>
  <c r="C13" i="4"/>
  <c r="K12" i="4"/>
  <c r="J12" i="4"/>
  <c r="I12" i="4"/>
  <c r="F12" i="4"/>
  <c r="C12" i="4"/>
  <c r="K11" i="4"/>
  <c r="J11" i="4"/>
  <c r="I11" i="4"/>
  <c r="F11" i="4"/>
  <c r="C11" i="4"/>
  <c r="K10" i="4"/>
  <c r="J10" i="4"/>
  <c r="I10" i="4"/>
  <c r="F10" i="4"/>
  <c r="C10" i="4"/>
  <c r="K9" i="4"/>
  <c r="J9" i="4"/>
  <c r="I9" i="4"/>
  <c r="F9" i="4"/>
  <c r="C9" i="4"/>
  <c r="K8" i="4"/>
  <c r="J8" i="4"/>
  <c r="I8" i="4"/>
  <c r="F8" i="4"/>
  <c r="C8" i="4"/>
  <c r="K7" i="4"/>
  <c r="J7" i="4"/>
  <c r="I7" i="4"/>
  <c r="F7" i="4"/>
  <c r="C7" i="4"/>
  <c r="A7" i="4"/>
  <c r="A8" i="4"/>
  <c r="A9" i="4"/>
  <c r="A10" i="4"/>
  <c r="K6" i="4"/>
  <c r="J6" i="4"/>
  <c r="I6" i="4"/>
  <c r="F6" i="4"/>
  <c r="C6" i="4"/>
  <c r="D31" i="1"/>
  <c r="D102" i="1"/>
  <c r="D59" i="1"/>
  <c r="C6" i="3"/>
  <c r="F6" i="3"/>
  <c r="I6" i="3"/>
  <c r="J6" i="3"/>
  <c r="K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J7" i="3"/>
  <c r="K7" i="3"/>
  <c r="C8" i="3"/>
  <c r="F8" i="3"/>
  <c r="I8" i="3"/>
  <c r="J8" i="3"/>
  <c r="K8" i="3"/>
  <c r="C9" i="3"/>
  <c r="F9" i="3"/>
  <c r="I9" i="3"/>
  <c r="J9" i="3"/>
  <c r="K9" i="3"/>
  <c r="C10" i="3"/>
  <c r="F10" i="3"/>
  <c r="I10" i="3"/>
  <c r="J10" i="3"/>
  <c r="K10" i="3"/>
  <c r="C11" i="3"/>
  <c r="F11" i="3"/>
  <c r="I11" i="3"/>
  <c r="J11" i="3"/>
  <c r="K11" i="3"/>
  <c r="C12" i="3"/>
  <c r="F12" i="3"/>
  <c r="I12" i="3"/>
  <c r="J12" i="3"/>
  <c r="K12" i="3"/>
  <c r="C13" i="3"/>
  <c r="F13" i="3"/>
  <c r="I13" i="3"/>
  <c r="J13" i="3"/>
  <c r="K13" i="3"/>
  <c r="C14" i="3"/>
  <c r="F14" i="3"/>
  <c r="I14" i="3"/>
  <c r="J14" i="3"/>
  <c r="K14" i="3"/>
  <c r="C15" i="3"/>
  <c r="F15" i="3"/>
  <c r="I15" i="3"/>
  <c r="J15" i="3"/>
  <c r="K15" i="3"/>
  <c r="C16" i="3"/>
  <c r="F16" i="3"/>
  <c r="I16" i="3"/>
  <c r="J16" i="3"/>
  <c r="K16" i="3"/>
  <c r="C17" i="3"/>
  <c r="F17" i="3"/>
  <c r="I17" i="3"/>
  <c r="J17" i="3"/>
  <c r="K17" i="3"/>
  <c r="C18" i="3"/>
  <c r="F18" i="3"/>
  <c r="I18" i="3"/>
  <c r="J18" i="3"/>
  <c r="K18" i="3"/>
  <c r="C19" i="3"/>
  <c r="F19" i="3"/>
  <c r="I19" i="3"/>
  <c r="J19" i="3"/>
  <c r="K19" i="3"/>
  <c r="C20" i="3"/>
  <c r="F20" i="3"/>
  <c r="I20" i="3"/>
  <c r="J20" i="3"/>
  <c r="K20" i="3"/>
  <c r="C21" i="3"/>
  <c r="F21" i="3"/>
  <c r="I21" i="3"/>
  <c r="J21" i="3"/>
  <c r="K21" i="3"/>
  <c r="C28" i="3"/>
  <c r="F28" i="3"/>
  <c r="I28" i="3"/>
  <c r="K28" i="3"/>
  <c r="J28" i="3"/>
  <c r="A29" i="3"/>
  <c r="C29" i="3"/>
  <c r="F29" i="3"/>
  <c r="I29" i="3"/>
  <c r="K29" i="3"/>
  <c r="J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30" i="3"/>
  <c r="F30" i="3"/>
  <c r="I30" i="3"/>
  <c r="K30" i="3"/>
  <c r="J30" i="3"/>
  <c r="C31" i="3"/>
  <c r="F31" i="3"/>
  <c r="I31" i="3"/>
  <c r="K31" i="3"/>
  <c r="J31" i="3"/>
  <c r="C32" i="3"/>
  <c r="F32" i="3"/>
  <c r="I32" i="3"/>
  <c r="K32" i="3"/>
  <c r="J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K40" i="3"/>
  <c r="J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1" i="1"/>
  <c r="D82" i="1"/>
  <c r="D83" i="1"/>
  <c r="D84" i="1"/>
  <c r="D85" i="1"/>
  <c r="D86" i="1"/>
  <c r="D90" i="1"/>
  <c r="D94" i="1"/>
  <c r="D95" i="1"/>
  <c r="D96" i="1"/>
  <c r="D97" i="1"/>
  <c r="D98" i="1"/>
  <c r="D99" i="1"/>
  <c r="D100" i="1"/>
  <c r="D101" i="1"/>
  <c r="D103" i="1"/>
  <c r="D104" i="1"/>
  <c r="D105" i="1"/>
  <c r="D107" i="1"/>
  <c r="D108" i="1"/>
  <c r="D109" i="1"/>
  <c r="D110" i="1"/>
  <c r="D111" i="1"/>
  <c r="D112" i="1"/>
  <c r="D113" i="1"/>
  <c r="D114" i="1"/>
  <c r="D115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J23" i="4"/>
</calcChain>
</file>

<file path=xl/sharedStrings.xml><?xml version="1.0" encoding="utf-8"?>
<sst xmlns="http://schemas.openxmlformats.org/spreadsheetml/2006/main" count="841" uniqueCount="597">
  <si>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</si>
  <si>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</si>
  <si>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</si>
  <si>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</si>
  <si>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</si>
  <si>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</si>
  <si>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</si>
  <si>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</si>
  <si>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</si>
  <si>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</si>
  <si>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</si>
  <si>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</si>
  <si>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</si>
  <si>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</si>
  <si>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</si>
  <si>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</si>
  <si>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</si>
  <si>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</si>
  <si>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</si>
  <si>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</si>
  <si>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</si>
  <si>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</si>
  <si>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</si>
  <si>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</si>
  <si>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</si>
  <si>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</si>
  <si>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</si>
  <si>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</si>
  <si>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</si>
  <si>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</si>
  <si>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</si>
  <si>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</si>
  <si>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</si>
  <si>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</si>
  <si>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</si>
  <si>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</si>
  <si>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</si>
  <si>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</si>
  <si>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</si>
  <si>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</si>
  <si>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</si>
  <si>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</si>
  <si>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</si>
  <si>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</si>
  <si>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</si>
  <si>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</si>
  <si>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</si>
  <si>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</si>
  <si>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</si>
  <si>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</si>
  <si>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</si>
  <si>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</si>
  <si>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</si>
  <si>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</si>
  <si>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</si>
  <si>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</si>
  <si>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</si>
  <si>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</si>
  <si>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</si>
  <si>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</si>
  <si>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</si>
  <si>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</si>
  <si>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</si>
  <si>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</si>
  <si>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</si>
  <si>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</si>
  <si>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</si>
  <si>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</si>
  <si>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</si>
  <si>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</si>
  <si>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</si>
  <si>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</si>
  <si>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</si>
  <si>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</si>
  <si>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</si>
  <si>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</si>
  <si>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</si>
  <si>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</si>
  <si>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</si>
  <si>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</si>
  <si>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</si>
  <si>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</si>
  <si>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</si>
  <si>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</si>
  <si>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</si>
  <si>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</si>
  <si>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</si>
  <si>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</si>
  <si>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</si>
  <si>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</si>
  <si>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</si>
  <si>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</si>
  <si>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</si>
  <si>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</si>
  <si>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</si>
  <si>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</si>
  <si>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</si>
  <si>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</si>
  <si>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</si>
  <si>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</si>
  <si>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</si>
  <si>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</si>
  <si>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</si>
  <si>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</si>
  <si>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</si>
  <si>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</si>
  <si>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</si>
  <si>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</si>
  <si>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</si>
  <si>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</si>
  <si>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</si>
  <si>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</si>
  <si>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</si>
  <si>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</si>
  <si>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</si>
  <si>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</si>
  <si>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</si>
  <si>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</si>
  <si>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</si>
  <si>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</si>
  <si>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</si>
  <si>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</si>
  <si>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</si>
  <si>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</si>
  <si>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</si>
  <si>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</si>
  <si>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</si>
  <si>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</si>
  <si>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</si>
  <si>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</si>
  <si>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</si>
  <si>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</si>
  <si>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</si>
  <si>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</si>
  <si>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</si>
  <si>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</si>
  <si>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</si>
  <si>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</si>
  <si>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</si>
  <si>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</si>
  <si>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</si>
  <si>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</si>
  <si>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</si>
  <si>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</si>
  <si>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</si>
  <si>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</si>
  <si>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</si>
  <si>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</si>
  <si>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</si>
  <si>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</si>
  <si>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</si>
  <si>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</si>
  <si>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</si>
  <si>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</si>
  <si>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</si>
  <si>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</si>
  <si>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</si>
  <si>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</si>
  <si>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</si>
  <si>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</si>
  <si>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</si>
  <si>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</si>
  <si>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</si>
  <si>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</si>
  <si>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</si>
  <si>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</si>
  <si>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</si>
  <si>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</si>
  <si>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</si>
  <si>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</si>
  <si>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</si>
  <si>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</si>
  <si>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</si>
  <si>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</si>
  <si>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</si>
  <si>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</si>
  <si>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</si>
  <si>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</si>
  <si>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</si>
  <si>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</si>
  <si>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</si>
  <si>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</si>
  <si>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</si>
  <si>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</si>
  <si>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</si>
  <si>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</si>
  <si>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</si>
  <si>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</si>
  <si>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</si>
  <si>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</si>
  <si>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</si>
  <si>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</si>
  <si>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</si>
  <si>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</si>
  <si>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</si>
  <si>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</si>
  <si>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</si>
  <si>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</si>
  <si>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</si>
  <si>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</si>
  <si>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</si>
  <si>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</si>
  <si>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</si>
  <si>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</si>
  <si>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</si>
  <si>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</si>
  <si>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</si>
  <si>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</si>
  <si>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</si>
  <si>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</si>
  <si>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</si>
  <si>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</si>
  <si>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</si>
  <si>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</si>
  <si>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</si>
  <si>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</si>
  <si>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</si>
  <si>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</si>
  <si>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</si>
  <si>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</si>
  <si>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</si>
  <si>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 xml:space="preserve"> - ze zmiany przychodów i rozchodów w poszczególnych latach;</t>
  </si>
  <si>
    <t>Uchwała dotyczy zmiany wieloletniej prognozy finansowej Województwa Kujawsko-Pomorskiego na lata 2022-2039.</t>
  </si>
  <si>
    <t>Szczegółowy zakres zmian budżetu województwa na 2022 r., które wpływają na załącznik nr 1 do wieloletniej prognozy finansowej przedstawia poniższa tabela:</t>
  </si>
  <si>
    <t>Plan na 2022 rok
(przed zmianą)</t>
  </si>
  <si>
    <t>Obowiązująca wieloletnia prognoza finansowa Województwa Kujawsko-Pomorskiego obejmuje lata 2022-2039.</t>
  </si>
  <si>
    <t>Art. 226-229 i 232 ustawy z dnia 27 sierpnia 2009 r. o finansach publicznych określają szczegółowość wieloletniej prognozy finansowej jednostki samorządu terytorialnego, tj. minimalny zakres informacji i danych jakie powinny się w niej znaleźć.</t>
  </si>
  <si>
    <t>Dokonuje się zmiany w wieloletniej prognozie finansowej Województwa Kujawsko-Pomorskiego na lata 2022-2039. Zmiany wynikają:</t>
  </si>
  <si>
    <t xml:space="preserve"> - ze zmiany budżetu województwa na 2022 r.;</t>
  </si>
  <si>
    <t xml:space="preserve"> - z aktualizacji wielkości dochodów, wydatków i przychodów w poszczególnych latach,</t>
  </si>
  <si>
    <t xml:space="preserve"> - ze zmiany w planowanych przedsięwzięciach.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</si>
  <si>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</si>
  <si>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</si>
  <si>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urealnienia poniesionych wydatków,</t>
  </si>
  <si>
    <t xml:space="preserve"> - z wprowadzenia nowych zadań,</t>
  </si>
  <si>
    <t xml:space="preserve"> - z przeniesienia planowanych wydatków między latami realizacji zadań oraz między wydatkami bieżącymi a inwestycyjnymi.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</si>
  <si>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</si>
  <si>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</si>
  <si>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</si>
  <si>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</si>
  <si>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</si>
  <si>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</si>
  <si>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</si>
  <si>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</si>
  <si>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bieżące</t>
  </si>
  <si>
    <t>RPO 2020 - Dz. 1.5.2 - Kujawy+Pomorze - promocja potencjału gospodarczego regionu - edycja II - Zwiększenie potencjału regionalnej gospodarki</t>
  </si>
  <si>
    <t>RPO 2020 - Dz. 3.4 - Ograniczenie emisji spalin poprzez rozbudowę sieci dróg rowerowych,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</si>
  <si>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3 - Toruń-Mała Nieszawka-Wielka Nieszawka-Cierpice w ciągu drogi wojewódzkiej nr 273 - Ograniczenie emisji spalin poprzez rozbudowę sieci dróg rowerowych</t>
  </si>
  <si>
    <t>RPO 2020 - Dz. 3.5.2 - 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554 - Ograniczenie emisji spalin poprzez rozbudowę sieci dróg rowerowych</t>
  </si>
  <si>
    <t>RPO 2020 - Dz. 5.1 - Przebudowa wraz z rozbudową drogi wojewódzkiej Nr 254 Brzoza-Łabiszyn-Barcin-Mogilno-Wylatowo (odcinek Brzoza-Barcin). Odcinek I od km 0+069 do km 13+280 - Zwiększenie bezpieczeństwa ruchu drogowego</t>
  </si>
  <si>
    <t>RPO 2020 - Dz. 5.1 -  Przebudowa wraz z rozbudową drogi wojewódzkiej Nr 265 Brześć Kujawski-Gostynin od km 0+003 do km 19+117- Zwiększenie bezpieczeństwa ruchu drogowego</t>
  </si>
  <si>
    <t>RPO 2020 - Dz. 5.1 - Przebudowa wraz z rozbudową drogi wojewódzkiej Nr 254 Brzoza-Łabiszyn-Barcin-Mogilno-Wylatowo (odcinek Brzoza-Barcin). Odcinek II od km 13+280 do km 22+400 - Zwiększenie bezpieczeństwa ruchu drogowego</t>
  </si>
  <si>
    <t>RPO 2020 - Dz. 5.1 - Przebudowa z rozbudową drogi wojewódzkiej Nr 270 Brześć Kujawski-Izbica Kujawska-Koło od km 0+000 do km 29+023. Etap I od km 1+100 do km 7+762 - Zwiększenie bezpieczeństwa ruchu drogowego</t>
  </si>
  <si>
    <t>RPO 2020 - Dz. 5.1 - Rozbudowa drogi wojewódzkiej Nr 270 Brześć Kujawski-Izbica Kujawska-Koło od km 0+000 do km 29+023 - Budowa obwodnicy m. Lubraniec - Zwiększenie bezpieczeństwa ruchu drogowego</t>
  </si>
  <si>
    <t>RPO 2020 - Dz. 5.1 - Rozbudowa drogi wojewódzkiej Nr 548 Stolno-Wąbrzeźno od km 0+005 do km 29+619 z wyłączeniem węzła autostradowego w m. Lisewo od km 14+144 do km 15+146 - Zwiększenie bezpieczeństwa ruchu drogowego</t>
  </si>
  <si>
    <t>RPO 2020 - Dz. 5.3 - Zakup elektrycznego taboru kolejowego do obsługi transportu pasażerskiego na terenie województwa kujawsko-pomorskiego - Poprawa jakości i zwiększenie efektywności transportu kolejowego</t>
  </si>
  <si>
    <t>RPO 2020 - Dz. 6.1.1 – Doposażenie szpitali w województwie kujawsko-pomorskim związane z zapobieganiem, przeciwdziałaniem i zwalczaniem COVID-19 – Wsparcie podmiotów leczniczych w zwalczaniu epidemii COVID-19</t>
  </si>
  <si>
    <t>RPO 2020 - Dz. 9.3.2 - Kujawsko-Pomorska Teleopieka - Zwiększenie dostępu do niestacjonarnych usług opiekuńczych dla osób starszych</t>
  </si>
  <si>
    <t>RPO 2020 - Dz. 13.2 - Zakup elektrycznego taboru kolejowego do obsługi transportu pasażerskiego na terenie województwa kujawsko-pomorskiego - Poprawa jakości i zwiększenie efektywności transportu kolejowego</t>
  </si>
  <si>
    <t>RPO 2020 - RPO WKP 2014-2020 (współfinansowanie krajowe dla beneficjentów środków EFS) - Ułatwienie absorpcji środków (Urząd Marszałkowski w Toruniu)</t>
  </si>
  <si>
    <t>(dokonuje się aktualizacji puli środków na współfinansowanie z EFS)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</si>
  <si>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</si>
  <si>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IZ - POWER, Dz. 6.1 Pomoc Techniczna - Zapewnienie efektywnego wsparcia realizacji Programu</t>
  </si>
  <si>
    <t>Wydatki majątkowe</t>
  </si>
  <si>
    <t>RPO 2020 - Dz. 5.1 -  Przebudowa drogi wojewódzkiej Nr 265 Brześć Kujawski-Kowal-Gostynin na odcinku Kowal-granica województwa od km 19+117 do km 34+025- Zwiększenie bezpieczeństwa ruchu drogowego</t>
  </si>
  <si>
    <t>RPO 2020 - Dz. 5.1 - Przebudowa drogi wojewódzkiej Nr 249 wraz z uruchomieniem przeprawy promowej przez Wisłę na wysokości Solca Kujawskiego i Czarnowa - Zwiększenie bezpieczeństwa ruchu drogowego</t>
  </si>
  <si>
    <t>RPO 2020 - Dz. 6.3.2 - Artyści w zawodzie - Modernizacja warsztatów kształcenia zawodowego w KPSOSW im. J. Korczaka w Toruniu - Poprawa jakości usług edukacyjnych w zakresie szkolnictwa zawodowego</t>
  </si>
  <si>
    <t>RPO 2020 - Dz. 6.3.2 - "Usłyszeć potrzeby" - wzmocnienie pozycji uczniów słabosłyszących i niesłyszących w ramach rozbudowy warsztatów zawodowych Kujawsko-Pomorskiego Specjalnego Ośrodka Szkolno-Wychowawczego nr 2 w Bydgoszczy w kontekście zwiększenia szans na rynku pracy - Poprawa jakości usług edukacyjnych w zakresie szkolnictwa zawodowego</t>
  </si>
  <si>
    <t>1.2.19</t>
  </si>
  <si>
    <t>RPO 2020 - RPO WKP 2014-2020 (współfinansowanie krajowe dla beneficjentów środków EFRR) - Ułatwienie absorpcji środków (Urząd Marszałkowski w Toruniu)</t>
  </si>
  <si>
    <t>(dokonuje się aktualizacji puli środków na współfinansowanie z EFRR)</t>
  </si>
  <si>
    <t>1.2.21</t>
  </si>
  <si>
    <t>RPO 2020 - Pomoc Techniczna RPO 2014-2020 - "Opracowanie dokumentacji projektowej dla strategicznych zadań w szpitalach wojewódzkich dla nowego okresu programowania 2021-2027" - Poprawa bezpieczeństwa zdrowotnego mieszkańców województwa</t>
  </si>
  <si>
    <t xml:space="preserve">Wydatki na programy, projekty lub zadania pozostałe </t>
  </si>
  <si>
    <t>BP w Toruniu - Remont - Poprawa estetyki i bezpieczeństwa</t>
  </si>
  <si>
    <t>Wydatki inwestycyjne</t>
  </si>
  <si>
    <t>2.2.2</t>
  </si>
  <si>
    <t>IW - Roboty dodatkowe i uzupełniające związane z realizacją inwestycji drogowych w ramach grupy I RPO - Zwiększenie bezpieczeństwa ruchu drogowego</t>
  </si>
  <si>
    <t>IW - Przebudowa drogi wojewódzkiej nr 544 polegająca na odnowie nawierzchni od km 2+100 do km 20+436 z wyłączeniem odcinków: od km 3+395 do km 3+527, dł. 0,132 km; od km 10+337 do km 10+357, dł. 0,020 km; od km 18+730 do km 19+100, dł. 0,370 km; od km 19+535 do km 19+570, dł. 0,035 km wraz z przebudową przepustu w ciągu drogi wojewódzkiej nr 544 w km 10+342 w m. Łaszewo - Poprawa bezpieczeństwa ruchu drogowego</t>
  </si>
  <si>
    <t>IW - Wykonanie robót budowlanych polegających na remoncie, przebudowie i modernizacji istniejącego Zespołu Pałacowo-Parkowego w miejscowości Wieniec koło Włocławka wraz z infrastrukturą zewnętrzną i zagospodarowaniem terenu Parku - Poprawa infrastruktury kulturalnej</t>
  </si>
  <si>
    <t>IW - Rozbudowa i dostosowanie budynku Wojewódzkiej Biblioteki Publicznej-Książnicy Kopernikańskiej w Toruniu do nowych funkcji użytkowych - Poprawa infrastruktury kulturalnej</t>
  </si>
  <si>
    <t>IW - Przebudowa i nadbudowa budynku B Wojewódzkiego Szpitala Obserwacyjno-Zakaźnego przy ul. Św. Floriana 12 w Bydgoszczy - Poprawa infrastruktury zdrowotnej</t>
  </si>
  <si>
    <t>(wprowadza się nowe zadanie przewidziane do realizacji w latach 2022-2023)</t>
  </si>
  <si>
    <t>Pozostałe zmiany</t>
  </si>
  <si>
    <t>Dokonuje się zmian w zakresie planowanych dochodów i wydatków oraz przychodów w poszczególnych latach. Zmiany wynikają przede wszystkim:</t>
  </si>
  <si>
    <t>Zestawienie zmian w planowanych dochodach, wydatkach oraz przychodach w latach 2022-2039 przedstawia załączona tabela.</t>
  </si>
  <si>
    <t>Zmiany dochodów, wydatków, przychodów i rozchodów oraz wynik budżetowy i finansowy w latach 2022-2039</t>
  </si>
  <si>
    <t>Skutkiem uchwały jest zmiana wieloletniej prognozy finansowej Województwa Kujawsko-Pomorskiego na lata 2022-2039, zgodnie z załącznikami do niniejszej uchwały.</t>
  </si>
  <si>
    <t>IW - Podniesienie jakości usług zdrowotnych oraz zwiększenie dostępu do usług medycznych w Wojewódzkim Szpitalu Specjalistycznym we Włocławku - zakup sprzętu i wyposażenia jako wsparcie systemu ochrony zdrowia w warunkach epidemiologicznych - Poprawa jakości świadczeń medycznych</t>
  </si>
  <si>
    <t>(wprowadza się nowe zadanie przewidziane do realizacji w latach 2022-2023. Planowane wydatki stanowią wkład własny do projektu planowanego do realizacji w ramach RPO WK-P na lata 2014-2020 Działania 13.1)</t>
  </si>
  <si>
    <t>IW - Budowa wiat magazynowych - Zapewnienie bezpiecznego i zgodnego z normami technicznymi przechowywania materiałów</t>
  </si>
  <si>
    <t>(dokonuje się zwiększenia planowanych na 2022 r. wydatków oraz ogólnej wartości zadania z przeznaczeniem na pokrycie kosztów nadzoru inwestorskiego)</t>
  </si>
  <si>
    <t>IW - Przebudowa drogi wojewódzkiej Nr 551 Strzyżawa-Dąbrowa Chełmińska-Unisław-Wybcz-Chełmża-Wąbrzeźno na odcinku od km 17+515 do km 22+550 - Poprawa bezpieczeństwa ruchu drogowego</t>
  </si>
  <si>
    <t>IW -  Przebudowa wiaduktu w ciągu drogi wojewódzkiej Nr 240 Chojnice-Świecie w km 64+533 w miejscowości Terespol Pomorski - Poprawa bezpieczeństwa ruchu drogowego</t>
  </si>
  <si>
    <t>RPO 2020 - Dz. 6.5 - Przygotowanie dokumentacji projektowo-kosztorysowej na potrzeby utworzenia "Młyna Energii" w Grudziądzu - Zagospodarowanie nieruchomości</t>
  </si>
  <si>
    <t>IW - Przygotowanie i realizacja zadań w ramach Rządowego Funduszu Rozwoju Dróg - Zwiększenie bezpieczeństwa ruchu drogowego</t>
  </si>
  <si>
    <t>IW - Rozbudowa drogi wojewódzkiej Nr 272 od skrzyżowania z drogą wojewódzką nr 239, drogą powiatową nr 1046C do ul. Szkolnej w Laskowicach na odcinku ok. 990 mb- Poprawa bezpieczeństwa ruchu drogowego</t>
  </si>
  <si>
    <t>IW - Budowa ścieżki pieszo-rowerowej wzdłuż drogi wojewódzkiej Nr 534 od miejscowości Ostrowite do skrzyżowania z ul. Kościuszki w Rypinie-opracowanie dokumentacji technicznej - Poprawa bezpieczeństwa ruchu drogowego</t>
  </si>
  <si>
    <t>IW - Opracowanie dokumentacji Studium Techniczno-Ekonomiczno-Środowiskowego dla połączenia Miasta Bydgoszczy  z węzłem drogowym na trasie szybkiego ruchu S5 i S10 w miejscowości Białe Błota-wsparcie finansowe - Zwiększenie bezpieczeństwa ruchu drogowego</t>
  </si>
  <si>
    <t>RPO 2020 - Dz. 10.2.1 - Przedszkolaki-debeściaki - edukacja przedszkolna i terapia dla dzieci z niepełnosprawnościami - Zwiększenie liczby miejsc kształcenia przedszkolnego specjalnego</t>
  </si>
  <si>
    <t>RPO 2020 - Dz. 10.2.2 - Niebo nad Astrobazami - rozwijamy kompetencje kluczowe uczniów - Zapewnienie wysokiej jakości nauczania w szkołach poprzez podniesienie kompetencji kluczowych</t>
  </si>
  <si>
    <t>RPO 2020 - Dz. 10.2.2 - Region Nauk Ścisłych II - edukacja przyszłości - Wzmocnienie kompetencji uczniów w zakresie przedmiotów ścisłych oraz umiejętności językowych a także wzrost kompetencji nauczycieli w zakresie zindywidualizowanego podejścia do ucznia</t>
  </si>
  <si>
    <t>(dokonuje się przeniesienia części planowanych wydatków z roku 2022 do roku 2023 w celu dostosowania do zaktualizowanego harmonogramu realizacji zadań w projekcie. Ogólna wartość projektu nie ulega zmianie)</t>
  </si>
  <si>
    <t>(dokonuje się przeniesienia części planowanych wydatków z roku 2022 do roku 2023 w celu dostosowana do harmonogramu realizacji zadań w projekcie. Ogólna wartość projektu nie ulega zmianie)</t>
  </si>
  <si>
    <t>IZ - Projekt Digitourism (Interreg Europa) - Promowanie innowacyjnych rozwiązań z wykorzystaniem wirtualnej i rozszerzonej rzeczywistości w sektorze turystyki</t>
  </si>
  <si>
    <t>IZ - Projekt ECO-CICLE (Interreg Europa) - Rozwój turystyki rowerowej na obszarach cennych przyrodniczo</t>
  </si>
  <si>
    <t>(dokonuje się przeniesienia części planowanych wydatków z roku 2022 do roku 2023 w związku z przeniesieniem części działań do realizacji w roku 2023. Ogólna wartość projektu nie ulega zmianie)</t>
  </si>
  <si>
    <t>(dokonuje się zmniejszenia planowanych na 2022 r. wydatków oraz ogólnej wartości projektu w celu dostosowania do faktycznie poniesionych wydatków. Projekt zakończony został w maju 2022 r.)</t>
  </si>
  <si>
    <t>IZ - Projekt Cult-Crea TE (Interreg Europa) - Zwiększenie udziału przemysłów kreatywnych w rozwoju turystyki kulturowej i kreatywnej</t>
  </si>
  <si>
    <t>(dokonuje się zmniejszenia planowanych na 2022 r. wydatków oraz ogólnej wartości projektu w związku z planowanym zakończeniem realizacji projektu w listopadzie 2022 r.)</t>
  </si>
  <si>
    <t>RPO 2020 - Dz. 10.3.2 - Prymusi Zawodu Kujaw i Pomorza - II  edycja - Zwiększenie szans na zatrudnienie uczniów szkół zawodowych poprzez podniesienie efektywności kształcenia zawodowego</t>
  </si>
  <si>
    <t>RPO 2020 - RPO WKP 2014-2020 (współfinansowanie krajowe dla beneficjentów środków EFS) - Ułatwienie absorpcji środków (Wojewódzki Urząd Pracy w Toruniu)</t>
  </si>
  <si>
    <t>RPO 2020 - Dz. 9.3.2 – Inicjatywy w zakresie usług społecznych realizowane przez NGO - Wzrost dostępności do usług społecznych dla mieszkańców województwa w związku z przeciwdziałaniem COVID-19</t>
  </si>
  <si>
    <t>IZ - POWER, Dz. 2.18 - Wdrażanie standardów obsługi inwestora w samorządach województwa kujawsko-pomorskiego - Podniesienie poziomu obsługi inwestorów przez pracowników samorządu</t>
  </si>
  <si>
    <t>(dokonuje się zmniejszenia planowanych na 2022 r. wydatków oraz ogólnej wartości projektu w celu dostosowania do faktycznie poniesionych wydatków. Projekt zakończony został w lipcu 2022 r.)</t>
  </si>
  <si>
    <t>(dokonuje się zwiększenia planowanych na 2023 r. wydatków oraz ogólnej wartości zadania w związku ze znacznym wzrostem cen towarów i usług budowlanych uniemożliwiających rozstrzygnięcie postępowania przetargowego)</t>
  </si>
  <si>
    <t>IW - zmiana nazwy z: Roboty dodatkowe i uzupełniające - ścieżki rowerowe na: Roboty dodatkowe i uzupełniające oraz waloryzacja kosztów inwestycyjnych - ścieżki rowerowe - Poprawa bezpieczeństwa ruchu drogowego</t>
  </si>
  <si>
    <t>IW - Przygotowanie dokumentacji projektowych do realizacji zadań w ramach Programu modernizacji dróg wojewódzkich z grupy I i III Kujawsko-pomorskiego planu spójności komunikacji drogowej i kolejowej 2014-2020 - Zwiększenie bezpieczeństwa ruchu drogowego</t>
  </si>
  <si>
    <t>IW - Rozbudowa drogi wojewódzkiej Nr 244 Kamieniec-Strzelce Dolne, m. Żołędowo, ul. Jastrzębia od km 30+068 do km 33+342, dł. 3,274 km - Poprawa bezpieczeństwa ruchu drogowego</t>
  </si>
  <si>
    <t>Zbrodnia Pomorska - edukacja historyczna - Upowszechnianie wiedzy na temat II wojny światowej i miejsc pamięci narodowych związanych ze Zbrodnią Pomorską 1939 r. wśród dzieci i młodzieży województwa kujawsko-pomorskiego</t>
  </si>
  <si>
    <t>IZ - POWER Dz. 2.5 - Kooperacja-efektywna i skuteczna - Wzmocnienie potencjału instytucji działających na rzecz wyłączenia społecznego</t>
  </si>
  <si>
    <t>RPO 2020 - Dz. 5.1-  Przebudowa i rozbudowa drogi wojewódzkiej Nr 559 na odcinku Lipno-Kamień Kotowy-granica województwa - Zwiększenie bezpieczeństwa ruchu drogowego</t>
  </si>
  <si>
    <t>RPO 2020 - Dz. 3.5.2 - Poprawa bezpieczeństwa i komfortu życia mieszkańców oraz wsparcie niskoemisyjnego transportu drogowego poprzez wybudowanie dróg dla rowerów na terenie powiatu bydgoskiego (lider: gmina Solec Kujawski, powiat bydgoski) - Ograniczenie emisji spalin poprzez rozbudowę sieci dróg rowerowych</t>
  </si>
  <si>
    <t>Wojewódzki program przeciwdziałania przemocy w rodzinie dla województwa kujawsko-pomorskiego na lata 2021-2026 - Inspirowanie i promowanie nowych rozwiązań w zakresie przeciwdziałania przemocy w rodzinie</t>
  </si>
  <si>
    <t>(dokonuje się urealnienia poniesionych do końca 2021 r. wydatków, przeniesienia niewykorzystanej kwoty z roku 2021 na lata następne oraz zwiększenia planowanych w poszczególnych latach wydatków w związku z waloryzacją wynagrodzeń konsultantów Kujawsko-Pomorskiej Niebieskiej Linii. Ogólna wartość zadania ulega zwiększeniu)</t>
  </si>
  <si>
    <t>(odstępuje się od realizacji zadania w związku ze zmianą koncepcji programowej, zakresu działań oraz sposobu finansowania)</t>
  </si>
  <si>
    <t>(wydłuża się okres realizacji zadania do 2023 r. oraz przenosi się część planowanych wydatków z roku 2022 do roku 2023 przy zachowaniu niezmienionej  ogólnej wartości zadania. W 2022 r. wykonany zostanie program konserwatorski natomiast w 2023 r. przeprowadzone zostanie postępowanie przetargowe w celu wyłonienia wykonawcy zadania oraz wykonane zostaną prace remontowe)</t>
  </si>
  <si>
    <t>MSCKZiU w Toruniu - Remont budynku Centrum - Poprawa estetyki i bezpieczeństwa</t>
  </si>
  <si>
    <t>MSCKZiU w Toruniu - Remont budynku gospodarczego - Poprawa stanu technicznego budynku</t>
  </si>
  <si>
    <t>IW - KPCEN we Włocławku - Rozbudowa budynku - Poprawa infrastruktury oświatowej</t>
  </si>
  <si>
    <t>IW - Objęcie udziałów w podwyższonym kapitale spółki Regionalny Ośrodek Edukacji Ekologicznej Sp. z o.o. - Poprawa konkurencyjności producentów rolnych</t>
  </si>
  <si>
    <t>IW - Kultura w zasięgu 2.0 - wkład własny wojewódzkich jednostek organizacyjnych - Zwiększenie dostępności do wojewódzkich instytucji kultury poprzez digitalizację zbiorów i rozwój usług elektronicznych</t>
  </si>
  <si>
    <t>IW - Adaptacja pomieszczeń piwnicznych w budynku Kujawsko-Pomorskiego Centrum Kultury w Bydgoszczy - Poprawa infrastruktury kulturalnej</t>
  </si>
  <si>
    <t>(wydłuża się okres realizacji zadania do 2023 r. oraz przenosi się planowane wydatki z roku 2022 do roku 2023 przy zachowaniu niezmienionej ogólnej wartości zadania. W związku z koniecznością przeprowadzenia badań archeologicznych na terenie inwestycji, ogłoszone w czerwcu 2022 r. postępowanie przetargowe mające na celu wyłonienie wykonawcy zadania zostało unieważnione. Ponadto na skutek konieczności ograniczenia prac do jednego zbiornika retencyjnego zamiast czterech zaszła konieczność zmiany projektu i kosztorysu oraz ponownego ogłoszenia postępowania przetargowego)</t>
  </si>
  <si>
    <t>Rekonstrukcja młyna wodnego w Kłóbce - Poprawa infrastruktury kulturalnej</t>
  </si>
  <si>
    <t>IW - Rekonstrukcja młyna wodnego w Kłóbce - Poprawa infrastruktury kulturalnej</t>
  </si>
  <si>
    <t>Organizacja Międzynarodowego Festiwalu Teatralnego "KONTAKT" - Zwiększenie atrakcyjności kulturalnej regionu kujawsko-pomorskiego</t>
  </si>
  <si>
    <t>(wprowadza się nowe zadanie przewidziane do realizacji w latach 2022-2025. Zadanie realizowane będzie przez Teatr im. W. Horzycy w Toruniu)</t>
  </si>
  <si>
    <t>IW - Budowa ronda przy ul. Piłsudskiego, Sokołowskiej i Szosy Rypińskiej w mieście Golub-Dobrzyń - opracowanie dokumentacji technicznej - Poprawa bezpieczeństwa ruchu drogowego</t>
  </si>
  <si>
    <t>RPO 2020 - Dz. 5.1 - Przebudowa wraz z rozbudową drogi wojewódzkiej Nr 563 Rypin-Żuromin-Mława od km 2+475 do km 16+656. Etap II - Przebudowa drogi wojewódzkiej Nr 563 na odcinku Stępowo-granica województwa od km 10+100 do km 16+656- Zwiększenie bezpieczeństwa ruchu drogowego</t>
  </si>
  <si>
    <t>(dokonuje się przeniesienia części planowanych wydatków z roku 2022 do roku 2023 w związku z przedłużającą się procedurą związaną z uzyskaniem decyzji ZRID. Ogólna wartości projektu nie ulega zmianie)</t>
  </si>
  <si>
    <t>IW - Odnowa nawierzchni drogi wojewódzkiej Nr 551 Strzyżawa-Wąbrzeźno odc. Pluskowęsy-Dźwierzno od km 37+960 do km 44+360 dł. 6,400 km - Poprawa bezpieczeństwa ruchu drogowego</t>
  </si>
  <si>
    <t>IW - Odnowa nawierzchni drogi wojewódzkiej Nr 243 Mrocza-Koronowo (DK25) odc. Mrocza-Prosperowo od km 0+120 do km 4+320 dł. 4,200 km - Poprawa bezpieczeństwa ruchu drogowego - Poprawa bezpieczeństwa ruchu drogowego</t>
  </si>
  <si>
    <t>RPO 2020 - Dz. 6.1.1 – Doposażenie szpitali w województwie kujawsko-pomorskim związane z zapobieganiem, przeciwdziałaniem i zwalczaniem COVID-19 - etap II – Wsparcie podmiotów leczniczych w zwalczaniu epidemii COVID-19</t>
  </si>
  <si>
    <t>(dokonuje się przeniesienia wydatków z roku 2022 do roku 2023 w związku z przedłużającą się procedurą uzyskania decyzji ZRID. Ogólna wartość projektu nie ulega zmianie)</t>
  </si>
  <si>
    <t>RPO 2020 - Dz. 3.4 - Ograniczenie emisji spalin poprzez rozbudowę sieci dróg rowerowych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</si>
  <si>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(wydłuża się okres realizacji projektu do 2023 r.)</t>
  </si>
  <si>
    <t>IW - Prace projektowe związane z Nową Perspektywą Finansową 2021-2027- Poprawa bezpieczeństwa ruchu drogowego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</si>
  <si>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</si>
  <si>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(dokonuje się przeniesienia części planowanych wydatków z roku 2022 do roku 2023 oraz zwiększenia ogólnej wartości projektu w związku z wystąpieniem prac dodatkowych)</t>
  </si>
  <si>
    <t>RPO 2020 - Dz. 2.1 - Budowa kujawsko-pomorskiego systemu udostępniania elektronicznej dokumentacji medycznej - I etap - Poprawa jakości świadczonych usług medycznych z wykorzystaniem narzędzi ICT</t>
  </si>
  <si>
    <t>IW - zmiana nazwy z: Budowa obwodnicy miasta Golubia-Dobrzynia na: Budowa obwodnicy miasta Golubia-Dobrzynia, w tym opracowanie Studium Techniczno-Ekonomiczno-Środowiskowego wraz z dokumentacją projektową - Poprawa bezpieczeństwa ruchu drogowego</t>
  </si>
  <si>
    <t>RPO 2020 - Pomoc Techniczna RPO 2014-2020 - WPD PT "Sprawne zarządzanie i wdrażanie RPO WK-P w latach 2018-2023"  - Zapewnienie technicznego i finansowego wsparcia procesu zarządzania, wdrażania, monitorowania i kontroli w celu sprawnego wdrażania oraz efektywnego wykorzystania środków (Urząd Marszałkowski w Toruniu)</t>
  </si>
  <si>
    <t>IW - Odbudowa (złożenie) obiektu - tzw. "Domu Heleny Grossówny" w nowej lokalizacji, remont obiektu oraz jego wyposażenie celem przystosowania go do nowej funkcji - Rozwój lokalnych zasobów dziedzictwa kultury</t>
  </si>
  <si>
    <t>RPO 2020 - Dz. 6.3.2 - Kwalifikacyjne Kursy Zawodowe twoją zawodową szansą - nowe formy praktycznej nauki zawodu w Kujawsko-Pomorskim Centrum Kształcenia Zawodowego w Bydgoszczy - Wprowadzenie wysokiej jakości usług edukacyjnych w zakresie szkolnictwa zawodowego</t>
  </si>
  <si>
    <t>(dokonuje się zwiększenia planowanych w poszczególnych latach wydatków oraz ogólnej wartości projektu z przeznaczeniem na zwiększone wynagrodzenie dla wykonawcy robót budowlanych, zgodnie ze złożonym wnioskiem waloryzacyjnym)</t>
  </si>
  <si>
    <t>(wydłuża się okres realizacji projektu do 2023 r. oraz przenosi się część planowanych wydatków z roku 2022 do roku 2023 w związku z przedłużającymi się robotami budowlanymi oraz przedłużającą się procedurą przetargową na zakup wyposażenia do pracowni kształcenia zawodowego dla Branżowej Szkoły I stopnia KPSOSW w Toruniu. Ogólna wartość projektu ulega zwiększeniu w związku z ponownym oszacowaniem wartości zamówienia na zakup wyposażenia)</t>
  </si>
  <si>
    <t>(wydłuża się okres realizacji projektu do 2023 r. oraz przenosi się część planowanych wydatków z roku 2022 do roku 2023 z przeznaczeniem na pokrycie kosztów zarządzania projektem. Ogólna wartość projektu ulega zwiększeniu)</t>
  </si>
  <si>
    <t>(dokonuje się urealnienia poniesionych do końca 2021 r. wydatków oraz przeniesienia niewykorzystanej kwoty z roku 2021 do roku 2023. Ogólna wartość projektu nie ulega zmianie)</t>
  </si>
  <si>
    <t>(wydłuża się okres realizacji zadania do 2023 r. oraz przenosi się część planowanych wydatków z roku 2022 do roku 2023 przy zachowaniu niezmienionej  ogólnej wartości zadania. W 2022 r. wykonany zostanie program konserwatorski oraz przeprowadzone zostanie postępowanie przetargowe w celu wyłonienia wykonawcy zadania natomiast w 2023 r. wykonane zostaną prace remontowe)</t>
  </si>
  <si>
    <t>(wydłuża się okres realizacji zadania do 2023 r. oraz przenosi się planowane wydatki z roku 2022 do roku 2023 przy zachowaniu niezmienionej  ogólnej wartości zadania. W 2022 r. przeprowadzone zostanie postępowanie przetargowe w celu wyłonienia wykonawcy zadania natomiast w 2023 r. wykonane zostaną prace remontowe)</t>
  </si>
  <si>
    <t>(dokonuje się zwiększenia planowanych na 2022 r. wydatków z przeznaczeniem na zwiększony wkład własny do projektu "Krótki Łańcuch Żywności - pilotaż w Toruniu" współfinansowanego ze środków Europejskiego Funduszu Rolnego na Rzecz Rozwoju Obszarów Wiejskich w ramach PROW na lata 2014-2020. Zwiększenie wydatków wynika ze wzrostu kosztów budowy i wyposażenia centrum logistyczno-wystawienniczego. Ogólna wartość zadania ulega zwiększeniu)</t>
  </si>
  <si>
    <t>(dokonuje się przeniesienia planowanych wydatków z roku 2022 do roku 2023 w związku z trwającymi pracami nad opracowaniem dokumentacji projektowej dla powyższego zadania uniemożliwiającymi wszczęcie procedury przetargowej na roboty budowlane. Ogólna wartość zadania nie ulega zmianie)</t>
  </si>
  <si>
    <t>IW - Aktualizacja bazy danych ewidencji sieci dróg wojewódzkich województwa kujawsko-pomorskiego z przeglądem 5-letnim stanu technicznego dróg oraz obiektów inżynierskich - Poprawa bezpieczeństwa ruchu drogowego</t>
  </si>
  <si>
    <t>IW - Wykonanie aktualizacji dokumentacji technicznej dla zadania pn. "Budowa obwodnicy miasta Brodnicy" - Zwiększenie bezpieczeństwa ruchu drogowego</t>
  </si>
  <si>
    <t>RPO 2020 - Dz. 10.4.1 - W Kujawsko-Pomorskiem Mówisz - masz - certyfikowane szkolenia językowe - Podniesienie kwalifikacji zawodowych osób dorosłych</t>
  </si>
  <si>
    <t>RPO 2020 - Dz. 10.2.3 - Eksperci w swojej branży - Podniesienie efektywności kształcenia zawodowego w K-P SOSW w Toruniu</t>
  </si>
  <si>
    <t>RPO 2020 - Dz. 6.3.2 - "Usłyszeć potrzeby"  - wzmocnienie pozycji uczniów słabosłyszących i niesłyszących w ramach rozbudowy warsztatów zawodowych Kujawsko-Pomorskiego Specjalnego Ośrodka Szkolno-Wychowawczego nr 2 w Bydgoszczy w kontekście zwiększenia szans na rynku pracy - Poprawa jakości usług edukacyjnych w zakresie szkolnictwa zawodowego</t>
  </si>
  <si>
    <t>(wydłuża się okres realizacji projektu do 2023 r. oraz przenosi się część planowanych wydatków z roku 2022 do roku 2023 w związku z nierozstrzygnięciem postępowania przetargowego na dostawę i montaż doposażenia nowoutworzonych pracowni kształcenia zawodowego. Ogólna wartość projektu nie ulega zmianie)</t>
  </si>
  <si>
    <t>IW - K-PSOSW Nr 2 w Bydgoszczy - Prace związane z dostosowaniem budynku do wymogów p-poż - Zapewnienie bezpieczeństwa pożarowego</t>
  </si>
  <si>
    <t>Promocja Województwa Kujawsko-Pomorskiego w ramach współpracy z przewoźnikami lotniczymi - Upowszechnianie wiedzy o województwie kujawsko-pomorskim</t>
  </si>
  <si>
    <t>RPO 2020 - Dz. 1.5.2 - Przygotowanie i rozwój pakietu usług doradczych/informacyjnych w zakresie umiędzynarodowienia działalności przedsiębiorstw z sektora MŚP oraz pozyskania działalności inwestycyjnej przez Kujawsko-Pomorskie Centrum Obsługi Inwestorów i Eksporterów - Rozwój pakietu usług doradczych/informacyjnych w zakresie eksportu i inwestycji</t>
  </si>
  <si>
    <t>IZ-POPT - Wsparcie gmin w przygotowaniu i koordynacji programów rewitalizacji - Zwiększenie świadomości i wiedzy przedstawicieli samorządów dotyczących działań rewitalizacyjnych</t>
  </si>
  <si>
    <t>RPO 2020 - Dz. 9.3.1 - Realizacja działań z zakresu edukacji i bezpieczeństwa publicznego ukierunkowanych na kształtowanie właściwych postaw funkcjonowania społecznego w sytuacji występowania zagrożeń epidemiologicznych - Ograniczenie negatywnych skutków COVID-19</t>
  </si>
  <si>
    <t>(dokonuje się przeniesienia części planowanych wydatków z roku 2022 do roku 2023 w związku z niewykorzystaniem wszystkich środków zaplanowanych na pokrycie kosztów działań mających na celu zapewnienie dostępu m.in. do artykułów spożywczych dla osób zakażonych wirusem SARS-CoV-2 w okresie kwarantanny. Ogólna wartość projektu nie ulega zmianie)</t>
  </si>
  <si>
    <t>RPO 2020 - Dz. 2.2 - Kultura w zasięgu 2.0 - Wzrost dostępności zasobów dziedzictwa regionalnego poprzez ich digitalizację</t>
  </si>
  <si>
    <t>(wydłuża się okres realizacji zadania do 2023 r. oraz przenosi się część planowanych wydatków z roku 2022 do roku 2023 w związku z wydłużoną procedurą przetargową na zakup i wdrożenie systemu informatycznego: repozytorium cyfrowe i wirtualne muzeum w ramach Działania 5 "Zakup sprzętu i oprogramowania serwerowego z przeznaczeniem do obsługi usług elektronicznych"  oraz Działania 4 "Zakup sprzętu na potrzeby systemu elektronicznego plakatu". Ogólna wartość zadania nie ulega zmianie)</t>
  </si>
  <si>
    <t>IW - Nadbudowa i rozbudowa dawnego budynku kinoteatru Grunwald usytuowanego przy ul. Warszawskiej 11 w Toruniu z przeznaczeniem na teatr - Utworzenie "DUŻEJ SCENY" Kujawsko-Pomorskiego Impresaryjnego Teatru Muzycznego w Toruniu - Poprawa infrastruktury kultury</t>
  </si>
  <si>
    <t>Rozszerzenie funkcjonalności teatralno-koncertowej poprzez rozbudowę i doposażenie dawnego budynku kinoteatru Grunwald - Poprawa infrastruktury kultury</t>
  </si>
  <si>
    <t>IW - Rozszerzenie funkcjonalności teatralno-koncertowej poprzez rozbudowę i doposażenie dawnego budynku kinoteatru Grunwald - Poprawa infrastruktury kultury</t>
  </si>
  <si>
    <t>Rozbudowa Kujawskiego Centrum Muzyki w miejscowości Wieniec koło Włocławka - Rozwój lokalnych zasobów dziedzictwa kultury</t>
  </si>
  <si>
    <t>IW - Rozbudowa Kujawskiego Centrum Muzyki w miejscowości Wieniec koło Włocławska - Rozwój lokalnych zasobów dziedzictwa kultury</t>
  </si>
  <si>
    <t>(wydłuża się okres realizacji zadania do 2023 r. oraz przenosi się część planowanych wydatków z roku 2022 do roku 2023 w związku z wystąpieniem robót dodatkowych i zamiennych oraz brakiem możliwości prowadzenia prac budowlanych z powodu ich wstrzymania przez Konserwatora Zabytków. Ogólna wartość zadania nie ulega zmianie. Zadanie realizowane jest przez Kujawsko-Pomorski Teatr Muzyczny w Toruniu)</t>
  </si>
  <si>
    <t>IW - Przebudowa dróg powiatowych w powiecie świeckim na odcinku od skrzyżowania z drogą wojewódzką Nr 240 do miejscowości Laskowice (dł. 25,725 km), od ul. Miodowej do ul. Wojska Polskiego w Świeciu (dł. około 270 m) oraz od drogi wojewódzkiej Nr 214 do miejscowości Osie (19,232 km) a także odcinek drogi powiatowej nr 1281C w miejscowości Gruczno (dł. 0,830 km) -wsparcie finansowe - Zwiększenie bezpieczeństwa ruchu drogowego</t>
  </si>
  <si>
    <t>(dokonuje się przeniesienia planowanych wydatków z roku 2022 do roku 2023 w wyniku nierozstrzygnięcia postępowania przetargowego (najniższa złożona oferta przekraczała możliwości finansowe Powiatu Świeckiego). Ogólna wartość zadania nie ulega zmianie)</t>
  </si>
  <si>
    <t>RPO 2020 - Dz. 2.1 - Infostrada Kujaw i Pomorza 2.0 - Wzrost efektywności działań administracji samorządowej oraz jakości usług publicznych</t>
  </si>
  <si>
    <t>IW - Rozbudowa drogi wojewódzkiej Nr 551 Strzyżawa-Unisław-Wąbrzeźno poprzez budowę drogi rowerowej na odcinku Kończewice-Warszewice-Bogusławki - Poprawa bezpieczeństwa ruchu drogowego</t>
  </si>
  <si>
    <t>IZ - POWER, DZ. 1.2 - Wsparcie osób młodych na regionalnym rynku pracy - Zwiększenie możliwości zatrudnienia osób młodych do 29 roku życia pozostających bez pracy</t>
  </si>
  <si>
    <t xml:space="preserve">W powyższej uchwale wprowadzone są zmiany wynikające ze zmiany budżetu województwa na 2022 r. dokonane uchwałami Zarządu Województwa Kujawsko-Pomorskiego: Nr 30/1257/22 z dnia 5 sierpnia 2022 r. oraz Nr 34/1402/22 z dnia 31 sierpnia 2022 r. zmieniającymi uchwałę w sprawie budżetu województwa na rok  2022 a także zmiany ujęte w projekcie uchwały Sejmiku Województwa Kujawsko-Pomorskiego w sprawie zmiany budżetu województwa na rok 2022. </t>
  </si>
  <si>
    <t>(dokonuje się przeniesienia części planowanych wydatków z roku 2022 do roku 2023 w związku z wydłużoną procedurą przetargową na zakup sprzętu na potrzeby systemu elektronicznego plakatu w ramach Działania 6 "Zakup sprzętu na potrzeby systemu elektronicznego plakatu (wyświetlacze), wdrożenie systemu" oraz koniecznością realizacji zadań obejmujących zakup i wdrożenie systemu informatycznego: repozytorium cyfrowe i wirtualne muzeum w ramach Działania 5 "Zakup sprzętu i oprogramowania serwerowego z przeznaczeniem do obsługi usług elektronicznych (dotyczy systemów: repozytorium cyfrowe i wirtualne muzeum, wirtualne przewodnictwo i gry terenowe, systemy rezerwacji i sprzedaży biletów)" w modelu usługowym. Ogólna wartość projektu nie ulega zmianie)</t>
  </si>
  <si>
    <t>(dokonuje się zmniejszenia planowanych na 2022 r. wydatków oraz ogólnej wartości zadania w związku z mniejszym zakresem usług promocyjnych)</t>
  </si>
  <si>
    <t>(dokonuje się zwiększenia planowanych na 2022 r. wydatków oraz ogólnej wartości zadania na opracowanie dokumentacji projektowej, instalację oświetlenia, systemu nawadniania, odnowienia parku i wykonania nasadzeń. Zadanie realizowane jest przez Kujawsko-Pomorski Teatr Muzyczny w Toruniu)</t>
  </si>
  <si>
    <t>(dokonuje się przeniesienia części planowanych wydatków inwestycyjnych do wydatków bieżących z przeznaczeniem na pokrycie kosztów zarządzania projektem. Ogólna wartość projektu nie ulega zmianie)</t>
  </si>
  <si>
    <t>(wydłuża się okres realizacji projektu do 2023 r. oraz przenosi się część planowanych wydatków z roku 2022 do roku 2023 przeznaczonych na pokrycie kosztów działań promocyjnych nowoutworzonych pracowni kształcenia zawodowego. Ogólna wartość projektu nie ulega zmianie)</t>
  </si>
  <si>
    <t>(dokonuje się urealnienia poniesionych do końca 2021 r. wydatków oraz przeniesienia niewykorzystanej kwoty z roku 2021 oraz części planowanych wydatków z roku 2022 do roku 2023 w związku z przeniesieniem części przedsięwzięć do realizacji w roku 2023. Ogólna wartość projektu nie ulega zmianie)</t>
  </si>
  <si>
    <t>(dokonuje się przeniesienia części planowanych wydatków z roku 2023 do roku 2022 w związku z informacją od Partnerów projektu o przeniesieniu części zadań do realizacji w roku 2022. Ogólna wartość projektu nie ulega zmianie)</t>
  </si>
  <si>
    <t>(dokonuje się przeniesienia części planowanych wydatków z roku 2022 do roku 2023 w związku z przedłużającą się procedurą związaną z uzyskaniem decyzji ZRID. Ogólna wartość projektu nie ulega zmianie)</t>
  </si>
  <si>
    <t>(dokonuje się przeniesienia części planowanych wydatków z roku 2022 do roku 2023 w związku z przedłużającą się procedurą związaną z uzyskaniem decyzji ZRID oraz przeniesienia części planowanych wydatków inwestycyjnych do wydatków bieżących z przeznaczeniem na pokrycie kosztów zarządzania projektem. Ogólna wartość projektu nie ulega zmianie)</t>
  </si>
  <si>
    <t>(wydłuża się okres realizacji projektu do 2023 r. oraz zwiększa się ogólną wartość projektu w związku z potrzebą przeprowadzenia dalszych prac budowlanych, zakupu sprzętu i aparatury medycznej oraz z przystąpieniem do projektu nowego partnera)</t>
  </si>
  <si>
    <t>(dokonuje się zmniejszenia planowanych na lata 2022-2023 wydatków oraz przeniesienia ich części do planowanych wydatków w 2024 r. Ogólna wartość zadania ulega zmniejszeniu w związku z wyodrębnieniem zakresów rzeczowych w części dotyczącej opracowania STEŚ i wykonania dokumentacji projektowej dla zadania:
1. pn. "Budowa obwodnicy miasta Golubia-Dobrzynia",
2. pn. "Wykonanie aktualizacji dokumentacji technicznej dla zadania pn. "Budowa obwodnicy miasta Brodnicy")</t>
  </si>
  <si>
    <t>(zwiększa się planowane na lata 2022-2023 wydatki w związku z porozumieniem o współpracy i współfinansowaniu zadania w części dotyczącej opracowania Studium Techniczno-Ekonomiczno-Środowiskowego wraz z uzyskaniem decyzji o środowiskowych uwarunkowaniach zgody na realizację przedsięwzięcia zawartym pomiędzy Województwem Kujawsko-Pomorskim a Powiatem Golubsko-Dobrzyńskim, Gminą Miastem Golub-Dobrzyń i Gminą Golub-Dobrzyń. Zgodnie z ustaleniami każda ze stron zobowiązana jest do udzielenia Województwu pomocy finansowej stanowiącej 25 % kosztów całkowitych zadania. Ogólna wartość zadania ulega zwiększeniu)</t>
  </si>
  <si>
    <t>(wydłuża się okres realizacji zadania do 2024 r. oraz przenosi się część planowanych wydatków z roku 2022 na lata następne w celu dostosowania do oferty przetargowej z terminem realizacji określonym do roku 2024. Ogólna wartość zadania nie ulega zmianie)</t>
  </si>
  <si>
    <t>(skraca się okres realizacji zadania do 2022 r. oraz przenosi się planowane wydatki z roku 2023 do roku 2022 w związku z planowanym wcześniejszym zakończeniem zadania. Ogólna wartość zadania nie ulega zmianie)</t>
  </si>
  <si>
    <t>(wydłuża się okres realizacji zadania do 2023 r. oraz zwiększa się ogólną wartość zadania z przeznaczeniem na opracowanie dokumentacji projektowej nowego przepustu (km 4+945) w zadaniu pn. "Ograniczenie emisji spalin poprzez rozbudowę sieci dróg rowerowych znajdujących się w koncepcji rozwoju systemu transportu Bydgosko-Toruńskiego Obszaru Funkcjonalnego dla: Części nr 3 - Toruń-Mała Nieszawka-Wielka Nieszawka-Cierpice w ciągu drogi wojewódzkiej nr 273")</t>
  </si>
  <si>
    <t>(dokonuje się przeniesienia części planowanych wydatków z roku 2022 do roku 2023 z przeznaczeniem na pokrycie kosztów promocji. Ogólna wartość zadania nie ulega zmianie. Zadanie realizowane jest przez Kujawsko-Pomorski Teatr Muzyczny w Toruniu)</t>
  </si>
  <si>
    <t>(dokonuje się przeniesienia części planowanych wydatków z roku 2022 do roku 2023 z przeznaczeniem na pokrycie kosztów promocji. Ogólna wartość wydatków bieżących nie ulega zmianie. Zadanie realizowane jest przez Kujawsko-Pomorski Teatr Muzyczny w Toruniu)</t>
  </si>
  <si>
    <t>(dokonuje się przeniesienia części planowanych wydatków z roku 2022 do roku 2023 przy zachowaniu niezmienionej ogólnej wartości zadania. Planowane na 2022 r. wydatki przeznaczone będą na pokrycie kosztów dokumentacji projektowej natomiast w 2023 r. przeprowadzone zostanie postępowanie przetargowe w celu wyłonienia wykonawcy zadania oraz wykonane zostaną prace budowlane)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</si>
  <si>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</si>
  <si>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</si>
  <si>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</si>
  <si>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</si>
  <si>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</si>
  <si>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</si>
  <si>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</si>
  <si>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</si>
  <si>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</si>
  <si>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</si>
  <si>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</si>
  <si>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</si>
  <si>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</si>
  <si>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</si>
  <si>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</si>
  <si>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</si>
  <si>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</si>
  <si>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</si>
  <si>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</si>
  <si>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</si>
  <si>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</si>
  <si>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</si>
  <si>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</si>
  <si>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</si>
  <si>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</si>
  <si>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</si>
  <si>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</si>
  <si>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</si>
  <si>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</si>
  <si>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</si>
  <si>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</si>
  <si>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</si>
  <si>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</si>
  <si>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</si>
  <si>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</si>
  <si>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</si>
  <si>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</si>
  <si>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</si>
  <si>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</si>
  <si>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</si>
  <si>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</si>
  <si>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</si>
  <si>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</si>
  <si>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</si>
  <si>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</si>
  <si>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</si>
  <si>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</si>
  <si>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</si>
  <si>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</si>
  <si>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</si>
  <si>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</si>
  <si>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</si>
  <si>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</si>
  <si>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</si>
  <si>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1.2.20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</si>
  <si>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</si>
  <si>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</si>
  <si>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</si>
  <si>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</si>
  <si>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</si>
  <si>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</si>
  <si>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</si>
  <si>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</si>
  <si>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</si>
  <si>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</si>
  <si>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</si>
  <si>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</si>
  <si>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</si>
  <si>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</si>
  <si>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</si>
  <si>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</si>
  <si>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</si>
  <si>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</si>
  <si>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</si>
  <si>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</si>
  <si>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</si>
  <si>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</si>
  <si>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</si>
  <si>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</si>
  <si>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</si>
  <si>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</si>
  <si>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</si>
  <si>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</si>
  <si>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</si>
  <si>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</si>
  <si>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</si>
  <si>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</si>
  <si>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</si>
  <si>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</si>
  <si>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</si>
  <si>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</si>
  <si>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</si>
  <si>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</si>
  <si>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</si>
  <si>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</si>
  <si>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</si>
  <si>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</si>
  <si>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</si>
  <si>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</si>
  <si>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</si>
  <si>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</si>
  <si>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</si>
  <si>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</si>
  <si>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</si>
  <si>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</si>
  <si>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2.2.35</t>
  </si>
  <si>
    <t>(dokonuje się przeniesienia części wydatków planowanych na pokrycie kosztów zarządzania projektem z roku 2022 do roku 2023 przy zachowaniu niezmienionej ogólnej wartości projektu)</t>
  </si>
  <si>
    <t>(wydłuża się okres realizacji projektu do 2023 r. oraz przenosi się część wydatków planowanych na pokrycie kosztów zarządzania projektem z roku 2022 do roku 2023. Ogólna wartość wydatków bieżących nie ulega zmianie)</t>
  </si>
  <si>
    <t>(dokonuje się przeniesienia części wydatków planowanych na pokrycie kosztów zarządzania projektem z roku 2022 do roku 2023. Ogólna wartość wydatków bieżących nie ulega zmianie)</t>
  </si>
  <si>
    <t>(wydłuża się okres realizacji projektu do 2023 r. oraz przenosi się część planowanych wydatków z roku 2022 do roku 2023 w związku z niskim stanem wód oraz koniecznością usunięcia łach na Wiśle uniemożliwiających przeprowadzenie 4-miesięcznych rejsów próbnych. Ogólna wartość projektu nie ulega zmianie)</t>
  </si>
  <si>
    <t>Dotowanie kolejowych przewozów pasażerskich 2022-2030 - Pokrycie skutków klauzuli waloryzacyjnej - Organizowanie publicznego transportu zbiorowego na liniach kolejowych</t>
  </si>
  <si>
    <t>(dokonuje się przeniesienia planowanych wydatków z roku 2023 do roku 2022 w związku z planowanym zakupem wszystkich pojazdów w 2022 r. Ogólna wartość projektu nie ulega zmianie)</t>
  </si>
  <si>
    <t>(dokonuje się zmniejszenia planowanych na 2022 r. wydatków w celu dostosowania ich do przewidywanego wykonania oraz przeniesienia ich do wydatkowania w roku 2023. Ogólna wartość projektu nie ulega zmianie)</t>
  </si>
  <si>
    <t>(wydłuża się okres realizacji zadania do 2023 r. oraz przenosi się część planowanych wydatków z roku 2022 do roku 2023 w związku z przedłużającymi się procedurami formalnymi związanymi m.in. z koniecznością uzyskania uzgodnień z konserwatorem zabytków (dotyczy drogi wojewódzkiej Nr 269), koniecznością dokonania szeregu uzgodnień z jednostkami samorządu terytorialnego oraz GDDKiA w kwestii wypracowania ostatecznej koncepcji dotyczącej zakresów rzeczowych poszczególnych zadań. Ogólna wartość zadania nie ulega zmianie)</t>
  </si>
  <si>
    <t>(dokonuje się zmiany zadania jednorocznego na wieloletnie w związku z wydłużonymi procedurami uzgodnienia dokumentacji projektowej pomiędzy Gminą Chełmża a Zarządem Dróg Wojewódzkich w Bydgoszczy. Zadanie realizowane będzie w latach 2022-2023 przez Zarząd Dróg Wojewódzkich w Bydgoszczy)</t>
  </si>
  <si>
    <t>(dokonuje się przeniesienia części planowanych wydatków z lat 2022-2023 do roku 2024 przy zachowaniu niezmienionej ogólnej wartości zadania. W związku z koniecznością wprowadzenia zmian w projekcie budowlanym oraz koniecznością zaktualizowania pozwolenia na budowę, przetarg na wykonanie robót budowlanych ogłoszony zostanie nie wcześniej niż w październiku 2022 r. Z tego powodu prace wyburzeniowe i ziemne rozpoczęte zostaną na przełomie lat 2022 i 2023. Ze względu na fakt, że planowany termin realizacji robót budowlanych wynosi 18 miesięcy, zakończenie prac budowlanych przewidywane jest w połowie 2024 r.)</t>
  </si>
  <si>
    <t>(skraca się okres realizacji zadania do 2023 r. oraz przenosi się planowane wydatki z roku 2024 do roku 2023 w celu dostosowania do terminu zakończenia prac zapisanych w projekcie umowy z wykonawcą. Ogólna wartość zadania nie ulega zmianie)</t>
  </si>
  <si>
    <t>Powyższe zmiany wynikają z przeniesienia części inwestycji do realizacji w 2023 r.,</t>
  </si>
  <si>
    <t>(wydłuża się okres realizacji projektu do 2023 r. oraz przenosi się część planowanych wydatków z roku 2022 do roku 2023 w celu dostosowania do zaktualizowanego wniosku o dofinansowanie projektu. Ogólna wartość projektu ulega zwiększeniu)</t>
  </si>
  <si>
    <t>5. ze zmian w planowanych przedsięwzięciach wieloletnich, w tym w przedsięwzięciach z udziałem środków unijnych,</t>
  </si>
  <si>
    <t>IW - Przebudowa wraz z rozbudową drogi wojewódzkiej Nr 563 Rypin-Żuromin-Mława od km 2+475 do km 16+656. Etap I - Przebudowa drogi wojewódzkiej Nr 563 na odcinku Rypin-Stępowo od km 2+475 do km 10+100 - Poprawa bezpieczeństwa ruchu drogowego</t>
  </si>
  <si>
    <t>2.2.36</t>
  </si>
  <si>
    <t>(dokonuje się zwiększenia planowanych wydatków na lata 2023-2024 oraz ogólnej wartości zadania w celu zabezpieczenia środków niezbędnych do  rozstrzygnięcia postępowania przetargowego)</t>
  </si>
  <si>
    <t>Zgodnie z art. 18 pkt 20 ustawy z dnia 5 czerwca 1998 r. o samorządzie województwa  (Dz. U. z 2022 r. poz. 547, z późn. zm.) do kompetencji sejmiku województwa należy podejmowanie uchwał w innych sprawach zastrzeżonych ustawami. Natomiast art. 231 ustawy z dnia 27 sierpnia 2009 r. o finansach publicznych (Dz. U. z 2022 r. poz. 1634, z późn. zm.) uprawnia organ stanowiący do zmiany kwot wydatków na zaplanowane w wieloletniej prognozie finansowej przedsięwzięcia.</t>
  </si>
  <si>
    <t>Dotowanie kolejowych przewozów pasażerskich 2022-2030 - Zadanie III (Pakiet C+D+H) - Organizowanie publicznego transportu zbiorowego na liniach kolejowych</t>
  </si>
  <si>
    <t>Dotowanie kolejowych przewozów pasażerskich 2022-2030 - Zadanie IV (Pakiet E+F+G) - Organizowanie publicznego transportu zbiorowego na liniach kolejowych</t>
  </si>
  <si>
    <t>Dotowanie kolejowych przewozów pasażerskich 2022-2030 - Dostęp do infrastruktury i opłaty dworcowe - Organizowanie publicznego transportu zbiorowego na liniach kolejowych</t>
  </si>
  <si>
    <t>2.1.12</t>
  </si>
  <si>
    <t>2.1.13</t>
  </si>
  <si>
    <t>2.1.14</t>
  </si>
  <si>
    <t xml:space="preserve"> - z rezygnacji z realizacji zadań,</t>
  </si>
  <si>
    <t>(dokonuje się przeniesienia części wydatków planowanych na pokrycie kosztów obsługi projektu z roku 2022 do roku 2023 przy zachowaniu niezmienionej ogólnej wartości projektu)</t>
  </si>
  <si>
    <t>(dokonuje się przeniesienia części planowanych wydatków z roku 2022 do roku 2023 w związku z późniejszym rozpoczęciem projektu i brakiem możliwości zrealizowania części działań w 2022 r., które przeniesione zostają do realizacji w 2023 r. Ogólna wartość projektu nie ulega zmianie)</t>
  </si>
  <si>
    <t>(wprowadza się wydatki bieżące przeznaczone na pokrycie kosztów zarządzania projektem)</t>
  </si>
  <si>
    <t>(dokonuje się przeniesienia wydatków planowanych na pokrycie kosztów zarządzania projektem z roku 2022 do roku 2023 przy zachowaniu niezmienionej ogólnej wartości projektu)</t>
  </si>
  <si>
    <t>(dokonuje się przeniesienia części wydatków planowanych na pokrycie kosztów zarządzania projektem z roku 2022 do roku 2023 przy zachowaniu niezmienionej wartości wydatków bieżących)</t>
  </si>
  <si>
    <t>(dokonuje się przeniesienia części planowanych wydatków z roku 2023 do roku 2022 z przeznaczeniem na pokrycie kosztów zarządzania projektem, zakup wyposażenia budynku przedszkola oraz promocję. Ogólna wartości wydatków bieżących nie ulega zmianie)</t>
  </si>
  <si>
    <t>(dokonuje się przeniesienia części planowanych wydatków z roku 2022 do roku 2023 w związku z rezygnacją uczestników projektu z udziału w grupach wznawianych po pandemii COVID-19 oraz niską frekwencją na egzaminach końcowych. Ogólna wartość projektu nie ulega zmianie)</t>
  </si>
  <si>
    <t>(dokonuje się zmniejszenia planowanych wydatków w celu dostosowania do projektu zmiany WPD PT "Sprawne zarządzanie i wdrażanie RPO WK-P w latach 2018-2023")</t>
  </si>
  <si>
    <t>(wydłuża się okres realizacji działania do 2023 r., urealnia się poniesione do końca 2021 r. wydatki oraz przenosi się część niewykorzystanej kwoty z roku 2021 do roku 2023. Ogólna wartość dofinansowania ulega zmniejszeniu)</t>
  </si>
  <si>
    <t>(wydłuża się okres realizacji projektu do 2023 r. oraz przenosi się część planowanych wydatków z roku 2022 do roku 2023 z przeznaczeniem na pokrycie kosztów dodatkowego wynagrodzenia rocznego za 2022 r. Lidera i Partnerów projektu. Ogólna wartość projektu nie ulega zmianie)</t>
  </si>
  <si>
    <t>(dokonuje się urealnienia poniesionych do końca 2021 r. wydatków, zmniejszenia planowanych na 2022 r. wydatków oraz zmniejszenia ogólnej wartości projektu (uzyskanie oszczędności))</t>
  </si>
  <si>
    <t>(dokonuje się przeniesienia części planowanych wydatków z roku 2022 do roku 2023 w związku z przesunięciem do realizacji w 2023 r. zadań: 
 - pn. "Infrastruktura teleinformatyczna dla Miast Prezydenckich",
 - pn. "Digitalizacja i działania umożliwiające udostępnienie w mediach oraz internecie zbiorów i informacji".
Ogólna wartość projektu nie ulega zmianie)</t>
  </si>
  <si>
    <t>(wydłuża się okres realizacji projektu do 2023 r. oraz przenosi się część planowanych wydatków z roku 2022 do roku 2023 z powodu opóźnień w realizacji projektu na skutek wystąpienia robót dodatkowych (usunięcie kolizji nieujętych w dokumentacji projektowej) oraz konieczności przeprojektowania w miejscowości Nowa Wieś systemu odwodnienia. Ogólna wartość projektu nie ulega zmianie)</t>
  </si>
  <si>
    <t>(wydłuża się okres realizacji projektu do 2023 r. oraz przenosi się część planowanych wydatków z roku 2022 do roku 2023 z powodu opóźnień w realizacji projektu dotyczących m.in. zlecenia dokumentacji na przebudowę kolizji gazowych i telekomunikacyjnych. Ogólna wartość projektu nie ulega zmianie)</t>
  </si>
  <si>
    <t>(dokonuje się przeniesienia części planowanych wydatków z roku 2022 do roku 2023 w związku z późnym rozpoczęciem procedury przetargowej przez Gminę Solec Kujawski na budowę ścieżki rowerowej wzdłuż ul. Leśnej w Solcu Kujawskim. Ogólna wartość projektu ulega zmniejszeniu w związku z oszczędnościami w realizacji robót budowlanych dla zadania dotyczącego rozbudowy drogi wojewódzkiej nr 244 polegającego na budowie ścieżki rowerowej od skrzyżowania z drogą krajową nr 25 do Bożenkowa)</t>
  </si>
  <si>
    <t>(dokonuje się przeniesienia części planowanych wydatków z roku 2022 do roku 2023 w związku z brakiem możliwości wykonania części robót drogowych na skutek przedłużającej się procedury administracyjnej w zakresie uzgodnień projektu budowlanego. Ogólna wartość projektu ulega zwiększeniu w związku ze znacznym wzrostem cen materiałów i usług budowlanych)</t>
  </si>
  <si>
    <t>(dokonuje się przeniesienia części planowanych wydatków z roku 2022 do roku 2023 w związku z opóźnieniami wynikającymi z podziału inwestycji na etapy oraz zwiększenia ogólnej wartości projektu w związku ze znaczącym wzrostem cen materiałów i usług budowlanych)</t>
  </si>
  <si>
    <t>(dokonuje się zmniejszenia planowanych na 2022 r. wydatków oraz ogólnej wartości projektu w związku z oszczędnościami uzyskanymi po zakończeniu inwestycji)</t>
  </si>
  <si>
    <t>(dokonuje się przeniesienia części planowanych wydatków z roku 2022 do roku 2023 w związku z brakiem możliwości wykonania części robót drogowych na skutek m.in. problemów z wykonaniem przejazdu kolejowego w m. Kornatowo i przebudową sieci gazowej w m. Płużnica oraz długotrwałej procedury opiniowania i zatwierdzania organizacji ruchu drogowego. Ogólna wartość projektu nie ulega zmianie)</t>
  </si>
  <si>
    <t>(dokonuje się przeniesienia planowanych wydatków z roku 2023 do roku 2022 w związku z planowanym zakupem wszystkich pojazdów w 2022 r.)</t>
  </si>
  <si>
    <t>(dokonuje się przeniesienia części planowanych wydatków inwestycyjnych do wydatków bieżących w celu dostosowania do aktualnych potrzeb Partnerów projektu przy zachowaniu niezmienionej ogólnej wartości projektu)</t>
  </si>
  <si>
    <t>(dokonuje się zwiększenia planowanych na 2022 r. wydatków oraz ogólnej wartości projektu w celu pokrycia kosztów związanych z usunięciem kolizji elektryczno-energetycznej)</t>
  </si>
  <si>
    <t>(wprowadza się nowe zadanie przewidziane do realizacji w latach 2022-2023 z udziałem środków od Powiatu Golubsko-Dobrzyńskiego i Miasta Golub-Dobrzyń, zgodnie z porozumieniem o współpracy i współfinansowaniu zadania)</t>
  </si>
  <si>
    <t>(dokonuje się przeniesienia planowanych wydatków z roku 2022 do roku 2023 w związku z trwającą procedurą ponownego wszczęcia  postępowania przetargowego przez Gminę Białe Błota w celu wyłonienia wykonawcy opracowania. Ogólna wartość zadania nie ulega zmianie)</t>
  </si>
  <si>
    <t>(dokonuje się urealnienia poniesionych do końca 2021 r. wydatków, wydłuża się okres realizacji zadania do 2025 r. oraz przenosi się część planowanych wydatków z lat 2022-2023 na lata następne w związku z brakiem możliwości rozpoczęcia robót drogowych na skutek trwających prac koncepcyjno-projektowych. Ogólna wartość zadania nie ulega zmianie)</t>
  </si>
  <si>
    <t>(wydłuża się okres realizacji zadania do 2023 r. oraz zwiększa się ogólną wartość zadania z przeznaczeniem na pokrycie kosztów robót dodatkowych i uzupełniających w zadaniach:
 - pn. "Przebudowa wraz z rozbudową drogi wojewódzkiej Nr 270 Brześć Kujawski-Izbica Kujawska-Koło od km 0+000 do km 29+023 - Budowa obwodnicy m. Lubraniec",
 - pn. "Przebudowa z rozbudową drogi wojewódzkiej Nr 270 Brześć Kujawski-Izbica Kujawska-Koło od km 0+000 do km 29+023. Etap I od km 1+100 do km 7+762",
 - pn. "Przebudowa wraz z rozbudową drogi wojewódzkiej Nr 254 Brzoza-Łabiszyn-Barcin-Mogilno-Wylatowo (odcinek Brzoza-Łabiszyn). Odcinek I od km 0+069 do km 13+280" (środki od Gminy Łabiszyn i Gminy Nowa Wieś Wielka),
 - pn. "Przebudowa wraz z rozbudową drogi wojewódzkiej Nr 254 Brzoza-Łabiszyn-Barcin-Mogilno-Wylatowo (odcinek Brzoza-Barcin). Odcinek II od km 13+280 do km 22+400" (środki od Gminy Barcin))</t>
  </si>
  <si>
    <t>(wydłuża się okres realizacji zadania do 2023 r. oraz przenosi się część planowanych wydatków finansowanych ze środków Gminy Jeżewo z roku 2022 do roku 2023 w związku z brakiem możliwości ich wydatkowania w 2022 r. Ogólna wartości zadania nie ulega zmianie)</t>
  </si>
  <si>
    <t>(wydłuża się okres realizacji zadania do 2023 r. oraz przenosi się planowane wydatki stanowiące dotację dla Gminy Rypin z roku 2022 do roku 2023 w związku z przedłużającymi się uzgodnieniami dotyczącymi opracowania dokumentacji technicznej. Ogólna wartość zadania ulega zwiększeniu z przeznaczeniem na pokrycie zwiększonego wynagrodzenia umownego dla wykonawcy)</t>
  </si>
  <si>
    <t>(wprowadza się nowe zadanie przewidziane do realizacji w latach 2022-2023 z udziałem środków od Powiatu Brodnickiego, Gminy Miasta Brodnicy oraz Gminy Brodnicy na podstawie porozumienia o współpracy i współdziałaniu w realizacji zadania)</t>
  </si>
  <si>
    <t>(dokonuje się przeniesienia części planowanych wydatków z roku 2022 do roku 2023 w związku z wstrzymaniem robót budowlanych na podstawie Decyzji Konserwatora Zabytków do czasu wykonania kolejnego projektu zamiennego. Ogólna wartość zadania nie ulega zmianie. Zadanie realizowane jest przez Kujawsko-Pomorski Teatr Muzyczny w Toruniu)</t>
  </si>
  <si>
    <t>(wprowadza się nowe zadanie przewidziane do realizacji w latach 2022-2023. Planowane wydatki stanowią wkład własny do projektu pn. "Rekonstrukcja młynu wodnego w Kłóbce" przewidzianego do realizacji w ramach RPO WK-P 2014-2020, Działanie 6.5. Zadanie realizowane będzie przez Muzeum Ziemi Kujawskiej i Dobrzyńskiej we Włocławku)</t>
  </si>
  <si>
    <t>3. ze zmian w planowanych przychodach polegających na:</t>
  </si>
  <si>
    <t xml:space="preserve"> - zmniejszeniu planowanych przychodów w 2022 r. w związku z rezygnacją z zaciągnięcia kredytu w 2022 r. w wysokości 40.000.000 zł,</t>
  </si>
  <si>
    <t xml:space="preserve"> - zwiększeniu planowanych przychodów w 2023 r. - zaciągnięcie większego o 40.000.000 zł kredytu niż pierwotnie planowano.</t>
  </si>
  <si>
    <t>Powyższy tytuł dłużny spłacany jest z wydatków zaplanowanych w latach 2022-2025 po 1.600.000 zł.</t>
  </si>
  <si>
    <t>Zmiana dokonana jest zgodnie z zaleceniami pokontrolnymi Regionalnej Izby Obrachunkowej w Bydgoszczy,</t>
  </si>
  <si>
    <t>4. ze zmiany w 2022 r. źródeł finansowania deficytu i spłaty rat kredytów,</t>
  </si>
  <si>
    <t>(dokonuje się przeniesienia części planowanych wydatków z roku 2022 do roku 2023 w związku z przedłużającymi się w Ośrodku pracami budowlanymi w ramach projektu pn. "Artyści w zawodzie - Modernizacja warsztatów kształcenia zawodowego w KPSOSW im. J. Korczaka w Toruniu" Działanie 6.3.2 i późniejszym terminem rozpoczęcia projektu pn. "Eksperci w swojej branży". Ogólna wartość projektu nie ulega zmianie)</t>
  </si>
  <si>
    <t>(wydłuża się okres realizacji projektu do 2023 r. oraz przenosi się część planowanych wydatków z roku 2022 do roku 2023 w związku z wystąpieniem kolizji nie ujętych w dokumentacji projektowej. Ogólna wartość projektu nie ulega zmianie)</t>
  </si>
  <si>
    <t>(wprowadza się nowe zadanie z okresem realizacji w latach 2022-2023, które wyodrębnione zostało z zadania pn. "Modernizacja dróg wojewódzkich, grupa III Kujawsko-pomorskiego planu spójności komunikacji drogowej i kolejowej 2014-2020". Brak możliwości wydatkowania środków w 2022 r. wynika z lokalizacji drzew w skrajni drogi oraz występujące na nich porosty uniemożliwiające rozpoczęcie robót budowlanych. W związku z powyższym niezbędne jest uruchomienie procedury w RDOŚ, której złożoność powoduje konieczność przesunięcia terminu realizacji robót na 2023 r.)</t>
  </si>
  <si>
    <t>(wprowadza się nowe zadanie z okresem realizacji w latach 2022-2023, które wyodrębnione zostało z zadania pn. "Modernizacja dróg wojewódzkich, grupa III Kujawsko-pomorskiego planu spójności komunikacji drogowej i kolejowej 2014-2020". Zmiana zadania z jednorocznego na wieloletnie oraz zwiększenie planowanych wydatków wynika ze wzrostu cen towarów i usług budowlanych)</t>
  </si>
  <si>
    <t>(dokonuje się przeniesienia  części planowanych wydatków z roku 2023 do roku 2022 w związku z koniecznością poniesienia dodatkowych kosztów w wyniku decyzji Konserwatora Zabytków nakazującej zmianę projektu budowlanego i wykonawczego w celu wyeksponowania reliktu średniowiecznego muru. Ogólna wartość zadania nie ulega zmianie. Zadanie realizowane jest przez Kujawsko-Pomorski Teatr Muzyczny w Toruniu)</t>
  </si>
  <si>
    <t>(wprowadza się nowe zadanie przewidziane do realizacji w latach 2022-2023. W ramach zadania zaplanowano odbudowę w nowej lokalizacji budynku mieszkalno-usługowego z 1881 r. o konstrukcji szkieletowej związanego z postacią popularnej aktorki okresu międzywojennego - Heleną Grossówną i dostosowanie odtworzonego obiektu m.in. do funkcji wystawienniczych, klubowych i szkoleniowych. Zadanie realizowane będzie przez Kujawsko-Pomorskie Centrum Dziedzictwa w Toruniu)</t>
  </si>
  <si>
    <t>1. z ujęcia w kwocie długu województwa zobowiązania o charakterze dłużnym z tytułu zawartej w dniu 9 października 2014 r. umowy wsparcia pomiędzy Województwem Kujawsko-Pomorskim a Kujawsko-Pomorską Siecią Informacyjną Sp. z o.o. (obecna nazwa Spółki: Kujawsko-Pomorskie Centrum Kompetencji Cyfrowych Sp. z o.o.) oraz Bankiem Polska Kasa Opieki S.A. Dług z tego tytułu wykazano na koniec 2021 r. (wykonanie 2021 r.) w kwocie 6.400.000 zł, plan na koniec 2022 r. - 4.800.000 zł, na koniec 2023 r. - 3.200.000 zł oraz na koniec 2024 r. - 1.600.000 zł.</t>
  </si>
  <si>
    <t>Należy zaznaczyć, iż powyższa umowa zawarta została przed dniem 1.01.2019 r. i nie jest brana pod uwagę przy wyliczaniu wskaźników wynikających z art. 243 ustawy o finansach publicznych.</t>
  </si>
  <si>
    <t>Na podstawie art. 111 pkt 3 ustawy z dnia 12 marca 2022 r. o pomocy obywatelom Ukrainy w związku z konfliktem zbrojnym na terytorium tego państwa (Dz. U. poz. 583 z późn. zm.) uszczegółowiono wprowadzone upoważnienie dla Zarządu Województwa.</t>
  </si>
  <si>
    <t>(dokonuje się zwiększenia planowanych na 2023 r. wydatków oraz ogólnej wartości projektu z przeznaczeniem na: promocję gospodarczą regionu w liniach lotniczych, promocję gospodarczą regionu w produkcjach filmowych, podczas wydarzeń filmowych i kulturalnych oraz na działania promocyjne, targowe oraz około targowe w kraju i zagranicą)</t>
  </si>
  <si>
    <t>(dokonuje się przeniesienia części planowanych wydatków inwestycyjnych do wydatków bieżących w celu dostosowania do aktualnych potrzeb partnerów projektu. Ogólna wartość projektu nie ulega zmianie)</t>
  </si>
  <si>
    <t>(dokonuje się zwiększenia planowanych na 2022 r. wydatków oraz ogólnej wartości projektu z przeznaczeniem na pokrycie kosztów pośrednich)</t>
  </si>
  <si>
    <t>(dokonuje się przeniesienia części planowanych wydatków z roku 2022 do roku 2023 oraz zwiększenia ogólnej wartości projektu w celu dostosowania do zaktualizowanego wniosku o dofinansowanie projektu i przyznanego dofinansowania ze środków unijnych)</t>
  </si>
  <si>
    <t>(dokonuje się zmniejszenia planowanych wydatków wynikających ze zaktualizowanego Rocznego Planu udzielenia dotacji celowej z budżetu państwa)</t>
  </si>
  <si>
    <t>(wydłuża się okres realizacji projektu do 2023 r. oraz zwiększa się ogólną wartość projektu w celu dostosowania do zapisów aneksu nr 6 z dnia 12 sierpnia 2022 r. do Porozumienia z dnia 13 stycznia 2015 r. w sprawie realizacji Programu Operacyjnego Wiedza Edukacja Rozwój 2014-2020 zawartego pomiędzy Ministrem Funduszy i Polityki Regionalnej a Województwem Kujawsko-Pomorskim, zgodnie z którym Instytucja Zarządzająca przyznaje Instytucji Pośredniczącej limit środków na finansowanie zadań w ramach Osi Priorytetowej Pomoc Techniczna na lata 2014-2023 wynoszącym maksymalnie 23.236.004,83 zł)</t>
  </si>
  <si>
    <t>(dokonuje się zmniejszenia planowanych wydatków, które przeznaczone były na modernizację budynku Urzędu Marszałkowskiego przy Placu Teatralnym 2 w Toruniu i dostosowuje się do projektu zmiany WPD PT "Sprawne zarządzanie i wdrażanie RPO WK-P w latach 2018-2023")</t>
  </si>
  <si>
    <t>(dokonuje się zwiększenia planowanych na poszczególne lata wydatków oraz ogólnej wartości zadania w celu rozstrzygnięcia procedury przetargowej)</t>
  </si>
  <si>
    <t>(dokonuje się zmiany zadania z jednorocznego na wieloletnie przewidziane do realizacji w latach 2022-2023 z powodu braku wykonawcy zadania (trzykrotnie unieważniono postępowanie przetargowe))</t>
  </si>
  <si>
    <t>(dokonuje się przeniesienia części planowanych wydatków z roku 2022 do roku 2023 w związku z późniejszym rozpoczęciem projektu i brakiem możliwości zrealizowania w 2022 r. prac budowlanych kamienicy na ul. Franciszkańskiej 12 na potrzeby funkcjonowania KPCOIE. Ogólna wartość projektu nie ulega zmianie)</t>
  </si>
  <si>
    <t>(dokonuje się zmniejszenia planowanych na poszczególne lata wydatków oraz ogólnej wartości zadania w związku z ponownym oszacowaniem kosztów)</t>
  </si>
  <si>
    <t>(wprowadza się nowe zadanie przewidziane do realizacji w latach 2022-2030. Środki planowane są na pokrycie skutków waloryzacyjnych związanych ze zmianami cen energii elektrycznej)</t>
  </si>
  <si>
    <t>2. ze zwiększenia planowanych dochodów z tytułu udziału we wpływach z podatku dochodowego od osób prawnych w 2023 r. o 11 % w stosunku do roku 2022 w związku z analizą przewidywanego wykonania budżetu państwa za rok 2022 wskazującego na znaczny wzrost wpływów z tego tytułu (dane z projektu ustawy budżetowej na rok 2023). Wpływy z tytułu udziału Województwa w podatku CIT na kolejne lata zaplanowano na poziomie 2023 r.,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</si>
</sst>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\ _z_ł_-;\-* #,##0.00\ _z_ł_-;_-* \-??\ _z_ł_-;_-@_-"/>
    <numFmt numFmtId="167" formatCode="#,##0.00_ ;[Red]\-#,##0.00\ "/>
    <numFmt numFmtId="168" formatCode="#,##0.00\ &quot;zł&quot;"/>
  </numFmts>
  <fonts count="65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i/>
      <sz val="12"/>
      <name val="Times New Roman CE"/>
      <charset val="238"/>
    </font>
    <font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8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11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wrapText="1"/>
    </xf>
    <xf numFmtId="0" fontId="38" fillId="0" borderId="0" xfId="0" applyFont="1" applyFill="1" applyAlignment="1" applyProtection="1"/>
    <xf numFmtId="167" fontId="42" fillId="0" borderId="0" xfId="0" applyNumberFormat="1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justify" wrapText="1"/>
    </xf>
    <xf numFmtId="0" fontId="38" fillId="24" borderId="0" xfId="0" applyFont="1" applyFill="1" applyAlignment="1" applyProtection="1"/>
    <xf numFmtId="0" fontId="36" fillId="24" borderId="0" xfId="0" applyFont="1" applyFill="1" applyAlignment="1" applyProtection="1">
      <alignment wrapText="1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0" fontId="47" fillId="0" borderId="45" xfId="0" applyFont="1" applyFill="1" applyBorder="1" applyAlignment="1" applyProtection="1">
      <alignment horizontal="center"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47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4" fontId="47" fillId="0" borderId="48" xfId="0" applyNumberFormat="1" applyFont="1" applyFill="1" applyBorder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4" fontId="47" fillId="0" borderId="51" xfId="0" applyNumberFormat="1" applyFont="1" applyFill="1" applyBorder="1" applyAlignment="1" applyProtection="1">
      <alignment vertical="center"/>
    </xf>
    <xf numFmtId="0" fontId="47" fillId="0" borderId="52" xfId="0" applyFont="1" applyFill="1" applyBorder="1" applyAlignment="1" applyProtection="1">
      <alignment horizontal="center" vertical="center"/>
    </xf>
    <xf numFmtId="4" fontId="47" fillId="0" borderId="53" xfId="0" applyNumberFormat="1" applyFont="1" applyFill="1" applyBorder="1" applyAlignment="1" applyProtection="1">
      <alignment vertical="center"/>
    </xf>
    <xf numFmtId="4" fontId="47" fillId="0" borderId="54" xfId="0" applyNumberFormat="1" applyFont="1" applyFill="1" applyBorder="1" applyAlignment="1" applyProtection="1">
      <alignment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6" xfId="0" applyNumberFormat="1" applyFont="1" applyFill="1" applyBorder="1" applyAlignment="1" applyProtection="1">
      <alignment horizontal="center" vertical="center" wrapText="1"/>
    </xf>
    <xf numFmtId="2" fontId="38" fillId="0" borderId="57" xfId="0" applyNumberFormat="1" applyFont="1" applyFill="1" applyBorder="1" applyAlignment="1" applyProtection="1">
      <alignment horizontal="center" vertical="center" wrapText="1"/>
    </xf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0" xfId="0" applyNumberFormat="1" applyFont="1" applyFill="1" applyBorder="1" applyAlignment="1" applyProtection="1">
      <alignment vertical="center"/>
    </xf>
    <xf numFmtId="4" fontId="47" fillId="0" borderId="61" xfId="0" applyNumberFormat="1" applyFont="1" applyFill="1" applyBorder="1" applyAlignment="1" applyProtection="1">
      <alignment vertical="center"/>
    </xf>
    <xf numFmtId="0" fontId="47" fillId="0" borderId="62" xfId="0" applyFont="1" applyFill="1" applyBorder="1" applyAlignment="1" applyProtection="1">
      <alignment horizontal="center" vertical="center"/>
    </xf>
    <xf numFmtId="4" fontId="47" fillId="0" borderId="63" xfId="0" applyNumberFormat="1" applyFont="1" applyFill="1" applyBorder="1" applyAlignment="1" applyProtection="1">
      <alignment vertical="center"/>
    </xf>
    <xf numFmtId="4" fontId="47" fillId="0" borderId="58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4" xfId="0" applyNumberFormat="1" applyFont="1" applyFill="1" applyBorder="1" applyAlignment="1" applyProtection="1">
      <alignment vertical="center"/>
    </xf>
    <xf numFmtId="4" fontId="47" fillId="0" borderId="65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3" fontId="44" fillId="0" borderId="0" xfId="0" applyNumberFormat="1" applyFont="1" applyFill="1" applyBorder="1" applyProtection="1"/>
    <xf numFmtId="0" fontId="55" fillId="0" borderId="0" xfId="0" applyFont="1" applyFill="1" applyBorder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justify" wrapText="1"/>
    </xf>
    <xf numFmtId="0" fontId="63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/>
    </xf>
    <xf numFmtId="0" fontId="59" fillId="0" borderId="0" xfId="0" applyFont="1" applyFill="1" applyAlignment="1" applyProtection="1">
      <alignment vertical="center" wrapText="1"/>
    </xf>
    <xf numFmtId="4" fontId="47" fillId="0" borderId="6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left"/>
    </xf>
    <xf numFmtId="0" fontId="51" fillId="0" borderId="0" xfId="0" applyFont="1" applyFill="1" applyAlignment="1" applyProtection="1">
      <alignment horizontal="center" vertical="top" wrapText="1"/>
    </xf>
    <xf numFmtId="0" fontId="51" fillId="0" borderId="0" xfId="0" applyFont="1" applyFill="1" applyBorder="1" applyAlignment="1" applyProtection="1">
      <alignment wrapText="1"/>
    </xf>
    <xf numFmtId="3" fontId="51" fillId="0" borderId="0" xfId="0" applyNumberFormat="1" applyFont="1" applyFill="1" applyProtection="1"/>
    <xf numFmtId="0" fontId="52" fillId="0" borderId="0" xfId="0" applyFont="1" applyFill="1" applyAlignment="1" applyProtection="1">
      <alignment vertical="center" wrapText="1"/>
    </xf>
    <xf numFmtId="0" fontId="53" fillId="0" borderId="0" xfId="0" applyFont="1" applyFill="1" applyAlignment="1" applyProtection="1">
      <alignment horizontal="center" vertical="top"/>
    </xf>
    <xf numFmtId="0" fontId="53" fillId="0" borderId="0" xfId="0" applyFont="1" applyFill="1" applyAlignment="1" applyProtection="1">
      <alignment horizontal="justify" wrapText="1"/>
    </xf>
    <xf numFmtId="0" fontId="54" fillId="0" borderId="0" xfId="0" applyFont="1" applyFill="1" applyAlignment="1" applyProtection="1">
      <alignment vertical="center" wrapText="1"/>
    </xf>
    <xf numFmtId="0" fontId="58" fillId="0" borderId="0" xfId="0" applyFont="1" applyFill="1" applyAlignment="1" applyProtection="1">
      <alignment horizontal="center" vertical="top"/>
    </xf>
    <xf numFmtId="0" fontId="58" fillId="0" borderId="0" xfId="0" applyFont="1" applyFill="1" applyBorder="1" applyAlignment="1" applyProtection="1">
      <alignment wrapText="1"/>
    </xf>
    <xf numFmtId="3" fontId="58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64" fillId="0" borderId="0" xfId="0" applyFont="1" applyBorder="1" applyAlignment="1" applyProtection="1">
      <alignment wrapText="1"/>
    </xf>
    <xf numFmtId="0" fontId="56" fillId="0" borderId="0" xfId="86" applyFont="1" applyBorder="1" applyAlignment="1" applyProtection="1">
      <alignment horizontal="left" wrapText="1"/>
    </xf>
    <xf numFmtId="0" fontId="64" fillId="0" borderId="0" xfId="0" applyFont="1" applyFill="1" applyBorder="1" applyAlignment="1" applyProtection="1">
      <alignment wrapText="1"/>
    </xf>
    <xf numFmtId="0" fontId="57" fillId="0" borderId="0" xfId="0" applyFont="1" applyBorder="1" applyAlignment="1" applyProtection="1">
      <alignment wrapText="1"/>
    </xf>
    <xf numFmtId="0" fontId="56" fillId="0" borderId="0" xfId="86" applyFont="1" applyFill="1" applyBorder="1" applyAlignment="1" applyProtection="1">
      <alignment horizontal="left" wrapText="1"/>
    </xf>
    <xf numFmtId="0" fontId="60" fillId="0" borderId="0" xfId="70" applyFont="1" applyFill="1" applyBorder="1" applyAlignment="1" applyProtection="1">
      <alignment wrapText="1"/>
    </xf>
    <xf numFmtId="168" fontId="60" fillId="0" borderId="0" xfId="70" applyNumberFormat="1" applyFont="1" applyFill="1" applyBorder="1" applyAlignment="1" applyProtection="1">
      <alignment wrapText="1"/>
    </xf>
    <xf numFmtId="0" fontId="60" fillId="0" borderId="0" xfId="70" applyFont="1" applyFill="1" applyAlignment="1" applyProtection="1">
      <alignment vertical="center"/>
    </xf>
    <xf numFmtId="0" fontId="41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67" xfId="0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horizontal="justify" wrapText="1"/>
    </xf>
    <xf numFmtId="0" fontId="43" fillId="0" borderId="0" xfId="70" applyFont="1" applyFill="1" applyBorder="1" applyAlignment="1" applyProtection="1">
      <alignment horizontal="left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/>
    </xf>
    <xf numFmtId="0" fontId="41" fillId="0" borderId="0" xfId="0" applyFont="1" applyFill="1" applyBorder="1" applyAlignment="1" applyProtection="1">
      <alignment horizontal="left" wrapText="1"/>
    </xf>
    <xf numFmtId="0" fontId="41" fillId="24" borderId="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68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69" xfId="0" applyFont="1" applyFill="1" applyBorder="1" applyAlignment="1" applyProtection="1">
      <alignment horizontal="center" vertical="center"/>
    </xf>
    <xf numFmtId="0" fontId="45" fillId="0" borderId="70" xfId="0" applyFont="1" applyFill="1" applyBorder="1" applyAlignment="1" applyProtection="1">
      <alignment horizontal="center" vertical="center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2" xfId="0" applyFont="1" applyFill="1" applyBorder="1" applyAlignment="1" applyProtection="1">
      <alignment horizontal="center" vertical="center"/>
    </xf>
    <xf numFmtId="0" fontId="45" fillId="0" borderId="73" xfId="0" applyFont="1" applyFill="1" applyBorder="1" applyAlignment="1" applyProtection="1">
      <alignment horizontal="center" vertical="center"/>
    </xf>
    <xf numFmtId="0" fontId="45" fillId="0" borderId="74" xfId="0" applyFont="1" applyFill="1" applyBorder="1" applyAlignment="1" applyProtection="1">
      <alignment horizontal="center" vertical="center"/>
    </xf>
    <xf numFmtId="0" fontId="48" fillId="0" borderId="75" xfId="0" applyFont="1" applyFill="1" applyBorder="1" applyAlignment="1" applyProtection="1">
      <alignment horizontal="center" vertical="center" wrapText="1"/>
    </xf>
    <xf numFmtId="0" fontId="45" fillId="0" borderId="76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  <xf numFmtId="0" fontId="45" fillId="0" borderId="74" xfId="0" applyFont="1" applyFill="1" applyBorder="1" applyAlignment="1">
      <alignment horizontal="center" vertical="center"/>
    </xf>
  </cellXfs>
  <cellStyles count="108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 9" xfId="85"/>
    <cellStyle name="Normalny_Załącznik nr 10 IZ na 2010" xfId="86"/>
    <cellStyle name="Obliczenia 2" xfId="87"/>
    <cellStyle name="Obliczenia 3" xfId="88"/>
    <cellStyle name="Procentowy 2" xfId="89"/>
    <cellStyle name="Procentowy 2 2" xfId="90"/>
    <cellStyle name="Procentowy 2 3" xfId="91"/>
    <cellStyle name="Procentowy 3" xfId="92"/>
    <cellStyle name="Procentowy 3 2" xfId="93"/>
    <cellStyle name="Procentowy 4" xfId="94"/>
    <cellStyle name="Procentowy 5" xfId="95"/>
    <cellStyle name="Styl 1" xfId="96"/>
    <cellStyle name="Suma 2" xfId="97"/>
    <cellStyle name="Suma 3" xfId="98"/>
    <cellStyle name="Tekst objaśnienia 2" xfId="99"/>
    <cellStyle name="Tekst objaśnienia 3" xfId="100"/>
    <cellStyle name="Tekst ostrzeżenia 2" xfId="101"/>
    <cellStyle name="Tekst ostrzeżenia 3" xfId="102"/>
    <cellStyle name="Tytuł 2" xfId="103"/>
    <cellStyle name="Uwaga 2" xfId="104"/>
    <cellStyle name="Uwaga 3" xfId="105"/>
    <cellStyle name="Złe 2" xfId="106"/>
    <cellStyle name="Złe 3" xfId="107"/>
  </cellStyles>
  <dxfs count="6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136</xdr:row>
      <xdr:rowOff>0</xdr:rowOff>
    </xdr:from>
    <xdr:ext cx="65" cy="181795"/>
    <xdr:sp macro="" textlink="">
      <xdr:nvSpPr>
        <xdr:cNvPr id="2" name="pole tekstowe 1"/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399</xdr:row>
      <xdr:rowOff>0</xdr:rowOff>
    </xdr:from>
    <xdr:ext cx="65" cy="181795"/>
    <xdr:sp macro="" textlink="">
      <xdr:nvSpPr>
        <xdr:cNvPr id="3" name="pole tekstowe 2"/>
        <xdr:cNvSpPr txBox="1"/>
      </xdr:nvSpPr>
      <xdr:spPr>
        <a:xfrm>
          <a:off x="6758940" y="120357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2/WPF%20na%202022/WPF%2027.06.2022%20(4)/Uzasadnienie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0"/>
  <sheetViews>
    <sheetView view="pageBreakPreview" topLeftCell="A551" zoomScaleNormal="100" zoomScaleSheetLayoutView="100" workbookViewId="0">
      <selection activeCell="B560" sqref="B560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7" width="14" style="2" bestFit="1" customWidth="1"/>
    <col min="8" max="16384" width="8.875" style="2"/>
  </cols>
  <sheetData>
    <row r="1" spans="1:6" ht="18.75">
      <c r="A1" s="192" t="s">
        <v>0</v>
      </c>
      <c r="B1" s="192"/>
      <c r="C1" s="192"/>
      <c r="D1" s="192"/>
      <c r="E1" s="192"/>
      <c r="F1" s="192"/>
    </row>
    <row r="2" spans="1:6" ht="3.6" customHeight="1">
      <c r="A2" s="80"/>
      <c r="B2" s="80"/>
      <c r="C2" s="80"/>
      <c r="D2" s="80"/>
      <c r="E2" s="80"/>
      <c r="F2" s="79"/>
    </row>
    <row r="3" spans="1:6" s="4" customFormat="1" ht="20.25" customHeight="1">
      <c r="A3" s="193" t="s">
        <v>1</v>
      </c>
      <c r="B3" s="193"/>
      <c r="C3" s="193"/>
      <c r="D3" s="193"/>
      <c r="E3" s="193"/>
      <c r="F3" s="193"/>
    </row>
    <row r="4" spans="1:6" s="5" customFormat="1" ht="22.15" customHeight="1">
      <c r="A4" s="181" t="s">
        <v>222</v>
      </c>
      <c r="B4" s="181"/>
      <c r="C4" s="181"/>
      <c r="D4" s="181"/>
      <c r="E4" s="181"/>
      <c r="F4" s="181"/>
    </row>
    <row r="5" spans="1:6" s="4" customFormat="1" ht="19.899999999999999" customHeight="1">
      <c r="A5" s="193" t="s">
        <v>2</v>
      </c>
      <c r="B5" s="193"/>
      <c r="C5" s="193"/>
      <c r="D5" s="193"/>
      <c r="E5" s="193"/>
      <c r="F5" s="193"/>
    </row>
    <row r="6" spans="1:6" s="5" customFormat="1" ht="66.599999999999994" customHeight="1">
      <c r="A6" s="181" t="s">
        <v>530</v>
      </c>
      <c r="B6" s="181"/>
      <c r="C6" s="181"/>
      <c r="D6" s="181"/>
      <c r="E6" s="181"/>
      <c r="F6" s="181"/>
    </row>
    <row r="7" spans="1:6" s="5" customFormat="1" ht="32.450000000000003" customHeight="1">
      <c r="A7" s="181" t="s">
        <v>226</v>
      </c>
      <c r="B7" s="181"/>
      <c r="C7" s="181"/>
      <c r="D7" s="181"/>
      <c r="E7" s="181"/>
      <c r="F7" s="181"/>
    </row>
    <row r="8" spans="1:6" s="5" customFormat="1" ht="32.450000000000003" customHeight="1">
      <c r="A8" s="181" t="s">
        <v>583</v>
      </c>
      <c r="B8" s="181"/>
      <c r="C8" s="181"/>
      <c r="D8" s="181"/>
      <c r="E8" s="181"/>
      <c r="F8" s="181"/>
    </row>
    <row r="9" spans="1:6" s="4" customFormat="1" ht="22.15" customHeight="1">
      <c r="A9" s="193" t="s">
        <v>3</v>
      </c>
      <c r="B9" s="193"/>
      <c r="C9" s="193"/>
      <c r="D9" s="193"/>
      <c r="E9" s="193"/>
      <c r="F9" s="193"/>
    </row>
    <row r="10" spans="1:6" s="6" customFormat="1" ht="15.75" customHeight="1">
      <c r="A10" s="194" t="s">
        <v>4</v>
      </c>
      <c r="B10" s="194"/>
      <c r="C10" s="194"/>
      <c r="D10" s="194"/>
      <c r="E10" s="194"/>
      <c r="F10" s="194"/>
    </row>
    <row r="11" spans="1:6" s="4" customFormat="1" ht="22.15" customHeight="1">
      <c r="A11" s="193" t="s">
        <v>5</v>
      </c>
      <c r="B11" s="193"/>
      <c r="C11" s="193"/>
      <c r="D11" s="193"/>
      <c r="E11" s="193"/>
      <c r="F11" s="193"/>
    </row>
    <row r="12" spans="1:6" s="6" customFormat="1" ht="15.75" customHeight="1">
      <c r="A12" s="181" t="s">
        <v>225</v>
      </c>
      <c r="B12" s="181"/>
      <c r="C12" s="181"/>
      <c r="D12" s="181"/>
      <c r="E12" s="181"/>
      <c r="F12" s="181"/>
    </row>
    <row r="13" spans="1:6" s="6" customFormat="1" ht="48" customHeight="1">
      <c r="A13" s="181" t="s">
        <v>388</v>
      </c>
      <c r="B13" s="181"/>
      <c r="C13" s="181"/>
      <c r="D13" s="181"/>
      <c r="E13" s="181"/>
      <c r="F13" s="181"/>
    </row>
    <row r="14" spans="1:6" s="81" customFormat="1" ht="15.75">
      <c r="A14" s="190" t="s">
        <v>227</v>
      </c>
      <c r="B14" s="190"/>
      <c r="C14" s="190"/>
      <c r="D14" s="190"/>
      <c r="E14" s="190"/>
      <c r="F14" s="156"/>
    </row>
    <row r="15" spans="1:6" s="81" customFormat="1" ht="15.75" customHeight="1">
      <c r="A15" s="190" t="s">
        <v>228</v>
      </c>
      <c r="B15" s="190"/>
      <c r="C15" s="190"/>
      <c r="D15" s="190"/>
      <c r="E15" s="190"/>
      <c r="F15" s="82"/>
    </row>
    <row r="16" spans="1:6" s="81" customFormat="1" ht="15.75" customHeight="1">
      <c r="A16" s="190" t="s">
        <v>229</v>
      </c>
      <c r="B16" s="190"/>
      <c r="C16" s="190"/>
      <c r="D16" s="190"/>
      <c r="E16" s="190"/>
      <c r="F16" s="82"/>
    </row>
    <row r="17" spans="1:7" s="86" customFormat="1" ht="15.75" hidden="1" customHeight="1">
      <c r="A17" s="191" t="s">
        <v>221</v>
      </c>
      <c r="B17" s="191"/>
      <c r="C17" s="191"/>
      <c r="D17" s="191"/>
      <c r="E17" s="191"/>
      <c r="F17" s="85"/>
    </row>
    <row r="18" spans="1:7" s="81" customFormat="1" ht="15.75" customHeight="1">
      <c r="A18" s="190" t="s">
        <v>230</v>
      </c>
      <c r="B18" s="190"/>
      <c r="C18" s="190"/>
      <c r="D18" s="190"/>
      <c r="E18" s="190"/>
      <c r="F18" s="82"/>
    </row>
    <row r="19" spans="1:7" s="81" customFormat="1" ht="15.75">
      <c r="A19" s="190" t="s">
        <v>223</v>
      </c>
      <c r="B19" s="190"/>
      <c r="C19" s="190"/>
      <c r="D19" s="190"/>
      <c r="E19" s="190"/>
      <c r="F19" s="190"/>
    </row>
    <row r="20" spans="1:7" s="81" customFormat="1" ht="15.75" hidden="1" customHeight="1">
      <c r="A20" s="190" t="s">
        <v>221</v>
      </c>
      <c r="B20" s="190"/>
      <c r="C20" s="190"/>
      <c r="D20" s="190"/>
      <c r="E20" s="190"/>
      <c r="F20" s="82"/>
    </row>
    <row r="21" spans="1:7" ht="7.9" customHeight="1">
      <c r="A21" s="7"/>
      <c r="B21" s="7"/>
      <c r="C21" s="7"/>
      <c r="D21" s="7"/>
      <c r="E21" s="7"/>
      <c r="F21" s="6"/>
    </row>
    <row r="22" spans="1:7" s="9" customFormat="1" ht="18.75" customHeight="1">
      <c r="A22" s="187" t="s">
        <v>6</v>
      </c>
      <c r="B22" s="187" t="s">
        <v>7</v>
      </c>
      <c r="C22" s="187" t="s">
        <v>224</v>
      </c>
      <c r="D22" s="187" t="s">
        <v>8</v>
      </c>
      <c r="E22" s="187" t="s">
        <v>9</v>
      </c>
      <c r="F22" s="8"/>
    </row>
    <row r="23" spans="1:7" s="9" customFormat="1" ht="15.75">
      <c r="A23" s="187"/>
      <c r="B23" s="187"/>
      <c r="C23" s="187"/>
      <c r="D23" s="187"/>
      <c r="E23" s="187"/>
      <c r="F23" s="8"/>
    </row>
    <row r="24" spans="1:7" s="12" customFormat="1" ht="15" customHeigh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1"/>
    </row>
    <row r="25" spans="1:7" s="17" customFormat="1" ht="18.75" customHeight="1">
      <c r="A25" s="13">
        <v>1</v>
      </c>
      <c r="B25" s="14" t="s">
        <v>10</v>
      </c>
      <c r="C25" s="15">
        <v>1817796325.4000001</v>
      </c>
      <c r="D25" s="16">
        <f t="shared" ref="D25:D55" si="0">E25-C25</f>
        <v>-118543296.8</v>
      </c>
      <c r="E25" s="15">
        <v>1699253028.5999999</v>
      </c>
      <c r="F25" s="8"/>
    </row>
    <row r="26" spans="1:7" s="5" customFormat="1" ht="15.75" customHeight="1">
      <c r="A26" s="18" t="s">
        <v>11</v>
      </c>
      <c r="B26" s="19" t="s">
        <v>12</v>
      </c>
      <c r="C26" s="20">
        <v>1212649861.4000001</v>
      </c>
      <c r="D26" s="21">
        <f t="shared" si="0"/>
        <v>-2541037.7999999998</v>
      </c>
      <c r="E26" s="20">
        <v>1210108823.5999999</v>
      </c>
      <c r="F26" s="6"/>
    </row>
    <row r="27" spans="1:7" s="5" customFormat="1" ht="31.5" customHeight="1">
      <c r="A27" s="18" t="s">
        <v>13</v>
      </c>
      <c r="B27" s="22" t="s">
        <v>14</v>
      </c>
      <c r="C27" s="20">
        <v>75368433</v>
      </c>
      <c r="D27" s="21">
        <f t="shared" si="0"/>
        <v>0</v>
      </c>
      <c r="E27" s="20">
        <v>75368433</v>
      </c>
      <c r="F27" s="6"/>
    </row>
    <row r="28" spans="1:7" s="5" customFormat="1" ht="31.5" customHeight="1">
      <c r="A28" s="18" t="s">
        <v>15</v>
      </c>
      <c r="B28" s="22" t="s">
        <v>16</v>
      </c>
      <c r="C28" s="20">
        <v>380367513</v>
      </c>
      <c r="D28" s="21">
        <f t="shared" si="0"/>
        <v>0</v>
      </c>
      <c r="E28" s="20">
        <v>380367513</v>
      </c>
      <c r="F28" s="6"/>
    </row>
    <row r="29" spans="1:7" s="5" customFormat="1" ht="17.25" customHeight="1">
      <c r="A29" s="18" t="s">
        <v>17</v>
      </c>
      <c r="B29" s="22" t="s">
        <v>18</v>
      </c>
      <c r="C29" s="20">
        <v>401742534</v>
      </c>
      <c r="D29" s="21">
        <f t="shared" si="0"/>
        <v>307060</v>
      </c>
      <c r="E29" s="20">
        <v>402049594</v>
      </c>
      <c r="F29" s="6"/>
    </row>
    <row r="30" spans="1:7" s="5" customFormat="1" ht="15.75" customHeight="1">
      <c r="A30" s="18" t="s">
        <v>19</v>
      </c>
      <c r="B30" s="22" t="s">
        <v>20</v>
      </c>
      <c r="C30" s="20">
        <v>332317336</v>
      </c>
      <c r="D30" s="21">
        <f t="shared" si="0"/>
        <v>-16204426.4</v>
      </c>
      <c r="E30" s="20">
        <v>316112909.60000002</v>
      </c>
      <c r="F30" s="6"/>
    </row>
    <row r="31" spans="1:7" s="5" customFormat="1" ht="15.75" customHeight="1">
      <c r="A31" s="18" t="s">
        <v>21</v>
      </c>
      <c r="B31" s="22" t="s">
        <v>22</v>
      </c>
      <c r="C31" s="20">
        <v>22854045.399999999</v>
      </c>
      <c r="D31" s="21">
        <f>E31-C31</f>
        <v>13356328.6</v>
      </c>
      <c r="E31" s="20">
        <v>36210374</v>
      </c>
      <c r="F31" s="6"/>
      <c r="G31" s="83"/>
    </row>
    <row r="32" spans="1:7" s="5" customFormat="1" ht="16.149999999999999" customHeight="1">
      <c r="A32" s="18" t="s">
        <v>23</v>
      </c>
      <c r="B32" s="23" t="s">
        <v>24</v>
      </c>
      <c r="C32" s="20">
        <v>0</v>
      </c>
      <c r="D32" s="21">
        <f t="shared" si="0"/>
        <v>0</v>
      </c>
      <c r="E32" s="20">
        <v>0</v>
      </c>
      <c r="F32" s="6"/>
    </row>
    <row r="33" spans="1:6" s="5" customFormat="1" ht="16.899999999999999" customHeight="1">
      <c r="A33" s="18" t="s">
        <v>25</v>
      </c>
      <c r="B33" s="19" t="s">
        <v>26</v>
      </c>
      <c r="C33" s="20">
        <v>605146464</v>
      </c>
      <c r="D33" s="21">
        <f t="shared" si="0"/>
        <v>-116002259</v>
      </c>
      <c r="E33" s="20">
        <v>489144205</v>
      </c>
      <c r="F33" s="6"/>
    </row>
    <row r="34" spans="1:6" s="5" customFormat="1" ht="15.6" customHeight="1">
      <c r="A34" s="18" t="s">
        <v>27</v>
      </c>
      <c r="B34" s="22" t="s">
        <v>28</v>
      </c>
      <c r="C34" s="20">
        <v>460000</v>
      </c>
      <c r="D34" s="21">
        <f t="shared" si="0"/>
        <v>0</v>
      </c>
      <c r="E34" s="20">
        <v>460000</v>
      </c>
      <c r="F34" s="6"/>
    </row>
    <row r="35" spans="1:6" s="5" customFormat="1" ht="21.6" customHeight="1">
      <c r="A35" s="18" t="s">
        <v>29</v>
      </c>
      <c r="B35" s="22" t="s">
        <v>30</v>
      </c>
      <c r="C35" s="20">
        <v>586960853</v>
      </c>
      <c r="D35" s="21">
        <f t="shared" si="0"/>
        <v>-116002259</v>
      </c>
      <c r="E35" s="20">
        <v>470958594</v>
      </c>
      <c r="F35" s="6"/>
    </row>
    <row r="36" spans="1:6" s="4" customFormat="1" ht="20.25" customHeight="1">
      <c r="A36" s="13">
        <v>2</v>
      </c>
      <c r="B36" s="14" t="s">
        <v>31</v>
      </c>
      <c r="C36" s="15">
        <v>1919306231.4400001</v>
      </c>
      <c r="D36" s="16">
        <f t="shared" si="0"/>
        <v>-158543296.80000001</v>
      </c>
      <c r="E36" s="15">
        <v>1760762934.6400001</v>
      </c>
      <c r="F36" s="24"/>
    </row>
    <row r="37" spans="1:6" s="5" customFormat="1" ht="15.6" customHeight="1">
      <c r="A37" s="18" t="s">
        <v>32</v>
      </c>
      <c r="B37" s="19" t="s">
        <v>33</v>
      </c>
      <c r="C37" s="20">
        <v>994303756.44000006</v>
      </c>
      <c r="D37" s="21">
        <f t="shared" si="0"/>
        <v>-19059734.800000001</v>
      </c>
      <c r="E37" s="20">
        <v>975244021.63999999</v>
      </c>
      <c r="F37" s="6"/>
    </row>
    <row r="38" spans="1:6" s="5" customFormat="1" ht="15.6" customHeight="1">
      <c r="A38" s="18" t="s">
        <v>34</v>
      </c>
      <c r="B38" s="22" t="s">
        <v>35</v>
      </c>
      <c r="C38" s="20">
        <v>173154016.69</v>
      </c>
      <c r="D38" s="21">
        <f t="shared" si="0"/>
        <v>11760016</v>
      </c>
      <c r="E38" s="20">
        <v>184914032.69</v>
      </c>
      <c r="F38" s="6"/>
    </row>
    <row r="39" spans="1:6" s="5" customFormat="1" ht="15.6" customHeight="1">
      <c r="A39" s="18" t="s">
        <v>36</v>
      </c>
      <c r="B39" s="22" t="s">
        <v>37</v>
      </c>
      <c r="C39" s="20">
        <v>42740373</v>
      </c>
      <c r="D39" s="21">
        <f t="shared" si="0"/>
        <v>-22310492</v>
      </c>
      <c r="E39" s="20">
        <v>20429881</v>
      </c>
      <c r="F39" s="6"/>
    </row>
    <row r="40" spans="1:6" s="5" customFormat="1" ht="33.6" customHeight="1">
      <c r="A40" s="18" t="s">
        <v>38</v>
      </c>
      <c r="B40" s="23" t="s">
        <v>39</v>
      </c>
      <c r="C40" s="20">
        <v>0</v>
      </c>
      <c r="D40" s="21">
        <f t="shared" si="0"/>
        <v>0</v>
      </c>
      <c r="E40" s="20">
        <v>0</v>
      </c>
      <c r="F40" s="6"/>
    </row>
    <row r="41" spans="1:6" s="5" customFormat="1" ht="15.6" customHeight="1">
      <c r="A41" s="18" t="s">
        <v>40</v>
      </c>
      <c r="B41" s="22" t="s">
        <v>41</v>
      </c>
      <c r="C41" s="20">
        <v>10405754</v>
      </c>
      <c r="D41" s="21">
        <f t="shared" si="0"/>
        <v>5610260</v>
      </c>
      <c r="E41" s="20">
        <v>16016014</v>
      </c>
      <c r="F41" s="6"/>
    </row>
    <row r="42" spans="1:6" s="5" customFormat="1" ht="103.9" customHeight="1">
      <c r="A42" s="18" t="s">
        <v>42</v>
      </c>
      <c r="B42" s="23" t="s">
        <v>43</v>
      </c>
      <c r="C42" s="20">
        <v>0</v>
      </c>
      <c r="D42" s="21">
        <f t="shared" si="0"/>
        <v>0</v>
      </c>
      <c r="E42" s="20">
        <v>0</v>
      </c>
      <c r="F42" s="6"/>
    </row>
    <row r="43" spans="1:6" s="5" customFormat="1" ht="58.9" customHeight="1">
      <c r="A43" s="18" t="s">
        <v>44</v>
      </c>
      <c r="B43" s="23" t="s">
        <v>45</v>
      </c>
      <c r="C43" s="20">
        <v>0</v>
      </c>
      <c r="D43" s="21">
        <f t="shared" si="0"/>
        <v>0</v>
      </c>
      <c r="E43" s="20">
        <v>0</v>
      </c>
      <c r="F43" s="6"/>
    </row>
    <row r="44" spans="1:6" s="5" customFormat="1" ht="48" customHeight="1">
      <c r="A44" s="18" t="s">
        <v>46</v>
      </c>
      <c r="B44" s="25" t="s">
        <v>47</v>
      </c>
      <c r="C44" s="20">
        <v>0</v>
      </c>
      <c r="D44" s="21">
        <f t="shared" si="0"/>
        <v>0</v>
      </c>
      <c r="E44" s="20">
        <v>0</v>
      </c>
      <c r="F44" s="6"/>
    </row>
    <row r="45" spans="1:6" s="4" customFormat="1" ht="15.75">
      <c r="A45" s="13" t="s">
        <v>48</v>
      </c>
      <c r="B45" s="26" t="s">
        <v>49</v>
      </c>
      <c r="C45" s="15">
        <v>925002475</v>
      </c>
      <c r="D45" s="16">
        <f t="shared" si="0"/>
        <v>-139483562</v>
      </c>
      <c r="E45" s="15">
        <v>785518913</v>
      </c>
      <c r="F45" s="24"/>
    </row>
    <row r="46" spans="1:6" s="5" customFormat="1" ht="36" customHeight="1">
      <c r="A46" s="18" t="s">
        <v>50</v>
      </c>
      <c r="B46" s="22" t="s">
        <v>51</v>
      </c>
      <c r="C46" s="20">
        <v>890019934</v>
      </c>
      <c r="D46" s="21">
        <f t="shared" si="0"/>
        <v>-170382662</v>
      </c>
      <c r="E46" s="20">
        <v>719637272</v>
      </c>
      <c r="F46" s="6"/>
    </row>
    <row r="47" spans="1:6" s="5" customFormat="1" ht="31.5">
      <c r="A47" s="18" t="s">
        <v>52</v>
      </c>
      <c r="B47" s="23" t="s">
        <v>53</v>
      </c>
      <c r="C47" s="20">
        <v>250269672</v>
      </c>
      <c r="D47" s="21">
        <f t="shared" si="0"/>
        <v>-17323964</v>
      </c>
      <c r="E47" s="20">
        <v>232945708</v>
      </c>
      <c r="F47" s="6"/>
    </row>
    <row r="48" spans="1:6" s="5" customFormat="1" ht="15.75">
      <c r="A48" s="13">
        <v>3</v>
      </c>
      <c r="B48" s="14" t="s">
        <v>54</v>
      </c>
      <c r="C48" s="27">
        <v>-101509906.04000001</v>
      </c>
      <c r="D48" s="16">
        <f t="shared" si="0"/>
        <v>40000000</v>
      </c>
      <c r="E48" s="27">
        <v>-61509906.039999999</v>
      </c>
      <c r="F48" s="6"/>
    </row>
    <row r="49" spans="1:6" s="9" customFormat="1" ht="20.25" customHeight="1">
      <c r="A49" s="187" t="s">
        <v>6</v>
      </c>
      <c r="B49" s="187" t="s">
        <v>7</v>
      </c>
      <c r="C49" s="187" t="s">
        <v>224</v>
      </c>
      <c r="D49" s="187" t="s">
        <v>8</v>
      </c>
      <c r="E49" s="187" t="s">
        <v>9</v>
      </c>
      <c r="F49" s="8"/>
    </row>
    <row r="50" spans="1:6" s="9" customFormat="1" ht="20.25" customHeight="1">
      <c r="A50" s="187"/>
      <c r="B50" s="187"/>
      <c r="C50" s="187"/>
      <c r="D50" s="187"/>
      <c r="E50" s="187"/>
      <c r="F50" s="8"/>
    </row>
    <row r="51" spans="1:6" s="12" customFormat="1" ht="15" customHeight="1">
      <c r="A51" s="10">
        <v>1</v>
      </c>
      <c r="B51" s="10">
        <v>2</v>
      </c>
      <c r="C51" s="10">
        <v>3</v>
      </c>
      <c r="D51" s="10">
        <v>4</v>
      </c>
      <c r="E51" s="10">
        <v>5</v>
      </c>
      <c r="F51" s="11"/>
    </row>
    <row r="52" spans="1:6" s="5" customFormat="1" ht="36" customHeight="1">
      <c r="A52" s="18" t="s">
        <v>55</v>
      </c>
      <c r="B52" s="19" t="s">
        <v>56</v>
      </c>
      <c r="C52" s="20">
        <v>0</v>
      </c>
      <c r="D52" s="21">
        <f t="shared" si="0"/>
        <v>0</v>
      </c>
      <c r="E52" s="20">
        <v>0</v>
      </c>
      <c r="F52" s="6"/>
    </row>
    <row r="53" spans="1:6" s="5" customFormat="1" ht="22.5" customHeight="1">
      <c r="A53" s="13">
        <v>4</v>
      </c>
      <c r="B53" s="14" t="s">
        <v>57</v>
      </c>
      <c r="C53" s="15">
        <v>119090858.04000001</v>
      </c>
      <c r="D53" s="16">
        <f t="shared" si="0"/>
        <v>-40000000</v>
      </c>
      <c r="E53" s="15">
        <v>79090858.040000007</v>
      </c>
      <c r="F53" s="6"/>
    </row>
    <row r="54" spans="1:6" s="5" customFormat="1" ht="22.5" customHeight="1">
      <c r="A54" s="18" t="s">
        <v>58</v>
      </c>
      <c r="B54" s="19" t="s">
        <v>59</v>
      </c>
      <c r="C54" s="20">
        <v>40000000</v>
      </c>
      <c r="D54" s="21">
        <f t="shared" si="0"/>
        <v>-40000000</v>
      </c>
      <c r="E54" s="20">
        <v>0</v>
      </c>
      <c r="F54" s="6"/>
    </row>
    <row r="55" spans="1:6" s="5" customFormat="1" ht="22.5" customHeight="1">
      <c r="A55" s="18" t="s">
        <v>60</v>
      </c>
      <c r="B55" s="22" t="s">
        <v>61</v>
      </c>
      <c r="C55" s="20">
        <v>30000000</v>
      </c>
      <c r="D55" s="21">
        <f t="shared" si="0"/>
        <v>-30000000</v>
      </c>
      <c r="E55" s="20">
        <v>0</v>
      </c>
      <c r="F55" s="6"/>
    </row>
    <row r="56" spans="1:6" s="5" customFormat="1" ht="22.5" customHeight="1">
      <c r="A56" s="18" t="s">
        <v>62</v>
      </c>
      <c r="B56" s="19" t="s">
        <v>63</v>
      </c>
      <c r="C56" s="20">
        <v>2597900.06</v>
      </c>
      <c r="D56" s="21">
        <f t="shared" ref="D56:D76" si="1">E56-C56</f>
        <v>0</v>
      </c>
      <c r="E56" s="20">
        <v>2597900.06</v>
      </c>
      <c r="F56" s="6"/>
    </row>
    <row r="57" spans="1:6" s="17" customFormat="1" ht="23.45" customHeight="1">
      <c r="A57" s="18" t="s">
        <v>64</v>
      </c>
      <c r="B57" s="22" t="s">
        <v>61</v>
      </c>
      <c r="C57" s="20">
        <v>2597900.06</v>
      </c>
      <c r="D57" s="21">
        <f t="shared" si="1"/>
        <v>0</v>
      </c>
      <c r="E57" s="20">
        <v>2597900.06</v>
      </c>
      <c r="F57" s="8"/>
    </row>
    <row r="58" spans="1:6" s="17" customFormat="1" ht="23.45" customHeight="1">
      <c r="A58" s="18" t="s">
        <v>65</v>
      </c>
      <c r="B58" s="19" t="s">
        <v>66</v>
      </c>
      <c r="C58" s="20">
        <v>76492957.980000004</v>
      </c>
      <c r="D58" s="21">
        <f t="shared" si="1"/>
        <v>0</v>
      </c>
      <c r="E58" s="20">
        <v>76492957.980000004</v>
      </c>
      <c r="F58" s="8"/>
    </row>
    <row r="59" spans="1:6" s="29" customFormat="1" ht="23.45" customHeight="1">
      <c r="A59" s="18" t="s">
        <v>67</v>
      </c>
      <c r="B59" s="22" t="s">
        <v>61</v>
      </c>
      <c r="C59" s="20">
        <v>68912005.980000004</v>
      </c>
      <c r="D59" s="21">
        <f t="shared" si="1"/>
        <v>-10000000</v>
      </c>
      <c r="E59" s="20">
        <v>58912005.979999997</v>
      </c>
      <c r="F59" s="28"/>
    </row>
    <row r="60" spans="1:6" s="5" customFormat="1" ht="23.45" customHeight="1">
      <c r="A60" s="18" t="s">
        <v>68</v>
      </c>
      <c r="B60" s="19" t="s">
        <v>69</v>
      </c>
      <c r="C60" s="20">
        <v>0</v>
      </c>
      <c r="D60" s="20">
        <f t="shared" si="1"/>
        <v>0</v>
      </c>
      <c r="E60" s="20">
        <v>0</v>
      </c>
      <c r="F60" s="6"/>
    </row>
    <row r="61" spans="1:6" s="5" customFormat="1" ht="23.45" customHeight="1">
      <c r="A61" s="18" t="s">
        <v>70</v>
      </c>
      <c r="B61" s="22" t="s">
        <v>61</v>
      </c>
      <c r="C61" s="20">
        <v>0</v>
      </c>
      <c r="D61" s="20">
        <f t="shared" si="1"/>
        <v>0</v>
      </c>
      <c r="E61" s="20">
        <v>0</v>
      </c>
      <c r="F61" s="6"/>
    </row>
    <row r="62" spans="1:6" s="5" customFormat="1" ht="21.6" customHeight="1">
      <c r="A62" s="18" t="s">
        <v>71</v>
      </c>
      <c r="B62" s="19" t="s">
        <v>72</v>
      </c>
      <c r="C62" s="20">
        <v>0</v>
      </c>
      <c r="D62" s="20">
        <f t="shared" si="1"/>
        <v>0</v>
      </c>
      <c r="E62" s="20">
        <v>0</v>
      </c>
      <c r="F62" s="6"/>
    </row>
    <row r="63" spans="1:6" s="5" customFormat="1" ht="17.25" customHeight="1">
      <c r="A63" s="18" t="s">
        <v>73</v>
      </c>
      <c r="B63" s="22" t="s">
        <v>61</v>
      </c>
      <c r="C63" s="20">
        <v>0</v>
      </c>
      <c r="D63" s="20">
        <f t="shared" si="1"/>
        <v>0</v>
      </c>
      <c r="E63" s="20">
        <v>0</v>
      </c>
      <c r="F63" s="6"/>
    </row>
    <row r="64" spans="1:6" s="5" customFormat="1" ht="18.75" customHeight="1">
      <c r="A64" s="13">
        <v>5</v>
      </c>
      <c r="B64" s="14" t="s">
        <v>74</v>
      </c>
      <c r="C64" s="15">
        <v>17580952</v>
      </c>
      <c r="D64" s="16">
        <f t="shared" si="1"/>
        <v>0</v>
      </c>
      <c r="E64" s="15">
        <v>17580952</v>
      </c>
      <c r="F64" s="6"/>
    </row>
    <row r="65" spans="1:6" s="5" customFormat="1" ht="45.6" customHeight="1">
      <c r="A65" s="18" t="s">
        <v>75</v>
      </c>
      <c r="B65" s="19" t="s">
        <v>76</v>
      </c>
      <c r="C65" s="20">
        <v>17580952</v>
      </c>
      <c r="D65" s="21">
        <f t="shared" si="1"/>
        <v>0</v>
      </c>
      <c r="E65" s="20">
        <v>17580952</v>
      </c>
      <c r="F65" s="6"/>
    </row>
    <row r="66" spans="1:6" s="5" customFormat="1" ht="39" customHeight="1">
      <c r="A66" s="18" t="s">
        <v>77</v>
      </c>
      <c r="B66" s="22" t="s">
        <v>218</v>
      </c>
      <c r="C66" s="20">
        <v>0</v>
      </c>
      <c r="D66" s="20">
        <f t="shared" si="1"/>
        <v>0</v>
      </c>
      <c r="E66" s="20">
        <v>0</v>
      </c>
      <c r="F66" s="6"/>
    </row>
    <row r="67" spans="1:6" s="5" customFormat="1" ht="36" customHeight="1">
      <c r="A67" s="18" t="s">
        <v>78</v>
      </c>
      <c r="B67" s="23" t="s">
        <v>219</v>
      </c>
      <c r="C67" s="20">
        <v>0</v>
      </c>
      <c r="D67" s="20">
        <f t="shared" si="1"/>
        <v>0</v>
      </c>
      <c r="E67" s="20">
        <v>0</v>
      </c>
      <c r="F67" s="6"/>
    </row>
    <row r="68" spans="1:6" s="5" customFormat="1" ht="36" customHeight="1">
      <c r="A68" s="18" t="s">
        <v>79</v>
      </c>
      <c r="B68" s="23" t="s">
        <v>220</v>
      </c>
      <c r="C68" s="20">
        <v>0</v>
      </c>
      <c r="D68" s="20">
        <f t="shared" si="1"/>
        <v>0</v>
      </c>
      <c r="E68" s="20">
        <v>0</v>
      </c>
      <c r="F68" s="6"/>
    </row>
    <row r="69" spans="1:6" s="5" customFormat="1" ht="50.25" customHeight="1">
      <c r="A69" s="18" t="s">
        <v>80</v>
      </c>
      <c r="B69" s="23" t="s">
        <v>81</v>
      </c>
      <c r="C69" s="20">
        <v>0</v>
      </c>
      <c r="D69" s="20">
        <f t="shared" si="1"/>
        <v>0</v>
      </c>
      <c r="E69" s="20">
        <v>0</v>
      </c>
      <c r="F69" s="6"/>
    </row>
    <row r="70" spans="1:6" s="5" customFormat="1" ht="21" customHeight="1">
      <c r="A70" s="18" t="s">
        <v>82</v>
      </c>
      <c r="B70" s="30" t="s">
        <v>83</v>
      </c>
      <c r="C70" s="20">
        <v>0</v>
      </c>
      <c r="D70" s="20">
        <f t="shared" si="1"/>
        <v>0</v>
      </c>
      <c r="E70" s="20">
        <v>0</v>
      </c>
      <c r="F70" s="6"/>
    </row>
    <row r="71" spans="1:6" s="5" customFormat="1" ht="37.9" customHeight="1">
      <c r="A71" s="18" t="s">
        <v>84</v>
      </c>
      <c r="B71" s="30" t="s">
        <v>85</v>
      </c>
      <c r="C71" s="20">
        <v>0</v>
      </c>
      <c r="D71" s="20">
        <f t="shared" si="1"/>
        <v>0</v>
      </c>
      <c r="E71" s="20">
        <v>0</v>
      </c>
      <c r="F71" s="6"/>
    </row>
    <row r="72" spans="1:6" s="5" customFormat="1" ht="15.75" customHeight="1">
      <c r="A72" s="18" t="s">
        <v>86</v>
      </c>
      <c r="B72" s="30" t="s">
        <v>87</v>
      </c>
      <c r="C72" s="20">
        <v>0</v>
      </c>
      <c r="D72" s="20">
        <f t="shared" si="1"/>
        <v>0</v>
      </c>
      <c r="E72" s="20">
        <v>0</v>
      </c>
      <c r="F72" s="6"/>
    </row>
    <row r="73" spans="1:6" s="5" customFormat="1" ht="34.15" customHeight="1">
      <c r="A73" s="18" t="s">
        <v>88</v>
      </c>
      <c r="B73" s="25" t="s">
        <v>89</v>
      </c>
      <c r="C73" s="20">
        <v>0</v>
      </c>
      <c r="D73" s="20">
        <f t="shared" si="1"/>
        <v>0</v>
      </c>
      <c r="E73" s="20">
        <v>0</v>
      </c>
      <c r="F73" s="6"/>
    </row>
    <row r="74" spans="1:6" s="5" customFormat="1" ht="20.45" customHeight="1">
      <c r="A74" s="18" t="s">
        <v>90</v>
      </c>
      <c r="B74" s="19" t="s">
        <v>91</v>
      </c>
      <c r="C74" s="20">
        <v>0</v>
      </c>
      <c r="D74" s="20">
        <f t="shared" si="1"/>
        <v>0</v>
      </c>
      <c r="E74" s="20">
        <v>0</v>
      </c>
      <c r="F74" s="6"/>
    </row>
    <row r="75" spans="1:6" s="5" customFormat="1" ht="20.45" customHeight="1">
      <c r="A75" s="13" t="s">
        <v>92</v>
      </c>
      <c r="B75" s="14" t="s">
        <v>93</v>
      </c>
      <c r="C75" s="15">
        <v>265058401</v>
      </c>
      <c r="D75" s="16">
        <f t="shared" si="1"/>
        <v>-35200000</v>
      </c>
      <c r="E75" s="15">
        <v>229858401</v>
      </c>
      <c r="F75" s="6"/>
    </row>
    <row r="76" spans="1:6" s="5" customFormat="1" ht="24.6" customHeight="1">
      <c r="A76" s="18" t="s">
        <v>94</v>
      </c>
      <c r="B76" s="19" t="s">
        <v>95</v>
      </c>
      <c r="C76" s="20">
        <v>0</v>
      </c>
      <c r="D76" s="21">
        <f t="shared" si="1"/>
        <v>4800000</v>
      </c>
      <c r="E76" s="20">
        <v>4800000</v>
      </c>
      <c r="F76" s="6"/>
    </row>
    <row r="77" spans="1:6" s="5" customFormat="1" ht="40.9" customHeight="1">
      <c r="A77" s="13">
        <v>7</v>
      </c>
      <c r="B77" s="14" t="s">
        <v>96</v>
      </c>
      <c r="C77" s="31" t="s">
        <v>97</v>
      </c>
      <c r="D77" s="32" t="s">
        <v>97</v>
      </c>
      <c r="E77" s="31" t="s">
        <v>97</v>
      </c>
      <c r="F77" s="6"/>
    </row>
    <row r="78" spans="1:6" s="5" customFormat="1" ht="28.15" customHeight="1">
      <c r="A78" s="18" t="s">
        <v>98</v>
      </c>
      <c r="B78" s="19" t="s">
        <v>99</v>
      </c>
      <c r="C78" s="20">
        <v>218346104.96000001</v>
      </c>
      <c r="D78" s="21">
        <f>E78-C78</f>
        <v>16518697</v>
      </c>
      <c r="E78" s="20">
        <v>234864801.96000001</v>
      </c>
      <c r="F78" s="6"/>
    </row>
    <row r="79" spans="1:6" s="5" customFormat="1" ht="41.45" customHeight="1">
      <c r="A79" s="18" t="s">
        <v>100</v>
      </c>
      <c r="B79" s="19" t="s">
        <v>216</v>
      </c>
      <c r="C79" s="20">
        <v>297436963</v>
      </c>
      <c r="D79" s="21">
        <f>E79-C79</f>
        <v>16518697</v>
      </c>
      <c r="E79" s="20">
        <v>313955660</v>
      </c>
      <c r="F79" s="6"/>
    </row>
    <row r="80" spans="1:6" s="5" customFormat="1" ht="28.9" customHeight="1">
      <c r="A80" s="13">
        <v>8</v>
      </c>
      <c r="B80" s="14" t="s">
        <v>101</v>
      </c>
      <c r="C80" s="31" t="s">
        <v>97</v>
      </c>
      <c r="D80" s="32" t="s">
        <v>97</v>
      </c>
      <c r="E80" s="31" t="s">
        <v>97</v>
      </c>
      <c r="F80" s="6"/>
    </row>
    <row r="81" spans="1:6" s="5" customFormat="1" ht="76.150000000000006" customHeight="1">
      <c r="A81" s="18" t="s">
        <v>102</v>
      </c>
      <c r="B81" s="19" t="s">
        <v>211</v>
      </c>
      <c r="C81" s="33">
        <v>8.0299999999999996E-2</v>
      </c>
      <c r="D81" s="33">
        <f t="shared" ref="D81:D90" si="2">E81-C81</f>
        <v>-1.9900000000000001E-2</v>
      </c>
      <c r="E81" s="33">
        <v>6.0400000000000002E-2</v>
      </c>
      <c r="F81" s="6"/>
    </row>
    <row r="82" spans="1:6" s="5" customFormat="1" ht="31.15" hidden="1" customHeight="1">
      <c r="A82" s="18" t="s">
        <v>103</v>
      </c>
      <c r="B82" s="22" t="s">
        <v>103</v>
      </c>
      <c r="C82" s="33"/>
      <c r="D82" s="33">
        <f t="shared" si="2"/>
        <v>0</v>
      </c>
      <c r="E82" s="33"/>
      <c r="F82" s="6"/>
    </row>
    <row r="83" spans="1:6" s="5" customFormat="1" ht="31.15" hidden="1" customHeight="1">
      <c r="A83" s="18" t="s">
        <v>104</v>
      </c>
      <c r="B83" s="22" t="s">
        <v>104</v>
      </c>
      <c r="C83" s="33"/>
      <c r="D83" s="33">
        <f t="shared" si="2"/>
        <v>0</v>
      </c>
      <c r="E83" s="33"/>
      <c r="F83" s="6"/>
    </row>
    <row r="84" spans="1:6" s="5" customFormat="1" ht="28.9" customHeight="1">
      <c r="A84" s="195" t="s">
        <v>105</v>
      </c>
      <c r="B84" s="195" t="s">
        <v>217</v>
      </c>
      <c r="C84" s="33">
        <v>0.28389999999999999</v>
      </c>
      <c r="D84" s="33">
        <f t="shared" si="2"/>
        <v>1.95E-2</v>
      </c>
      <c r="E84" s="33">
        <v>0.3034</v>
      </c>
      <c r="F84" s="6"/>
    </row>
    <row r="85" spans="1:6" s="5" customFormat="1" ht="35.450000000000003" customHeight="1">
      <c r="A85" s="195"/>
      <c r="B85" s="195"/>
      <c r="C85" s="33">
        <v>0.28339999999999999</v>
      </c>
      <c r="D85" s="33">
        <f t="shared" si="2"/>
        <v>1.9400000000000001E-2</v>
      </c>
      <c r="E85" s="33">
        <v>0.30280000000000001</v>
      </c>
      <c r="F85" s="6"/>
    </row>
    <row r="86" spans="1:6" s="5" customFormat="1" ht="102.6" customHeight="1">
      <c r="A86" s="18" t="s">
        <v>106</v>
      </c>
      <c r="B86" s="19" t="s">
        <v>212</v>
      </c>
      <c r="C86" s="33">
        <v>0.36049999999999999</v>
      </c>
      <c r="D86" s="33">
        <f t="shared" si="2"/>
        <v>0</v>
      </c>
      <c r="E86" s="33">
        <v>0.36049999999999999</v>
      </c>
      <c r="F86" s="6"/>
    </row>
    <row r="87" spans="1:6" s="9" customFormat="1" ht="18.75" customHeight="1">
      <c r="A87" s="187" t="s">
        <v>6</v>
      </c>
      <c r="B87" s="187" t="s">
        <v>7</v>
      </c>
      <c r="C87" s="187" t="s">
        <v>224</v>
      </c>
      <c r="D87" s="187" t="s">
        <v>8</v>
      </c>
      <c r="E87" s="187" t="s">
        <v>9</v>
      </c>
      <c r="F87" s="8"/>
    </row>
    <row r="88" spans="1:6" s="9" customFormat="1" ht="15.75">
      <c r="A88" s="187"/>
      <c r="B88" s="187"/>
      <c r="C88" s="187"/>
      <c r="D88" s="187"/>
      <c r="E88" s="187"/>
      <c r="F88" s="8"/>
    </row>
    <row r="89" spans="1:6" s="12" customFormat="1" ht="15" customHeight="1">
      <c r="A89" s="10">
        <v>1</v>
      </c>
      <c r="B89" s="10">
        <v>2</v>
      </c>
      <c r="C89" s="10">
        <v>3</v>
      </c>
      <c r="D89" s="10">
        <v>4</v>
      </c>
      <c r="E89" s="10">
        <v>5</v>
      </c>
      <c r="F89" s="11"/>
    </row>
    <row r="90" spans="1:6" s="5" customFormat="1" ht="103.9" customHeight="1">
      <c r="A90" s="18" t="s">
        <v>107</v>
      </c>
      <c r="B90" s="22" t="s">
        <v>213</v>
      </c>
      <c r="C90" s="33">
        <v>0.41270000000000001</v>
      </c>
      <c r="D90" s="33">
        <f t="shared" si="2"/>
        <v>0</v>
      </c>
      <c r="E90" s="33">
        <v>0.41270000000000001</v>
      </c>
      <c r="F90" s="6"/>
    </row>
    <row r="91" spans="1:6" s="17" customFormat="1" ht="91.15" customHeight="1">
      <c r="A91" s="18" t="s">
        <v>108</v>
      </c>
      <c r="B91" s="19" t="s">
        <v>214</v>
      </c>
      <c r="C91" s="34" t="s">
        <v>109</v>
      </c>
      <c r="D91" s="20"/>
      <c r="E91" s="34" t="s">
        <v>109</v>
      </c>
      <c r="F91" s="8"/>
    </row>
    <row r="92" spans="1:6" s="17" customFormat="1" ht="88.9" customHeight="1">
      <c r="A92" s="18" t="s">
        <v>110</v>
      </c>
      <c r="B92" s="22" t="s">
        <v>215</v>
      </c>
      <c r="C92" s="34" t="s">
        <v>109</v>
      </c>
      <c r="D92" s="20"/>
      <c r="E92" s="34" t="s">
        <v>109</v>
      </c>
      <c r="F92" s="8"/>
    </row>
    <row r="93" spans="1:6" s="29" customFormat="1" ht="38.450000000000003" customHeight="1">
      <c r="A93" s="13">
        <v>9</v>
      </c>
      <c r="B93" s="14" t="s">
        <v>111</v>
      </c>
      <c r="C93" s="31" t="s">
        <v>97</v>
      </c>
      <c r="D93" s="31" t="s">
        <v>97</v>
      </c>
      <c r="E93" s="31" t="s">
        <v>97</v>
      </c>
      <c r="F93" s="28"/>
    </row>
    <row r="94" spans="1:6" s="5" customFormat="1" ht="31.5">
      <c r="A94" s="18" t="s">
        <v>112</v>
      </c>
      <c r="B94" s="19" t="s">
        <v>113</v>
      </c>
      <c r="C94" s="20">
        <v>245532964</v>
      </c>
      <c r="D94" s="21">
        <f>E94-C94</f>
        <v>-19418011</v>
      </c>
      <c r="E94" s="20">
        <v>226114953</v>
      </c>
      <c r="F94" s="6"/>
    </row>
    <row r="95" spans="1:6" s="5" customFormat="1" ht="54.75" customHeight="1">
      <c r="A95" s="18" t="s">
        <v>114</v>
      </c>
      <c r="B95" s="22" t="s">
        <v>115</v>
      </c>
      <c r="C95" s="20">
        <v>245532964</v>
      </c>
      <c r="D95" s="21">
        <f t="shared" ref="D95:D105" si="3">E95-C95</f>
        <v>-19418011</v>
      </c>
      <c r="E95" s="20">
        <v>226114953</v>
      </c>
      <c r="F95" s="6"/>
    </row>
    <row r="96" spans="1:6" s="5" customFormat="1" ht="15.75" customHeight="1">
      <c r="A96" s="18" t="s">
        <v>116</v>
      </c>
      <c r="B96" s="23" t="s">
        <v>117</v>
      </c>
      <c r="C96" s="20">
        <v>210616218</v>
      </c>
      <c r="D96" s="21">
        <f t="shared" si="3"/>
        <v>-18510029</v>
      </c>
      <c r="E96" s="20">
        <v>192106189</v>
      </c>
      <c r="F96" s="6"/>
    </row>
    <row r="97" spans="1:6" s="5" customFormat="1" ht="31.5" customHeight="1">
      <c r="A97" s="18" t="s">
        <v>118</v>
      </c>
      <c r="B97" s="19" t="s">
        <v>119</v>
      </c>
      <c r="C97" s="20">
        <v>527260285</v>
      </c>
      <c r="D97" s="21">
        <f t="shared" si="3"/>
        <v>-73632895</v>
      </c>
      <c r="E97" s="20">
        <v>453627390</v>
      </c>
      <c r="F97" s="6"/>
    </row>
    <row r="98" spans="1:6" s="5" customFormat="1" ht="52.5" customHeight="1">
      <c r="A98" s="18" t="s">
        <v>120</v>
      </c>
      <c r="B98" s="22" t="s">
        <v>121</v>
      </c>
      <c r="C98" s="20">
        <v>527260285</v>
      </c>
      <c r="D98" s="21">
        <f t="shared" si="3"/>
        <v>-73632895</v>
      </c>
      <c r="E98" s="20">
        <v>453627390</v>
      </c>
      <c r="F98" s="6"/>
    </row>
    <row r="99" spans="1:6" s="5" customFormat="1" ht="15.6" customHeight="1">
      <c r="A99" s="18" t="s">
        <v>122</v>
      </c>
      <c r="B99" s="23" t="s">
        <v>117</v>
      </c>
      <c r="C99" s="20">
        <v>454565960</v>
      </c>
      <c r="D99" s="21">
        <f t="shared" si="3"/>
        <v>-59818179</v>
      </c>
      <c r="E99" s="20">
        <v>394747781</v>
      </c>
      <c r="F99" s="6"/>
    </row>
    <row r="100" spans="1:6" s="5" customFormat="1" ht="31.5" customHeight="1">
      <c r="A100" s="18" t="s">
        <v>123</v>
      </c>
      <c r="B100" s="19" t="s">
        <v>124</v>
      </c>
      <c r="C100" s="20">
        <v>259725568</v>
      </c>
      <c r="D100" s="21">
        <f t="shared" si="3"/>
        <v>-20301103</v>
      </c>
      <c r="E100" s="20">
        <v>239424465</v>
      </c>
      <c r="F100" s="6"/>
    </row>
    <row r="101" spans="1:6" s="5" customFormat="1" ht="50.25" customHeight="1">
      <c r="A101" s="18" t="s">
        <v>125</v>
      </c>
      <c r="B101" s="22" t="s">
        <v>126</v>
      </c>
      <c r="C101" s="20">
        <v>259725568</v>
      </c>
      <c r="D101" s="21">
        <f t="shared" si="3"/>
        <v>-20301103</v>
      </c>
      <c r="E101" s="20">
        <v>239424465</v>
      </c>
      <c r="F101" s="6"/>
    </row>
    <row r="102" spans="1:6" s="5" customFormat="1" ht="31.9" customHeight="1">
      <c r="A102" s="18" t="s">
        <v>127</v>
      </c>
      <c r="B102" s="23" t="s">
        <v>128</v>
      </c>
      <c r="C102" s="20">
        <v>210646081</v>
      </c>
      <c r="D102" s="21">
        <f>E102-C102</f>
        <v>-18557983</v>
      </c>
      <c r="E102" s="20">
        <v>192088098</v>
      </c>
      <c r="F102" s="6"/>
    </row>
    <row r="103" spans="1:6" s="5" customFormat="1" ht="31.5">
      <c r="A103" s="18" t="s">
        <v>129</v>
      </c>
      <c r="B103" s="19" t="s">
        <v>130</v>
      </c>
      <c r="C103" s="20">
        <v>569316367</v>
      </c>
      <c r="D103" s="21">
        <f t="shared" si="3"/>
        <v>-95128648</v>
      </c>
      <c r="E103" s="20">
        <v>474187719</v>
      </c>
      <c r="F103" s="6"/>
    </row>
    <row r="104" spans="1:6" s="5" customFormat="1" ht="51.75" customHeight="1">
      <c r="A104" s="18" t="s">
        <v>131</v>
      </c>
      <c r="B104" s="22" t="s">
        <v>132</v>
      </c>
      <c r="C104" s="20">
        <v>569316367</v>
      </c>
      <c r="D104" s="21">
        <f t="shared" si="3"/>
        <v>-95128648</v>
      </c>
      <c r="E104" s="20">
        <v>474187719</v>
      </c>
      <c r="F104" s="6"/>
    </row>
    <row r="105" spans="1:6" s="5" customFormat="1" ht="27.6" customHeight="1">
      <c r="A105" s="18" t="s">
        <v>133</v>
      </c>
      <c r="B105" s="23" t="s">
        <v>128</v>
      </c>
      <c r="C105" s="20">
        <v>454565960</v>
      </c>
      <c r="D105" s="21">
        <f t="shared" si="3"/>
        <v>-60169986</v>
      </c>
      <c r="E105" s="20">
        <v>394395974</v>
      </c>
      <c r="F105" s="6"/>
    </row>
    <row r="106" spans="1:6" s="5" customFormat="1" ht="18.75" customHeight="1">
      <c r="A106" s="13">
        <v>10</v>
      </c>
      <c r="B106" s="14" t="s">
        <v>134</v>
      </c>
      <c r="C106" s="31" t="s">
        <v>97</v>
      </c>
      <c r="D106" s="32" t="s">
        <v>97</v>
      </c>
      <c r="E106" s="31" t="s">
        <v>97</v>
      </c>
      <c r="F106" s="6"/>
    </row>
    <row r="107" spans="1:6" s="5" customFormat="1" ht="31.5" customHeight="1">
      <c r="A107" s="18" t="s">
        <v>135</v>
      </c>
      <c r="B107" s="19" t="s">
        <v>136</v>
      </c>
      <c r="C107" s="20">
        <v>1030429664</v>
      </c>
      <c r="D107" s="21">
        <f t="shared" ref="D107:D135" si="4">E107-C107</f>
        <v>-184104267</v>
      </c>
      <c r="E107" s="20">
        <v>846325397</v>
      </c>
      <c r="F107" s="6"/>
    </row>
    <row r="108" spans="1:6" s="5" customFormat="1" ht="15.75" customHeight="1">
      <c r="A108" s="18" t="s">
        <v>137</v>
      </c>
      <c r="B108" s="22" t="s">
        <v>138</v>
      </c>
      <c r="C108" s="20">
        <v>257617952</v>
      </c>
      <c r="D108" s="21">
        <f t="shared" si="4"/>
        <v>-21812881</v>
      </c>
      <c r="E108" s="20">
        <v>235805071</v>
      </c>
      <c r="F108" s="6"/>
    </row>
    <row r="109" spans="1:6" s="5" customFormat="1" ht="15.75" customHeight="1">
      <c r="A109" s="18" t="s">
        <v>139</v>
      </c>
      <c r="B109" s="22" t="s">
        <v>140</v>
      </c>
      <c r="C109" s="20">
        <v>772811712</v>
      </c>
      <c r="D109" s="21">
        <f t="shared" si="4"/>
        <v>-162291386</v>
      </c>
      <c r="E109" s="20">
        <v>610520326</v>
      </c>
      <c r="F109" s="6"/>
    </row>
    <row r="110" spans="1:6" s="5" customFormat="1" ht="31.5" customHeight="1">
      <c r="A110" s="18" t="s">
        <v>141</v>
      </c>
      <c r="B110" s="19" t="s">
        <v>142</v>
      </c>
      <c r="C110" s="20">
        <v>0</v>
      </c>
      <c r="D110" s="21">
        <f t="shared" si="4"/>
        <v>0</v>
      </c>
      <c r="E110" s="20">
        <v>0</v>
      </c>
      <c r="F110" s="6"/>
    </row>
    <row r="111" spans="1:6" s="5" customFormat="1" ht="52.9" customHeight="1">
      <c r="A111" s="18" t="s">
        <v>143</v>
      </c>
      <c r="B111" s="19" t="s">
        <v>144</v>
      </c>
      <c r="C111" s="20">
        <v>0</v>
      </c>
      <c r="D111" s="21">
        <f t="shared" si="4"/>
        <v>0</v>
      </c>
      <c r="E111" s="20">
        <v>0</v>
      </c>
      <c r="F111" s="6"/>
    </row>
    <row r="112" spans="1:6" s="5" customFormat="1" ht="51.75" customHeight="1">
      <c r="A112" s="18" t="s">
        <v>145</v>
      </c>
      <c r="B112" s="19" t="s">
        <v>146</v>
      </c>
      <c r="C112" s="20">
        <v>0</v>
      </c>
      <c r="D112" s="21">
        <f t="shared" si="4"/>
        <v>0</v>
      </c>
      <c r="E112" s="20">
        <v>0</v>
      </c>
      <c r="F112" s="6"/>
    </row>
    <row r="113" spans="1:6" s="5" customFormat="1" ht="52.5" customHeight="1">
      <c r="A113" s="18" t="s">
        <v>147</v>
      </c>
      <c r="B113" s="19" t="s">
        <v>148</v>
      </c>
      <c r="C113" s="20">
        <v>0</v>
      </c>
      <c r="D113" s="21">
        <f t="shared" si="4"/>
        <v>0</v>
      </c>
      <c r="E113" s="20">
        <v>0</v>
      </c>
      <c r="F113" s="6"/>
    </row>
    <row r="114" spans="1:6" s="5" customFormat="1" ht="31.15" customHeight="1">
      <c r="A114" s="18" t="s">
        <v>149</v>
      </c>
      <c r="B114" s="19" t="s">
        <v>150</v>
      </c>
      <c r="C114" s="20">
        <v>17580952</v>
      </c>
      <c r="D114" s="21">
        <f t="shared" si="4"/>
        <v>0</v>
      </c>
      <c r="E114" s="20">
        <v>17580952</v>
      </c>
      <c r="F114" s="6"/>
    </row>
    <row r="115" spans="1:6" s="5" customFormat="1" ht="15.75">
      <c r="A115" s="18" t="s">
        <v>151</v>
      </c>
      <c r="B115" s="19" t="s">
        <v>152</v>
      </c>
      <c r="C115" s="20">
        <v>44623</v>
      </c>
      <c r="D115" s="21">
        <f t="shared" si="4"/>
        <v>1600000</v>
      </c>
      <c r="E115" s="20">
        <v>1644623</v>
      </c>
      <c r="F115" s="6"/>
    </row>
    <row r="116" spans="1:6" s="9" customFormat="1" ht="18.75" customHeight="1">
      <c r="A116" s="187" t="s">
        <v>6</v>
      </c>
      <c r="B116" s="187" t="s">
        <v>7</v>
      </c>
      <c r="C116" s="187" t="s">
        <v>224</v>
      </c>
      <c r="D116" s="187" t="s">
        <v>8</v>
      </c>
      <c r="E116" s="187" t="s">
        <v>9</v>
      </c>
      <c r="F116" s="8"/>
    </row>
    <row r="117" spans="1:6" s="9" customFormat="1" ht="15.75">
      <c r="A117" s="187"/>
      <c r="B117" s="187"/>
      <c r="C117" s="187"/>
      <c r="D117" s="187"/>
      <c r="E117" s="187"/>
      <c r="F117" s="8"/>
    </row>
    <row r="118" spans="1:6" s="12" customFormat="1" ht="15" customHeight="1">
      <c r="A118" s="10">
        <v>1</v>
      </c>
      <c r="B118" s="10">
        <v>2</v>
      </c>
      <c r="C118" s="10">
        <v>3</v>
      </c>
      <c r="D118" s="10">
        <v>4</v>
      </c>
      <c r="E118" s="10">
        <v>5</v>
      </c>
      <c r="F118" s="11"/>
    </row>
    <row r="119" spans="1:6" s="5" customFormat="1" ht="33.6" customHeight="1">
      <c r="A119" s="18" t="s">
        <v>153</v>
      </c>
      <c r="B119" s="22" t="s">
        <v>154</v>
      </c>
      <c r="C119" s="20">
        <v>44623</v>
      </c>
      <c r="D119" s="21">
        <f t="shared" si="4"/>
        <v>0</v>
      </c>
      <c r="E119" s="20">
        <v>44623</v>
      </c>
      <c r="F119" s="6"/>
    </row>
    <row r="120" spans="1:6" s="5" customFormat="1" ht="31.5" customHeight="1">
      <c r="A120" s="18" t="s">
        <v>155</v>
      </c>
      <c r="B120" s="22" t="s">
        <v>156</v>
      </c>
      <c r="C120" s="20">
        <v>0</v>
      </c>
      <c r="D120" s="21">
        <f t="shared" si="4"/>
        <v>1600000</v>
      </c>
      <c r="E120" s="20">
        <v>1600000</v>
      </c>
      <c r="F120" s="6"/>
    </row>
    <row r="121" spans="1:6" s="5" customFormat="1" ht="30" customHeight="1">
      <c r="A121" s="18" t="s">
        <v>157</v>
      </c>
      <c r="B121" s="23" t="s">
        <v>158</v>
      </c>
      <c r="C121" s="20">
        <v>0</v>
      </c>
      <c r="D121" s="20">
        <f t="shared" si="4"/>
        <v>0</v>
      </c>
      <c r="E121" s="20">
        <v>0</v>
      </c>
      <c r="F121" s="6"/>
    </row>
    <row r="122" spans="1:6" s="5" customFormat="1" ht="21" customHeight="1">
      <c r="A122" s="18" t="s">
        <v>159</v>
      </c>
      <c r="B122" s="30" t="s">
        <v>160</v>
      </c>
      <c r="C122" s="20">
        <v>0</v>
      </c>
      <c r="D122" s="20">
        <f t="shared" si="4"/>
        <v>0</v>
      </c>
      <c r="E122" s="20">
        <v>0</v>
      </c>
      <c r="F122" s="6"/>
    </row>
    <row r="123" spans="1:6" s="5" customFormat="1" ht="21" customHeight="1">
      <c r="A123" s="18" t="s">
        <v>161</v>
      </c>
      <c r="B123" s="22" t="s">
        <v>162</v>
      </c>
      <c r="C123" s="20">
        <v>0</v>
      </c>
      <c r="D123" s="20">
        <f t="shared" si="4"/>
        <v>0</v>
      </c>
      <c r="E123" s="20">
        <v>0</v>
      </c>
      <c r="F123" s="6"/>
    </row>
    <row r="124" spans="1:6" s="5" customFormat="1" ht="42" customHeight="1">
      <c r="A124" s="18" t="s">
        <v>163</v>
      </c>
      <c r="B124" s="19" t="s">
        <v>164</v>
      </c>
      <c r="C124" s="20">
        <v>0</v>
      </c>
      <c r="D124" s="20">
        <f t="shared" si="4"/>
        <v>0</v>
      </c>
      <c r="E124" s="20">
        <v>0</v>
      </c>
      <c r="F124" s="6"/>
    </row>
    <row r="125" spans="1:6" s="5" customFormat="1" ht="42" customHeight="1">
      <c r="A125" s="18" t="s">
        <v>165</v>
      </c>
      <c r="B125" s="19" t="s">
        <v>166</v>
      </c>
      <c r="C125" s="20">
        <v>0</v>
      </c>
      <c r="D125" s="20">
        <f t="shared" si="4"/>
        <v>0</v>
      </c>
      <c r="E125" s="20">
        <v>0</v>
      </c>
      <c r="F125" s="6"/>
    </row>
    <row r="126" spans="1:6" s="5" customFormat="1" ht="19.149999999999999" hidden="1" customHeight="1">
      <c r="A126" s="13">
        <v>11</v>
      </c>
      <c r="B126" s="14" t="s">
        <v>167</v>
      </c>
      <c r="C126" s="20"/>
      <c r="D126" s="20">
        <f t="shared" si="4"/>
        <v>0</v>
      </c>
      <c r="E126" s="20"/>
      <c r="F126" s="6"/>
    </row>
    <row r="127" spans="1:6" s="5" customFormat="1" ht="15.75" hidden="1" customHeight="1">
      <c r="A127" s="18" t="s">
        <v>168</v>
      </c>
      <c r="B127" s="19" t="s">
        <v>169</v>
      </c>
      <c r="C127" s="20"/>
      <c r="D127" s="20">
        <f t="shared" si="4"/>
        <v>0</v>
      </c>
      <c r="E127" s="20"/>
      <c r="F127" s="6"/>
    </row>
    <row r="128" spans="1:6" s="5" customFormat="1" ht="15.75" hidden="1" customHeight="1">
      <c r="A128" s="18" t="s">
        <v>170</v>
      </c>
      <c r="B128" s="22" t="s">
        <v>171</v>
      </c>
      <c r="C128" s="20"/>
      <c r="D128" s="20">
        <f t="shared" si="4"/>
        <v>0</v>
      </c>
      <c r="E128" s="20"/>
      <c r="F128" s="6"/>
    </row>
    <row r="129" spans="1:6" s="5" customFormat="1" ht="36" hidden="1" customHeight="1">
      <c r="A129" s="18" t="s">
        <v>172</v>
      </c>
      <c r="B129" s="19" t="s">
        <v>173</v>
      </c>
      <c r="C129" s="20"/>
      <c r="D129" s="20">
        <f t="shared" si="4"/>
        <v>0</v>
      </c>
      <c r="E129" s="20"/>
      <c r="F129" s="6"/>
    </row>
    <row r="130" spans="1:6" s="17" customFormat="1" ht="34.9" hidden="1" customHeight="1">
      <c r="A130" s="13">
        <v>12</v>
      </c>
      <c r="B130" s="14" t="s">
        <v>174</v>
      </c>
      <c r="C130" s="20"/>
      <c r="D130" s="20">
        <f t="shared" si="4"/>
        <v>0</v>
      </c>
      <c r="E130" s="20"/>
      <c r="F130" s="8"/>
    </row>
    <row r="131" spans="1:6" s="17" customFormat="1" ht="31.5" hidden="1" customHeight="1">
      <c r="A131" s="18" t="s">
        <v>175</v>
      </c>
      <c r="B131" s="19" t="s">
        <v>176</v>
      </c>
      <c r="C131" s="20"/>
      <c r="D131" s="20">
        <f t="shared" si="4"/>
        <v>0</v>
      </c>
      <c r="E131" s="20"/>
      <c r="F131" s="8"/>
    </row>
    <row r="132" spans="1:6" s="29" customFormat="1" ht="31.5" hidden="1" customHeight="1">
      <c r="A132" s="18" t="s">
        <v>177</v>
      </c>
      <c r="B132" s="19" t="s">
        <v>178</v>
      </c>
      <c r="C132" s="20"/>
      <c r="D132" s="20">
        <f t="shared" si="4"/>
        <v>0</v>
      </c>
      <c r="E132" s="20"/>
      <c r="F132" s="28"/>
    </row>
    <row r="133" spans="1:6" s="5" customFormat="1" ht="3.6" hidden="1" customHeight="1">
      <c r="A133" s="18" t="s">
        <v>179</v>
      </c>
      <c r="B133" s="19" t="s">
        <v>180</v>
      </c>
      <c r="C133" s="20"/>
      <c r="D133" s="20">
        <f t="shared" si="4"/>
        <v>0</v>
      </c>
      <c r="E133" s="20"/>
      <c r="F133" s="6"/>
    </row>
    <row r="134" spans="1:6" s="5" customFormat="1" ht="83.25" customHeight="1">
      <c r="A134" s="18" t="s">
        <v>181</v>
      </c>
      <c r="B134" s="19" t="s">
        <v>182</v>
      </c>
      <c r="C134" s="20">
        <v>0</v>
      </c>
      <c r="D134" s="20">
        <f t="shared" si="4"/>
        <v>0</v>
      </c>
      <c r="E134" s="20">
        <v>0</v>
      </c>
      <c r="F134" s="6"/>
    </row>
    <row r="135" spans="1:6" s="5" customFormat="1" ht="33" customHeight="1">
      <c r="A135" s="18" t="s">
        <v>183</v>
      </c>
      <c r="B135" s="19" t="s">
        <v>184</v>
      </c>
      <c r="C135" s="20">
        <v>6545000</v>
      </c>
      <c r="D135" s="21">
        <f t="shared" si="4"/>
        <v>0</v>
      </c>
      <c r="E135" s="20">
        <v>6545000</v>
      </c>
      <c r="F135" s="6"/>
    </row>
    <row r="136" spans="1:6" s="5" customFormat="1" ht="15.75">
      <c r="A136" s="35"/>
      <c r="B136" s="36"/>
      <c r="C136" s="37"/>
      <c r="D136" s="37"/>
      <c r="E136" s="37"/>
      <c r="F136" s="6"/>
    </row>
    <row r="137" spans="1:6" ht="15.75" customHeight="1">
      <c r="A137" s="181" t="s">
        <v>231</v>
      </c>
      <c r="B137" s="181"/>
      <c r="C137" s="181"/>
      <c r="D137" s="181"/>
      <c r="E137" s="181"/>
      <c r="F137" s="5"/>
    </row>
    <row r="138" spans="1:6" ht="15.75" customHeight="1">
      <c r="A138" s="157"/>
      <c r="B138" s="158" t="s">
        <v>232</v>
      </c>
      <c r="C138" s="158"/>
      <c r="D138" s="158"/>
      <c r="E138" s="158"/>
      <c r="F138" s="158"/>
    </row>
    <row r="139" spans="1:6" ht="15.75" customHeight="1">
      <c r="A139" s="157"/>
      <c r="B139" s="158" t="s">
        <v>233</v>
      </c>
      <c r="C139" s="158"/>
      <c r="D139" s="158"/>
      <c r="E139" s="158"/>
      <c r="F139" s="158"/>
    </row>
    <row r="140" spans="1:6" ht="15.75" customHeight="1">
      <c r="A140" s="157"/>
      <c r="B140" s="158" t="s">
        <v>234</v>
      </c>
      <c r="C140" s="158"/>
      <c r="D140" s="158"/>
      <c r="E140" s="158"/>
      <c r="F140" s="158"/>
    </row>
    <row r="141" spans="1:6" ht="15.75">
      <c r="A141" s="157"/>
      <c r="B141" s="158" t="s">
        <v>537</v>
      </c>
      <c r="C141" s="158"/>
      <c r="D141" s="158"/>
      <c r="E141" s="158"/>
      <c r="F141" s="158"/>
    </row>
    <row r="142" spans="1:6" ht="15.6" customHeight="1">
      <c r="A142" s="157"/>
      <c r="B142" s="188" t="s">
        <v>235</v>
      </c>
      <c r="C142" s="188"/>
      <c r="D142" s="188"/>
      <c r="E142" s="188"/>
      <c r="F142" s="188"/>
    </row>
    <row r="143" spans="1:6" ht="15.75">
      <c r="A143" s="189" t="s">
        <v>236</v>
      </c>
      <c r="B143" s="189"/>
      <c r="C143" s="189"/>
      <c r="D143" s="189"/>
      <c r="E143" s="189"/>
      <c r="F143" s="189"/>
    </row>
    <row r="144" spans="1:6" ht="10.15" customHeight="1">
      <c r="A144" s="160"/>
      <c r="B144" s="160"/>
      <c r="C144" s="160"/>
      <c r="D144" s="160"/>
      <c r="E144" s="160"/>
      <c r="F144" s="160"/>
    </row>
    <row r="145" spans="1:6" ht="17.45" customHeight="1">
      <c r="A145" s="183" t="s">
        <v>6</v>
      </c>
      <c r="B145" s="183" t="s">
        <v>237</v>
      </c>
      <c r="C145" s="184" t="s">
        <v>238</v>
      </c>
      <c r="D145" s="184"/>
      <c r="E145" s="184"/>
      <c r="F145" s="184"/>
    </row>
    <row r="146" spans="1:6" ht="16.899999999999999" customHeight="1">
      <c r="A146" s="183"/>
      <c r="B146" s="183"/>
      <c r="C146" s="38" t="s">
        <v>239</v>
      </c>
      <c r="D146" s="38" t="s">
        <v>240</v>
      </c>
      <c r="E146" s="38" t="s">
        <v>241</v>
      </c>
      <c r="F146" s="38" t="s">
        <v>242</v>
      </c>
    </row>
    <row r="147" spans="1:6" ht="10.15" customHeight="1">
      <c r="A147" s="160"/>
      <c r="B147" s="160"/>
      <c r="C147" s="160"/>
      <c r="D147" s="160"/>
      <c r="E147" s="160"/>
      <c r="F147" s="160"/>
    </row>
    <row r="148" spans="1:6" s="164" customFormat="1" ht="49.9" customHeight="1">
      <c r="A148" s="161" t="s">
        <v>185</v>
      </c>
      <c r="B148" s="162" t="s">
        <v>243</v>
      </c>
      <c r="C148" s="163"/>
      <c r="D148" s="163"/>
      <c r="E148" s="163"/>
      <c r="F148" s="163"/>
    </row>
    <row r="149" spans="1:6" ht="10.15" customHeight="1">
      <c r="A149" s="160"/>
      <c r="B149" s="160"/>
      <c r="C149" s="160"/>
      <c r="D149" s="160"/>
      <c r="E149" s="160"/>
      <c r="F149" s="160"/>
    </row>
    <row r="150" spans="1:6" s="167" customFormat="1" ht="15.75" customHeight="1">
      <c r="A150" s="165" t="s">
        <v>11</v>
      </c>
      <c r="B150" s="166" t="s">
        <v>244</v>
      </c>
      <c r="C150" s="166"/>
      <c r="D150" s="166"/>
      <c r="E150" s="166"/>
      <c r="F150" s="166"/>
    </row>
    <row r="151" spans="1:6" ht="10.15" customHeight="1">
      <c r="A151" s="160"/>
      <c r="B151" s="160"/>
      <c r="C151" s="160"/>
      <c r="D151" s="160"/>
      <c r="E151" s="160"/>
      <c r="F151" s="160"/>
    </row>
    <row r="152" spans="1:6" s="148" customFormat="1" ht="45" customHeight="1">
      <c r="A152" s="146" t="s">
        <v>13</v>
      </c>
      <c r="B152" s="173" t="s">
        <v>245</v>
      </c>
      <c r="C152" s="147">
        <v>35677200</v>
      </c>
      <c r="D152" s="147">
        <v>13452000</v>
      </c>
      <c r="E152" s="147">
        <v>0</v>
      </c>
      <c r="F152" s="147">
        <f>C152+D152-E152</f>
        <v>49129200</v>
      </c>
    </row>
    <row r="153" spans="1:6" ht="49.9" customHeight="1">
      <c r="A153" s="149"/>
      <c r="B153" s="185" t="s">
        <v>584</v>
      </c>
      <c r="C153" s="185"/>
      <c r="D153" s="185"/>
      <c r="E153" s="185"/>
      <c r="F153" s="185"/>
    </row>
    <row r="154" spans="1:6" ht="10.15" customHeight="1">
      <c r="A154" s="160"/>
      <c r="B154" s="160"/>
      <c r="C154" s="160"/>
      <c r="D154" s="160"/>
      <c r="E154" s="160"/>
      <c r="F154" s="160"/>
    </row>
    <row r="155" spans="1:6" s="148" customFormat="1" ht="45" customHeight="1">
      <c r="A155" s="146" t="s">
        <v>15</v>
      </c>
      <c r="B155" s="173" t="s">
        <v>371</v>
      </c>
      <c r="C155" s="147">
        <v>16255040</v>
      </c>
      <c r="D155" s="147">
        <v>0</v>
      </c>
      <c r="E155" s="147">
        <v>0</v>
      </c>
      <c r="F155" s="147">
        <f>C155+D155-E155</f>
        <v>16255040</v>
      </c>
    </row>
    <row r="156" spans="1:6" ht="30.6" customHeight="1">
      <c r="A156" s="149"/>
      <c r="B156" s="185" t="s">
        <v>539</v>
      </c>
      <c r="C156" s="185"/>
      <c r="D156" s="185"/>
      <c r="E156" s="185"/>
      <c r="F156" s="185"/>
    </row>
    <row r="157" spans="1:6" ht="10.15" customHeight="1">
      <c r="A157" s="160"/>
      <c r="B157" s="160"/>
      <c r="C157" s="160"/>
      <c r="D157" s="160"/>
      <c r="E157" s="160"/>
      <c r="F157" s="160"/>
    </row>
    <row r="158" spans="1:6" s="148" customFormat="1" ht="45" customHeight="1">
      <c r="A158" s="146" t="s">
        <v>17</v>
      </c>
      <c r="B158" s="173" t="s">
        <v>350</v>
      </c>
      <c r="C158" s="147">
        <v>5171132</v>
      </c>
      <c r="D158" s="147">
        <v>0</v>
      </c>
      <c r="E158" s="147">
        <v>0</v>
      </c>
      <c r="F158" s="147">
        <f>C158+D158-E158</f>
        <v>5171132</v>
      </c>
    </row>
    <row r="159" spans="1:6" ht="30.6" customHeight="1">
      <c r="A159" s="149"/>
      <c r="B159" s="185" t="s">
        <v>538</v>
      </c>
      <c r="C159" s="185"/>
      <c r="D159" s="185"/>
      <c r="E159" s="185"/>
      <c r="F159" s="185"/>
    </row>
    <row r="160" spans="1:6" ht="10.15" customHeight="1">
      <c r="A160" s="160"/>
      <c r="B160" s="160"/>
      <c r="C160" s="160"/>
      <c r="D160" s="160"/>
      <c r="E160" s="160"/>
      <c r="F160" s="160"/>
    </row>
    <row r="161" spans="1:6" s="148" customFormat="1" ht="47.25">
      <c r="A161" s="146" t="s">
        <v>19</v>
      </c>
      <c r="B161" s="173" t="s">
        <v>385</v>
      </c>
      <c r="C161" s="147">
        <v>7167543</v>
      </c>
      <c r="D161" s="147">
        <v>0</v>
      </c>
      <c r="E161" s="147">
        <v>0</v>
      </c>
      <c r="F161" s="147">
        <f>C161+D161-E161</f>
        <v>7167543</v>
      </c>
    </row>
    <row r="162" spans="1:6" ht="30.6" customHeight="1">
      <c r="A162" s="149"/>
      <c r="B162" s="185" t="s">
        <v>538</v>
      </c>
      <c r="C162" s="185"/>
      <c r="D162" s="185"/>
      <c r="E162" s="185"/>
      <c r="F162" s="185"/>
    </row>
    <row r="163" spans="1:6" ht="10.15" customHeight="1">
      <c r="A163" s="160"/>
      <c r="B163" s="160"/>
      <c r="C163" s="160"/>
      <c r="D163" s="160"/>
      <c r="E163" s="160"/>
      <c r="F163" s="160"/>
    </row>
    <row r="164" spans="1:6" s="148" customFormat="1" ht="31.5">
      <c r="A164" s="146" t="s">
        <v>21</v>
      </c>
      <c r="B164" s="173" t="s">
        <v>375</v>
      </c>
      <c r="C164" s="147">
        <v>3112023</v>
      </c>
      <c r="D164" s="147">
        <v>0</v>
      </c>
      <c r="E164" s="147">
        <v>0</v>
      </c>
      <c r="F164" s="147">
        <f>C164+D164-E164</f>
        <v>3112023</v>
      </c>
    </row>
    <row r="165" spans="1:6" ht="30.6" customHeight="1">
      <c r="A165" s="149"/>
      <c r="B165" s="185" t="s">
        <v>538</v>
      </c>
      <c r="C165" s="185"/>
      <c r="D165" s="185"/>
      <c r="E165" s="185"/>
      <c r="F165" s="185"/>
    </row>
    <row r="166" spans="1:6" ht="42.75" customHeight="1">
      <c r="A166" s="160"/>
      <c r="B166" s="160"/>
      <c r="C166" s="160"/>
      <c r="D166" s="160"/>
      <c r="E166" s="160"/>
      <c r="F166" s="160"/>
    </row>
    <row r="167" spans="1:6" ht="17.45" customHeight="1">
      <c r="A167" s="183" t="s">
        <v>6</v>
      </c>
      <c r="B167" s="183" t="s">
        <v>237</v>
      </c>
      <c r="C167" s="184" t="s">
        <v>238</v>
      </c>
      <c r="D167" s="184"/>
      <c r="E167" s="184"/>
      <c r="F167" s="184"/>
    </row>
    <row r="168" spans="1:6" ht="16.899999999999999" customHeight="1">
      <c r="A168" s="183"/>
      <c r="B168" s="183"/>
      <c r="C168" s="38" t="s">
        <v>239</v>
      </c>
      <c r="D168" s="38" t="s">
        <v>240</v>
      </c>
      <c r="E168" s="38" t="s">
        <v>241</v>
      </c>
      <c r="F168" s="38" t="s">
        <v>242</v>
      </c>
    </row>
    <row r="169" spans="1:6" ht="10.15" customHeight="1">
      <c r="A169" s="160"/>
      <c r="B169" s="160"/>
      <c r="C169" s="160"/>
      <c r="D169" s="160"/>
      <c r="E169" s="160"/>
      <c r="F169" s="160"/>
    </row>
    <row r="170" spans="1:6" s="148" customFormat="1" ht="94.5">
      <c r="A170" s="146" t="s">
        <v>407</v>
      </c>
      <c r="B170" s="173" t="s">
        <v>246</v>
      </c>
      <c r="C170" s="147">
        <v>95572</v>
      </c>
      <c r="D170" s="147">
        <v>0</v>
      </c>
      <c r="E170" s="147">
        <v>0</v>
      </c>
      <c r="F170" s="147">
        <f>C170+D170-E170</f>
        <v>95572</v>
      </c>
    </row>
    <row r="171" spans="1:6" ht="15.75">
      <c r="A171" s="149"/>
      <c r="B171" s="185" t="s">
        <v>346</v>
      </c>
      <c r="C171" s="185"/>
      <c r="D171" s="185"/>
      <c r="E171" s="185"/>
      <c r="F171" s="185"/>
    </row>
    <row r="172" spans="1:6" ht="12" customHeight="1">
      <c r="A172" s="160"/>
      <c r="B172" s="160"/>
      <c r="C172" s="160"/>
      <c r="D172" s="160"/>
      <c r="E172" s="160"/>
      <c r="F172" s="160"/>
    </row>
    <row r="173" spans="1:6" s="148" customFormat="1" ht="94.5">
      <c r="A173" s="146" t="s">
        <v>408</v>
      </c>
      <c r="B173" s="173" t="s">
        <v>247</v>
      </c>
      <c r="C173" s="147">
        <v>92867</v>
      </c>
      <c r="D173" s="147">
        <v>0</v>
      </c>
      <c r="E173" s="147">
        <v>0</v>
      </c>
      <c r="F173" s="147">
        <f>C173+D173-E173</f>
        <v>92867</v>
      </c>
    </row>
    <row r="174" spans="1:6" ht="15.75">
      <c r="A174" s="149"/>
      <c r="B174" s="185" t="s">
        <v>346</v>
      </c>
      <c r="C174" s="185"/>
      <c r="D174" s="185"/>
      <c r="E174" s="185"/>
      <c r="F174" s="185"/>
    </row>
    <row r="175" spans="1:6" ht="12" customHeight="1">
      <c r="A175" s="160"/>
      <c r="B175" s="160"/>
      <c r="C175" s="160"/>
      <c r="D175" s="160"/>
      <c r="E175" s="160"/>
      <c r="F175" s="160"/>
    </row>
    <row r="176" spans="1:6" s="148" customFormat="1" ht="97.9" customHeight="1">
      <c r="A176" s="146" t="s">
        <v>409</v>
      </c>
      <c r="B176" s="173" t="s">
        <v>248</v>
      </c>
      <c r="C176" s="147">
        <v>370871</v>
      </c>
      <c r="D176" s="147">
        <v>0</v>
      </c>
      <c r="E176" s="147">
        <v>0</v>
      </c>
      <c r="F176" s="147">
        <f>C176+D176-E176</f>
        <v>370871</v>
      </c>
    </row>
    <row r="177" spans="1:6" ht="15.75">
      <c r="A177" s="149"/>
      <c r="B177" s="185" t="s">
        <v>346</v>
      </c>
      <c r="C177" s="185"/>
      <c r="D177" s="185"/>
      <c r="E177" s="185"/>
      <c r="F177" s="185"/>
    </row>
    <row r="178" spans="1:6" ht="12" customHeight="1">
      <c r="A178" s="160"/>
      <c r="B178" s="160"/>
      <c r="C178" s="160"/>
      <c r="D178" s="160"/>
      <c r="E178" s="160"/>
      <c r="F178" s="160"/>
    </row>
    <row r="179" spans="1:6" s="148" customFormat="1" ht="47.45" customHeight="1">
      <c r="A179" s="146" t="s">
        <v>410</v>
      </c>
      <c r="B179" s="173" t="s">
        <v>265</v>
      </c>
      <c r="C179" s="147">
        <v>189977</v>
      </c>
      <c r="D179" s="147">
        <v>0</v>
      </c>
      <c r="E179" s="147">
        <v>0</v>
      </c>
      <c r="F179" s="147">
        <f>C179+D179-E179</f>
        <v>189977</v>
      </c>
    </row>
    <row r="180" spans="1:6" ht="15.75">
      <c r="A180" s="149"/>
      <c r="B180" s="185" t="s">
        <v>346</v>
      </c>
      <c r="C180" s="185"/>
      <c r="D180" s="185"/>
      <c r="E180" s="185"/>
      <c r="F180" s="185"/>
    </row>
    <row r="181" spans="1:6" ht="12" customHeight="1">
      <c r="A181" s="160"/>
      <c r="B181" s="160"/>
      <c r="C181" s="160"/>
      <c r="D181" s="160"/>
      <c r="E181" s="160"/>
      <c r="F181" s="160"/>
    </row>
    <row r="182" spans="1:6" s="148" customFormat="1" ht="49.15" customHeight="1">
      <c r="A182" s="146" t="s">
        <v>411</v>
      </c>
      <c r="B182" s="174" t="s">
        <v>264</v>
      </c>
      <c r="C182" s="147">
        <v>0</v>
      </c>
      <c r="D182" s="147">
        <v>422525</v>
      </c>
      <c r="E182" s="147">
        <v>0</v>
      </c>
      <c r="F182" s="147">
        <f>C182+D182-E182</f>
        <v>422525</v>
      </c>
    </row>
    <row r="183" spans="1:6" ht="15.75">
      <c r="A183" s="149"/>
      <c r="B183" s="185" t="s">
        <v>540</v>
      </c>
      <c r="C183" s="185"/>
      <c r="D183" s="185"/>
      <c r="E183" s="185"/>
      <c r="F183" s="185"/>
    </row>
    <row r="184" spans="1:6" ht="12" customHeight="1">
      <c r="A184" s="160"/>
      <c r="B184" s="160"/>
      <c r="C184" s="160"/>
      <c r="D184" s="160"/>
      <c r="E184" s="160"/>
      <c r="F184" s="160"/>
    </row>
    <row r="185" spans="1:6" s="148" customFormat="1" ht="63">
      <c r="A185" s="146" t="s">
        <v>412</v>
      </c>
      <c r="B185" s="173" t="s">
        <v>249</v>
      </c>
      <c r="C185" s="147">
        <v>575877</v>
      </c>
      <c r="D185" s="147">
        <v>0</v>
      </c>
      <c r="E185" s="147">
        <v>0</v>
      </c>
      <c r="F185" s="147">
        <f>C185+D185-E185</f>
        <v>575877</v>
      </c>
    </row>
    <row r="186" spans="1:6" ht="30.6" customHeight="1">
      <c r="A186" s="149"/>
      <c r="B186" s="185" t="s">
        <v>513</v>
      </c>
      <c r="C186" s="185"/>
      <c r="D186" s="185"/>
      <c r="E186" s="185"/>
      <c r="F186" s="185"/>
    </row>
    <row r="187" spans="1:6" ht="12" customHeight="1">
      <c r="A187" s="160"/>
      <c r="B187" s="160"/>
      <c r="C187" s="160"/>
      <c r="D187" s="160"/>
      <c r="E187" s="160"/>
      <c r="F187" s="160"/>
    </row>
    <row r="188" spans="1:6" s="148" customFormat="1" ht="63">
      <c r="A188" s="146" t="s">
        <v>413</v>
      </c>
      <c r="B188" s="173" t="s">
        <v>251</v>
      </c>
      <c r="C188" s="147">
        <v>414886</v>
      </c>
      <c r="D188" s="147">
        <v>0</v>
      </c>
      <c r="E188" s="147">
        <v>0</v>
      </c>
      <c r="F188" s="147">
        <f>C188+D188-E188</f>
        <v>414886</v>
      </c>
    </row>
    <row r="189" spans="1:6" ht="30.6" customHeight="1">
      <c r="A189" s="149"/>
      <c r="B189" s="185" t="s">
        <v>513</v>
      </c>
      <c r="C189" s="185"/>
      <c r="D189" s="185"/>
      <c r="E189" s="185"/>
      <c r="F189" s="185"/>
    </row>
    <row r="190" spans="1:6" ht="12" customHeight="1">
      <c r="A190" s="160"/>
      <c r="B190" s="160"/>
      <c r="C190" s="160"/>
      <c r="D190" s="160"/>
      <c r="E190" s="160"/>
      <c r="F190" s="160"/>
    </row>
    <row r="191" spans="1:6" s="148" customFormat="1" ht="78.75">
      <c r="A191" s="146" t="s">
        <v>414</v>
      </c>
      <c r="B191" s="175" t="s">
        <v>339</v>
      </c>
      <c r="C191" s="147">
        <v>0</v>
      </c>
      <c r="D191" s="147">
        <v>408045</v>
      </c>
      <c r="E191" s="147">
        <v>0</v>
      </c>
      <c r="F191" s="147">
        <f>C191+D191-E191</f>
        <v>408045</v>
      </c>
    </row>
    <row r="192" spans="1:6" ht="34.15" customHeight="1">
      <c r="A192" s="149"/>
      <c r="B192" s="185" t="s">
        <v>392</v>
      </c>
      <c r="C192" s="185"/>
      <c r="D192" s="185"/>
      <c r="E192" s="185"/>
      <c r="F192" s="185"/>
    </row>
    <row r="193" spans="1:6" ht="12" customHeight="1">
      <c r="A193" s="160"/>
      <c r="B193" s="160"/>
      <c r="C193" s="160"/>
      <c r="D193" s="160"/>
      <c r="E193" s="160"/>
      <c r="F193" s="160"/>
    </row>
    <row r="194" spans="1:6" s="148" customFormat="1" ht="63">
      <c r="A194" s="146" t="s">
        <v>415</v>
      </c>
      <c r="B194" s="173" t="s">
        <v>252</v>
      </c>
      <c r="C194" s="147">
        <v>286364</v>
      </c>
      <c r="D194" s="147">
        <v>0</v>
      </c>
      <c r="E194" s="147">
        <v>0</v>
      </c>
      <c r="F194" s="147">
        <f>C194+D194-E194</f>
        <v>286364</v>
      </c>
    </row>
    <row r="195" spans="1:6" ht="30.6" customHeight="1">
      <c r="A195" s="149"/>
      <c r="B195" s="185" t="s">
        <v>541</v>
      </c>
      <c r="C195" s="185"/>
      <c r="D195" s="185"/>
      <c r="E195" s="185"/>
      <c r="F195" s="185"/>
    </row>
    <row r="196" spans="1:6" ht="12" customHeight="1">
      <c r="A196" s="160"/>
      <c r="B196" s="160"/>
      <c r="C196" s="160"/>
      <c r="D196" s="160"/>
      <c r="E196" s="160"/>
      <c r="F196" s="160"/>
    </row>
    <row r="197" spans="1:6" s="148" customFormat="1" ht="47.45" customHeight="1">
      <c r="A197" s="146" t="s">
        <v>416</v>
      </c>
      <c r="B197" s="173" t="s">
        <v>253</v>
      </c>
      <c r="C197" s="147">
        <v>474233</v>
      </c>
      <c r="D197" s="147">
        <v>0</v>
      </c>
      <c r="E197" s="147">
        <v>0</v>
      </c>
      <c r="F197" s="147">
        <f>C197+D197-E197</f>
        <v>474233</v>
      </c>
    </row>
    <row r="198" spans="1:6" ht="30.6" customHeight="1">
      <c r="A198" s="149"/>
      <c r="B198" s="185" t="s">
        <v>542</v>
      </c>
      <c r="C198" s="185"/>
      <c r="D198" s="185"/>
      <c r="E198" s="185"/>
      <c r="F198" s="185"/>
    </row>
    <row r="199" spans="1:6" ht="32.25" customHeight="1">
      <c r="A199" s="160"/>
      <c r="B199" s="160"/>
      <c r="C199" s="160"/>
      <c r="D199" s="160"/>
      <c r="E199" s="160"/>
      <c r="F199" s="160"/>
    </row>
    <row r="200" spans="1:6" ht="17.45" customHeight="1">
      <c r="A200" s="183" t="s">
        <v>6</v>
      </c>
      <c r="B200" s="183" t="s">
        <v>237</v>
      </c>
      <c r="C200" s="184" t="s">
        <v>238</v>
      </c>
      <c r="D200" s="184"/>
      <c r="E200" s="184"/>
      <c r="F200" s="184"/>
    </row>
    <row r="201" spans="1:6" ht="16.899999999999999" customHeight="1">
      <c r="A201" s="183"/>
      <c r="B201" s="183"/>
      <c r="C201" s="38" t="s">
        <v>239</v>
      </c>
      <c r="D201" s="38" t="s">
        <v>240</v>
      </c>
      <c r="E201" s="38" t="s">
        <v>241</v>
      </c>
      <c r="F201" s="38" t="s">
        <v>242</v>
      </c>
    </row>
    <row r="202" spans="1:6" ht="12" customHeight="1">
      <c r="A202" s="160"/>
      <c r="B202" s="160"/>
      <c r="C202" s="160"/>
      <c r="D202" s="160"/>
      <c r="E202" s="160"/>
      <c r="F202" s="160"/>
    </row>
    <row r="203" spans="1:6" s="148" customFormat="1" ht="63">
      <c r="A203" s="146" t="s">
        <v>417</v>
      </c>
      <c r="B203" s="173" t="s">
        <v>256</v>
      </c>
      <c r="C203" s="147">
        <v>6543748</v>
      </c>
      <c r="D203" s="147">
        <v>105900</v>
      </c>
      <c r="E203" s="147">
        <v>0</v>
      </c>
      <c r="F203" s="147">
        <f>C203+D203-E203</f>
        <v>6649648</v>
      </c>
    </row>
    <row r="204" spans="1:6" ht="33" customHeight="1">
      <c r="A204" s="149"/>
      <c r="B204" s="185" t="s">
        <v>585</v>
      </c>
      <c r="C204" s="185"/>
      <c r="D204" s="185"/>
      <c r="E204" s="185"/>
      <c r="F204" s="185"/>
    </row>
    <row r="205" spans="1:6" ht="12" customHeight="1">
      <c r="A205" s="160"/>
      <c r="B205" s="160"/>
      <c r="C205" s="160"/>
      <c r="D205" s="160"/>
      <c r="E205" s="160"/>
      <c r="F205" s="160"/>
    </row>
    <row r="206" spans="1:6" s="148" customFormat="1" ht="63">
      <c r="A206" s="146" t="s">
        <v>418</v>
      </c>
      <c r="B206" s="173" t="s">
        <v>343</v>
      </c>
      <c r="C206" s="147">
        <v>4495398</v>
      </c>
      <c r="D206" s="147">
        <v>330430</v>
      </c>
      <c r="E206" s="147">
        <v>0</v>
      </c>
      <c r="F206" s="147">
        <f>C206+D206-E206</f>
        <v>4825828</v>
      </c>
    </row>
    <row r="207" spans="1:6" ht="33" customHeight="1">
      <c r="A207" s="149"/>
      <c r="B207" s="185" t="s">
        <v>357</v>
      </c>
      <c r="C207" s="185"/>
      <c r="D207" s="185"/>
      <c r="E207" s="185"/>
      <c r="F207" s="185"/>
    </row>
    <row r="208" spans="1:6" ht="12" customHeight="1">
      <c r="A208" s="160"/>
      <c r="B208" s="160"/>
      <c r="C208" s="160"/>
      <c r="D208" s="160"/>
      <c r="E208" s="160"/>
      <c r="F208" s="160"/>
    </row>
    <row r="209" spans="1:6" s="148" customFormat="1" ht="63">
      <c r="A209" s="146" t="s">
        <v>419</v>
      </c>
      <c r="B209" s="173" t="s">
        <v>348</v>
      </c>
      <c r="C209" s="147">
        <v>165221</v>
      </c>
      <c r="D209" s="147">
        <v>0</v>
      </c>
      <c r="E209" s="147">
        <v>0</v>
      </c>
      <c r="F209" s="147">
        <f>C209+D209-E209</f>
        <v>165221</v>
      </c>
    </row>
    <row r="210" spans="1:6" ht="33" customHeight="1">
      <c r="A210" s="149"/>
      <c r="B210" s="185" t="s">
        <v>543</v>
      </c>
      <c r="C210" s="185"/>
      <c r="D210" s="185"/>
      <c r="E210" s="185"/>
      <c r="F210" s="185"/>
    </row>
    <row r="211" spans="1:6" ht="12" customHeight="1">
      <c r="A211" s="160"/>
      <c r="B211" s="160"/>
      <c r="C211" s="160"/>
      <c r="D211" s="160"/>
      <c r="E211" s="160"/>
      <c r="F211" s="160"/>
    </row>
    <row r="212" spans="1:6" s="148" customFormat="1" ht="49.15" customHeight="1">
      <c r="A212" s="146" t="s">
        <v>420</v>
      </c>
      <c r="B212" s="173" t="s">
        <v>266</v>
      </c>
      <c r="C212" s="147">
        <v>1005116</v>
      </c>
      <c r="D212" s="147">
        <v>0</v>
      </c>
      <c r="E212" s="147">
        <v>0</v>
      </c>
      <c r="F212" s="147">
        <f>C212+D212-E212</f>
        <v>1005116</v>
      </c>
    </row>
    <row r="213" spans="1:6" ht="31.9" customHeight="1">
      <c r="A213" s="149"/>
      <c r="B213" s="185" t="s">
        <v>514</v>
      </c>
      <c r="C213" s="185"/>
      <c r="D213" s="185"/>
      <c r="E213" s="185"/>
      <c r="F213" s="185"/>
    </row>
    <row r="214" spans="1:6" ht="12" customHeight="1">
      <c r="A214" s="160"/>
      <c r="B214" s="160"/>
      <c r="C214" s="160"/>
      <c r="D214" s="160"/>
      <c r="E214" s="160"/>
      <c r="F214" s="160"/>
    </row>
    <row r="215" spans="1:6" s="148" customFormat="1" ht="94.5">
      <c r="A215" s="146" t="s">
        <v>421</v>
      </c>
      <c r="B215" s="173" t="s">
        <v>367</v>
      </c>
      <c r="C215" s="147">
        <v>822251</v>
      </c>
      <c r="D215" s="147">
        <v>0</v>
      </c>
      <c r="E215" s="147">
        <v>0</v>
      </c>
      <c r="F215" s="147">
        <f>C215+D215-E215</f>
        <v>822251</v>
      </c>
    </row>
    <row r="216" spans="1:6" ht="31.9" customHeight="1">
      <c r="A216" s="149"/>
      <c r="B216" s="185" t="s">
        <v>393</v>
      </c>
      <c r="C216" s="185"/>
      <c r="D216" s="185"/>
      <c r="E216" s="185"/>
      <c r="F216" s="185"/>
    </row>
    <row r="217" spans="1:6" ht="12" customHeight="1">
      <c r="A217" s="160"/>
      <c r="B217" s="160"/>
      <c r="C217" s="160"/>
      <c r="D217" s="160"/>
      <c r="E217" s="160"/>
      <c r="F217" s="160"/>
    </row>
    <row r="218" spans="1:6" s="148" customFormat="1" ht="66" customHeight="1">
      <c r="A218" s="146" t="s">
        <v>422</v>
      </c>
      <c r="B218" s="173" t="s">
        <v>354</v>
      </c>
      <c r="C218" s="147">
        <v>295352</v>
      </c>
      <c r="D218" s="147">
        <v>0</v>
      </c>
      <c r="E218" s="147">
        <v>0</v>
      </c>
      <c r="F218" s="147">
        <f>C218+D218-E218</f>
        <v>295352</v>
      </c>
    </row>
    <row r="219" spans="1:6" ht="31.9" customHeight="1">
      <c r="A219" s="149"/>
      <c r="B219" s="185" t="s">
        <v>515</v>
      </c>
      <c r="C219" s="185"/>
      <c r="D219" s="185"/>
      <c r="E219" s="185"/>
      <c r="F219" s="185"/>
    </row>
    <row r="220" spans="1:6" ht="12" customHeight="1">
      <c r="A220" s="160"/>
      <c r="B220" s="160"/>
      <c r="C220" s="160"/>
      <c r="D220" s="160"/>
      <c r="E220" s="160"/>
      <c r="F220" s="160"/>
    </row>
    <row r="221" spans="1:6" s="148" customFormat="1" ht="47.25">
      <c r="A221" s="146" t="s">
        <v>423</v>
      </c>
      <c r="B221" s="173" t="s">
        <v>294</v>
      </c>
      <c r="C221" s="147">
        <v>23433</v>
      </c>
      <c r="D221" s="147">
        <v>640</v>
      </c>
      <c r="E221" s="147">
        <v>0</v>
      </c>
      <c r="F221" s="147">
        <f>C221+D221-E221</f>
        <v>24073</v>
      </c>
    </row>
    <row r="222" spans="1:6" ht="15.75">
      <c r="A222" s="149"/>
      <c r="B222" s="185" t="s">
        <v>586</v>
      </c>
      <c r="C222" s="185"/>
      <c r="D222" s="185"/>
      <c r="E222" s="185"/>
      <c r="F222" s="185"/>
    </row>
    <row r="223" spans="1:6" ht="12" customHeight="1">
      <c r="A223" s="160"/>
      <c r="B223" s="160"/>
      <c r="C223" s="160"/>
      <c r="D223" s="160"/>
      <c r="E223" s="160"/>
      <c r="F223" s="160"/>
    </row>
    <row r="224" spans="1:6" s="148" customFormat="1" ht="78.75">
      <c r="A224" s="146" t="s">
        <v>424</v>
      </c>
      <c r="B224" s="173" t="s">
        <v>373</v>
      </c>
      <c r="C224" s="147">
        <v>12861200</v>
      </c>
      <c r="D224" s="147">
        <v>0</v>
      </c>
      <c r="E224" s="147">
        <v>0</v>
      </c>
      <c r="F224" s="147">
        <f>C224+D224-E224</f>
        <v>12861200</v>
      </c>
    </row>
    <row r="225" spans="1:6" ht="49.9" customHeight="1">
      <c r="A225" s="149"/>
      <c r="B225" s="185" t="s">
        <v>374</v>
      </c>
      <c r="C225" s="185"/>
      <c r="D225" s="185"/>
      <c r="E225" s="185"/>
      <c r="F225" s="185"/>
    </row>
    <row r="226" spans="1:6" ht="12" customHeight="1">
      <c r="A226" s="160"/>
      <c r="B226" s="160"/>
      <c r="C226" s="160"/>
      <c r="D226" s="160"/>
      <c r="E226" s="160"/>
      <c r="F226" s="160"/>
    </row>
    <row r="227" spans="1:6" s="148" customFormat="1" ht="31.5">
      <c r="A227" s="146" t="s">
        <v>425</v>
      </c>
      <c r="B227" s="173" t="s">
        <v>257</v>
      </c>
      <c r="C227" s="147">
        <v>16382329</v>
      </c>
      <c r="D227" s="147">
        <v>3419091</v>
      </c>
      <c r="E227" s="147">
        <v>0</v>
      </c>
      <c r="F227" s="147">
        <f>C227+D227-E227</f>
        <v>19801420</v>
      </c>
    </row>
    <row r="228" spans="1:6" ht="34.15" customHeight="1">
      <c r="A228" s="149"/>
      <c r="B228" s="185" t="s">
        <v>587</v>
      </c>
      <c r="C228" s="185"/>
      <c r="D228" s="185"/>
      <c r="E228" s="185"/>
      <c r="F228" s="185"/>
    </row>
    <row r="229" spans="1:6" ht="12" customHeight="1">
      <c r="A229" s="160"/>
      <c r="B229" s="160"/>
      <c r="C229" s="160"/>
      <c r="D229" s="160"/>
      <c r="E229" s="160"/>
      <c r="F229" s="160"/>
    </row>
    <row r="230" spans="1:6" s="148" customFormat="1" ht="47.25">
      <c r="A230" s="146" t="s">
        <v>426</v>
      </c>
      <c r="B230" s="176" t="s">
        <v>312</v>
      </c>
      <c r="C230" s="147">
        <v>5882250</v>
      </c>
      <c r="D230" s="147">
        <v>275000</v>
      </c>
      <c r="E230" s="147">
        <v>0</v>
      </c>
      <c r="F230" s="147">
        <f>C230+D230-E230</f>
        <v>6157250</v>
      </c>
    </row>
    <row r="231" spans="1:6" ht="34.15" customHeight="1">
      <c r="A231" s="149"/>
      <c r="B231" s="185" t="s">
        <v>525</v>
      </c>
      <c r="C231" s="185"/>
      <c r="D231" s="185"/>
      <c r="E231" s="185"/>
      <c r="F231" s="185"/>
    </row>
    <row r="232" spans="1:6" ht="36.75" customHeight="1">
      <c r="A232" s="160"/>
      <c r="B232" s="160"/>
      <c r="C232" s="160"/>
      <c r="D232" s="160"/>
      <c r="E232" s="160"/>
      <c r="F232" s="160"/>
    </row>
    <row r="233" spans="1:6" ht="17.45" customHeight="1">
      <c r="A233" s="183" t="s">
        <v>6</v>
      </c>
      <c r="B233" s="183" t="s">
        <v>237</v>
      </c>
      <c r="C233" s="184" t="s">
        <v>238</v>
      </c>
      <c r="D233" s="184"/>
      <c r="E233" s="184"/>
      <c r="F233" s="184"/>
    </row>
    <row r="234" spans="1:6" ht="16.899999999999999" customHeight="1">
      <c r="A234" s="183"/>
      <c r="B234" s="183"/>
      <c r="C234" s="38" t="s">
        <v>239</v>
      </c>
      <c r="D234" s="38" t="s">
        <v>240</v>
      </c>
      <c r="E234" s="38" t="s">
        <v>241</v>
      </c>
      <c r="F234" s="38" t="s">
        <v>242</v>
      </c>
    </row>
    <row r="235" spans="1:6" ht="12" customHeight="1">
      <c r="A235" s="160"/>
      <c r="B235" s="160"/>
      <c r="C235" s="160"/>
      <c r="D235" s="160"/>
      <c r="E235" s="160"/>
      <c r="F235" s="160"/>
    </row>
    <row r="236" spans="1:6" s="148" customFormat="1" ht="47.25">
      <c r="A236" s="146" t="s">
        <v>427</v>
      </c>
      <c r="B236" s="173" t="s">
        <v>299</v>
      </c>
      <c r="C236" s="147">
        <v>3091940</v>
      </c>
      <c r="D236" s="147">
        <v>0</v>
      </c>
      <c r="E236" s="147">
        <v>0</v>
      </c>
      <c r="F236" s="147">
        <f>C236+D236-E236</f>
        <v>3091940</v>
      </c>
    </row>
    <row r="237" spans="1:6" ht="34.15" customHeight="1">
      <c r="A237" s="149"/>
      <c r="B237" s="185" t="s">
        <v>303</v>
      </c>
      <c r="C237" s="185"/>
      <c r="D237" s="185"/>
      <c r="E237" s="185"/>
      <c r="F237" s="185"/>
    </row>
    <row r="238" spans="1:6" ht="12" customHeight="1">
      <c r="A238" s="160"/>
      <c r="B238" s="160"/>
      <c r="C238" s="160"/>
      <c r="D238" s="160"/>
      <c r="E238" s="160"/>
      <c r="F238" s="160"/>
    </row>
    <row r="239" spans="1:6" s="148" customFormat="1" ht="47.25">
      <c r="A239" s="146" t="s">
        <v>428</v>
      </c>
      <c r="B239" s="173" t="s">
        <v>300</v>
      </c>
      <c r="C239" s="147">
        <v>3517126</v>
      </c>
      <c r="D239" s="147">
        <v>0</v>
      </c>
      <c r="E239" s="147">
        <v>0</v>
      </c>
      <c r="F239" s="147">
        <f>C239+D239-E239</f>
        <v>3517126</v>
      </c>
    </row>
    <row r="240" spans="1:6" ht="46.9" customHeight="1">
      <c r="A240" s="149"/>
      <c r="B240" s="185" t="s">
        <v>394</v>
      </c>
      <c r="C240" s="185"/>
      <c r="D240" s="185"/>
      <c r="E240" s="185"/>
      <c r="F240" s="185"/>
    </row>
    <row r="241" spans="1:6" ht="12" customHeight="1">
      <c r="A241" s="160"/>
      <c r="B241" s="160"/>
      <c r="C241" s="160"/>
      <c r="D241" s="160"/>
      <c r="E241" s="160"/>
      <c r="F241" s="160"/>
    </row>
    <row r="242" spans="1:6" s="148" customFormat="1" ht="63.6" customHeight="1">
      <c r="A242" s="146" t="s">
        <v>429</v>
      </c>
      <c r="B242" s="173" t="s">
        <v>301</v>
      </c>
      <c r="C242" s="147">
        <v>2764483</v>
      </c>
      <c r="D242" s="147">
        <v>0</v>
      </c>
      <c r="E242" s="147">
        <v>0</v>
      </c>
      <c r="F242" s="147">
        <f>C242+D242-E242</f>
        <v>2764483</v>
      </c>
    </row>
    <row r="243" spans="1:6" ht="36.6" customHeight="1">
      <c r="A243" s="149"/>
      <c r="B243" s="185" t="s">
        <v>302</v>
      </c>
      <c r="C243" s="185"/>
      <c r="D243" s="185"/>
      <c r="E243" s="185"/>
      <c r="F243" s="185"/>
    </row>
    <row r="244" spans="1:6" s="152" customFormat="1" ht="9" customHeight="1">
      <c r="A244" s="150"/>
      <c r="B244" s="151"/>
      <c r="C244" s="151"/>
      <c r="D244" s="151"/>
      <c r="E244" s="151"/>
      <c r="F244" s="151"/>
    </row>
    <row r="245" spans="1:6" s="148" customFormat="1" ht="31.5">
      <c r="A245" s="146" t="s">
        <v>430</v>
      </c>
      <c r="B245" s="173" t="s">
        <v>366</v>
      </c>
      <c r="C245" s="147">
        <v>687648</v>
      </c>
      <c r="D245" s="147">
        <v>0</v>
      </c>
      <c r="E245" s="147">
        <v>0</v>
      </c>
      <c r="F245" s="147">
        <f>C245+D245-E245</f>
        <v>687648</v>
      </c>
    </row>
    <row r="246" spans="1:6" ht="52.9" customHeight="1">
      <c r="A246" s="149"/>
      <c r="B246" s="185" t="s">
        <v>575</v>
      </c>
      <c r="C246" s="185"/>
      <c r="D246" s="185"/>
      <c r="E246" s="185"/>
      <c r="F246" s="185"/>
    </row>
    <row r="247" spans="1:6" s="152" customFormat="1" ht="9" customHeight="1">
      <c r="A247" s="150"/>
      <c r="B247" s="151"/>
      <c r="C247" s="151"/>
      <c r="D247" s="151"/>
      <c r="E247" s="151"/>
      <c r="F247" s="151"/>
    </row>
    <row r="248" spans="1:6" s="148" customFormat="1" ht="49.9" customHeight="1">
      <c r="A248" s="146" t="s">
        <v>431</v>
      </c>
      <c r="B248" s="173" t="s">
        <v>310</v>
      </c>
      <c r="C248" s="147">
        <v>7914500</v>
      </c>
      <c r="D248" s="147">
        <v>0</v>
      </c>
      <c r="E248" s="147">
        <v>0</v>
      </c>
      <c r="F248" s="147">
        <f>C248+D248-E248</f>
        <v>7914500</v>
      </c>
    </row>
    <row r="249" spans="1:6" ht="36.6" customHeight="1">
      <c r="A249" s="149"/>
      <c r="B249" s="185" t="s">
        <v>358</v>
      </c>
      <c r="C249" s="185"/>
      <c r="D249" s="185"/>
      <c r="E249" s="185"/>
      <c r="F249" s="185"/>
    </row>
    <row r="250" spans="1:6" s="152" customFormat="1" ht="9" customHeight="1">
      <c r="A250" s="150"/>
      <c r="B250" s="151"/>
      <c r="C250" s="151"/>
      <c r="D250" s="151"/>
      <c r="E250" s="151"/>
      <c r="F250" s="151"/>
    </row>
    <row r="251" spans="1:6" s="148" customFormat="1" ht="49.9" customHeight="1">
      <c r="A251" s="146" t="s">
        <v>432</v>
      </c>
      <c r="B251" s="173" t="s">
        <v>365</v>
      </c>
      <c r="C251" s="147">
        <v>26644347</v>
      </c>
      <c r="D251" s="147">
        <v>0</v>
      </c>
      <c r="E251" s="147">
        <v>0</v>
      </c>
      <c r="F251" s="147">
        <f>C251+D251-E251</f>
        <v>26644347</v>
      </c>
    </row>
    <row r="252" spans="1:6" ht="36.6" customHeight="1">
      <c r="A252" s="149"/>
      <c r="B252" s="185" t="s">
        <v>544</v>
      </c>
      <c r="C252" s="185"/>
      <c r="D252" s="185"/>
      <c r="E252" s="185"/>
      <c r="F252" s="185"/>
    </row>
    <row r="253" spans="1:6" s="152" customFormat="1" ht="9" customHeight="1">
      <c r="A253" s="150"/>
      <c r="B253" s="151"/>
      <c r="C253" s="151"/>
      <c r="D253" s="151"/>
      <c r="E253" s="151"/>
      <c r="F253" s="151"/>
    </row>
    <row r="254" spans="1:6" s="148" customFormat="1" ht="49.9" customHeight="1">
      <c r="A254" s="146" t="s">
        <v>433</v>
      </c>
      <c r="B254" s="173" t="s">
        <v>259</v>
      </c>
      <c r="C254" s="147">
        <v>69448152</v>
      </c>
      <c r="D254" s="147">
        <v>0</v>
      </c>
      <c r="E254" s="147">
        <v>20903</v>
      </c>
      <c r="F254" s="147">
        <f>C254+D254-E254</f>
        <v>69427249</v>
      </c>
    </row>
    <row r="255" spans="1:6" s="145" customFormat="1" ht="15.75">
      <c r="A255" s="144"/>
      <c r="B255" s="185" t="s">
        <v>260</v>
      </c>
      <c r="C255" s="185"/>
      <c r="D255" s="185"/>
      <c r="E255" s="185"/>
      <c r="F255" s="185"/>
    </row>
    <row r="256" spans="1:6" s="152" customFormat="1" ht="9" customHeight="1">
      <c r="A256" s="150"/>
      <c r="B256" s="151"/>
      <c r="C256" s="151"/>
      <c r="D256" s="151"/>
      <c r="E256" s="151"/>
      <c r="F256" s="151"/>
    </row>
    <row r="257" spans="1:6" s="148" customFormat="1" ht="49.9" customHeight="1">
      <c r="A257" s="146" t="s">
        <v>434</v>
      </c>
      <c r="B257" s="173" t="s">
        <v>311</v>
      </c>
      <c r="C257" s="147">
        <v>9126945</v>
      </c>
      <c r="D257" s="147">
        <v>0</v>
      </c>
      <c r="E257" s="147">
        <v>20347</v>
      </c>
      <c r="F257" s="147">
        <f>C257+D257-E257</f>
        <v>9106598</v>
      </c>
    </row>
    <row r="258" spans="1:6" s="145" customFormat="1" ht="15.75">
      <c r="A258" s="144"/>
      <c r="B258" s="185" t="s">
        <v>260</v>
      </c>
      <c r="C258" s="185"/>
      <c r="D258" s="185"/>
      <c r="E258" s="185"/>
      <c r="F258" s="185"/>
    </row>
    <row r="259" spans="1:6" s="152" customFormat="1" ht="9" customHeight="1">
      <c r="A259" s="150"/>
      <c r="B259" s="151"/>
      <c r="C259" s="151"/>
      <c r="D259" s="151"/>
      <c r="E259" s="151"/>
      <c r="F259" s="151"/>
    </row>
    <row r="260" spans="1:6" s="148" customFormat="1" ht="81.599999999999994" customHeight="1">
      <c r="A260" s="146" t="s">
        <v>435</v>
      </c>
      <c r="B260" s="173" t="s">
        <v>352</v>
      </c>
      <c r="C260" s="147">
        <v>248094444</v>
      </c>
      <c r="D260" s="147">
        <v>0</v>
      </c>
      <c r="E260" s="147">
        <v>322632</v>
      </c>
      <c r="F260" s="147">
        <f>C260+D260-E260</f>
        <v>247771812</v>
      </c>
    </row>
    <row r="261" spans="1:6" s="145" customFormat="1" ht="33" customHeight="1">
      <c r="A261" s="144"/>
      <c r="B261" s="185" t="s">
        <v>545</v>
      </c>
      <c r="C261" s="185"/>
      <c r="D261" s="185"/>
      <c r="E261" s="185"/>
      <c r="F261" s="185"/>
    </row>
    <row r="262" spans="1:6" s="152" customFormat="1" ht="9" customHeight="1">
      <c r="A262" s="150"/>
      <c r="B262" s="151"/>
      <c r="C262" s="151"/>
      <c r="D262" s="151"/>
      <c r="E262" s="151"/>
      <c r="F262" s="151"/>
    </row>
    <row r="263" spans="1:6" s="148" customFormat="1" ht="63" customHeight="1">
      <c r="A263" s="146" t="s">
        <v>436</v>
      </c>
      <c r="B263" s="173" t="s">
        <v>261</v>
      </c>
      <c r="C263" s="147">
        <v>66528502</v>
      </c>
      <c r="D263" s="147">
        <v>0</v>
      </c>
      <c r="E263" s="147">
        <v>4056110</v>
      </c>
      <c r="F263" s="147">
        <f>C263+D263-E263</f>
        <v>62472392</v>
      </c>
    </row>
    <row r="264" spans="1:6" s="145" customFormat="1" ht="15.75">
      <c r="A264" s="144"/>
      <c r="B264" s="185" t="s">
        <v>588</v>
      </c>
      <c r="C264" s="185"/>
      <c r="D264" s="185"/>
      <c r="E264" s="185"/>
      <c r="F264" s="185"/>
    </row>
    <row r="265" spans="1:6" s="152" customFormat="1" ht="9" customHeight="1">
      <c r="A265" s="150"/>
      <c r="B265" s="151"/>
      <c r="C265" s="151"/>
      <c r="D265" s="151"/>
      <c r="E265" s="151"/>
      <c r="F265" s="151"/>
    </row>
    <row r="266" spans="1:6" s="148" customFormat="1" ht="47.25">
      <c r="A266" s="146" t="s">
        <v>437</v>
      </c>
      <c r="B266" s="174" t="s">
        <v>387</v>
      </c>
      <c r="C266" s="147">
        <v>12362239</v>
      </c>
      <c r="D266" s="147">
        <v>0</v>
      </c>
      <c r="E266" s="147">
        <v>106242</v>
      </c>
      <c r="F266" s="147">
        <f>C266+D266-E266</f>
        <v>12255997</v>
      </c>
    </row>
    <row r="267" spans="1:6" s="145" customFormat="1" ht="31.9" customHeight="1">
      <c r="A267" s="144"/>
      <c r="B267" s="185" t="s">
        <v>546</v>
      </c>
      <c r="C267" s="185"/>
      <c r="D267" s="185"/>
      <c r="E267" s="185"/>
      <c r="F267" s="185"/>
    </row>
    <row r="268" spans="1:6" s="152" customFormat="1" ht="42.75" customHeight="1">
      <c r="A268" s="150"/>
      <c r="B268" s="151"/>
      <c r="C268" s="151"/>
      <c r="D268" s="151"/>
      <c r="E268" s="151"/>
      <c r="F268" s="151"/>
    </row>
    <row r="269" spans="1:6" ht="17.45" customHeight="1">
      <c r="A269" s="183" t="s">
        <v>6</v>
      </c>
      <c r="B269" s="183" t="s">
        <v>237</v>
      </c>
      <c r="C269" s="184" t="s">
        <v>238</v>
      </c>
      <c r="D269" s="184"/>
      <c r="E269" s="184"/>
      <c r="F269" s="184"/>
    </row>
    <row r="270" spans="1:6" ht="16.899999999999999" customHeight="1">
      <c r="A270" s="183"/>
      <c r="B270" s="183"/>
      <c r="C270" s="38" t="s">
        <v>239</v>
      </c>
      <c r="D270" s="38" t="s">
        <v>240</v>
      </c>
      <c r="E270" s="38" t="s">
        <v>241</v>
      </c>
      <c r="F270" s="38" t="s">
        <v>242</v>
      </c>
    </row>
    <row r="271" spans="1:6" s="152" customFormat="1" ht="9" customHeight="1">
      <c r="A271" s="150"/>
      <c r="B271" s="151"/>
      <c r="C271" s="151"/>
      <c r="D271" s="151"/>
      <c r="E271" s="151"/>
      <c r="F271" s="151"/>
    </row>
    <row r="272" spans="1:6" s="148" customFormat="1" ht="36" customHeight="1">
      <c r="A272" s="146" t="s">
        <v>438</v>
      </c>
      <c r="B272" s="174" t="s">
        <v>320</v>
      </c>
      <c r="C272" s="147">
        <v>31604369</v>
      </c>
      <c r="D272" s="147">
        <v>0</v>
      </c>
      <c r="E272" s="147">
        <v>0</v>
      </c>
      <c r="F272" s="147">
        <f>C272+D272-E272</f>
        <v>31604369</v>
      </c>
    </row>
    <row r="273" spans="1:6" s="145" customFormat="1" ht="35.450000000000003" customHeight="1">
      <c r="A273" s="144"/>
      <c r="B273" s="185" t="s">
        <v>547</v>
      </c>
      <c r="C273" s="185"/>
      <c r="D273" s="185"/>
      <c r="E273" s="185"/>
      <c r="F273" s="185"/>
    </row>
    <row r="274" spans="1:6" s="152" customFormat="1" ht="12" customHeight="1">
      <c r="A274" s="150"/>
      <c r="B274" s="151"/>
      <c r="C274" s="151"/>
      <c r="D274" s="151"/>
      <c r="E274" s="151"/>
      <c r="F274" s="151"/>
    </row>
    <row r="275" spans="1:6" s="148" customFormat="1" ht="49.9" customHeight="1">
      <c r="A275" s="146" t="s">
        <v>439</v>
      </c>
      <c r="B275" s="174" t="s">
        <v>313</v>
      </c>
      <c r="C275" s="147">
        <v>326482</v>
      </c>
      <c r="D275" s="147">
        <v>0</v>
      </c>
      <c r="E275" s="147">
        <v>35871</v>
      </c>
      <c r="F275" s="147">
        <f>C275+D275-E275</f>
        <v>290611</v>
      </c>
    </row>
    <row r="276" spans="1:6" s="145" customFormat="1" ht="34.15" customHeight="1">
      <c r="A276" s="144"/>
      <c r="B276" s="185" t="s">
        <v>314</v>
      </c>
      <c r="C276" s="185"/>
      <c r="D276" s="185"/>
      <c r="E276" s="185"/>
      <c r="F276" s="185"/>
    </row>
    <row r="277" spans="1:6" s="152" customFormat="1" ht="12" customHeight="1">
      <c r="A277" s="150"/>
      <c r="B277" s="151"/>
      <c r="C277" s="151"/>
      <c r="D277" s="151"/>
      <c r="E277" s="151"/>
      <c r="F277" s="151"/>
    </row>
    <row r="278" spans="1:6" s="148" customFormat="1" ht="31.5">
      <c r="A278" s="146" t="s">
        <v>440</v>
      </c>
      <c r="B278" s="174" t="s">
        <v>262</v>
      </c>
      <c r="C278" s="147">
        <v>19816023</v>
      </c>
      <c r="D278" s="147">
        <v>3100380</v>
      </c>
      <c r="E278" s="147">
        <v>0</v>
      </c>
      <c r="F278" s="147">
        <f>C278+D278-E278</f>
        <v>22916403</v>
      </c>
    </row>
    <row r="279" spans="1:6" s="145" customFormat="1" ht="83.45" customHeight="1">
      <c r="A279" s="144"/>
      <c r="B279" s="185" t="s">
        <v>589</v>
      </c>
      <c r="C279" s="185"/>
      <c r="D279" s="185"/>
      <c r="E279" s="185"/>
      <c r="F279" s="185"/>
    </row>
    <row r="280" spans="1:6" s="152" customFormat="1" ht="12" customHeight="1">
      <c r="A280" s="150"/>
      <c r="B280" s="151"/>
      <c r="C280" s="151"/>
      <c r="D280" s="151"/>
      <c r="E280" s="151"/>
      <c r="F280" s="151"/>
    </row>
    <row r="281" spans="1:6" s="148" customFormat="1" ht="49.9" customHeight="1">
      <c r="A281" s="146" t="s">
        <v>441</v>
      </c>
      <c r="B281" s="174" t="s">
        <v>372</v>
      </c>
      <c r="C281" s="147">
        <v>814900</v>
      </c>
      <c r="D281" s="147">
        <v>0</v>
      </c>
      <c r="E281" s="147">
        <v>186550</v>
      </c>
      <c r="F281" s="147">
        <f>C281+D281-E281</f>
        <v>628350</v>
      </c>
    </row>
    <row r="282" spans="1:6" s="145" customFormat="1" ht="34.15" customHeight="1">
      <c r="A282" s="144"/>
      <c r="B282" s="185" t="s">
        <v>548</v>
      </c>
      <c r="C282" s="185"/>
      <c r="D282" s="185"/>
      <c r="E282" s="185"/>
      <c r="F282" s="185"/>
    </row>
    <row r="283" spans="1:6" s="152" customFormat="1" ht="12" customHeight="1">
      <c r="A283" s="150"/>
      <c r="B283" s="151"/>
      <c r="C283" s="151"/>
      <c r="D283" s="151"/>
      <c r="E283" s="151"/>
      <c r="F283" s="151"/>
    </row>
    <row r="284" spans="1:6" s="148" customFormat="1" ht="47.25">
      <c r="A284" s="146" t="s">
        <v>442</v>
      </c>
      <c r="B284" s="174" t="s">
        <v>304</v>
      </c>
      <c r="C284" s="147">
        <v>789965</v>
      </c>
      <c r="D284" s="147">
        <v>0</v>
      </c>
      <c r="E284" s="147">
        <v>0</v>
      </c>
      <c r="F284" s="147">
        <f>C284+D284-E284</f>
        <v>789965</v>
      </c>
    </row>
    <row r="285" spans="1:6" ht="34.15" customHeight="1">
      <c r="A285" s="149"/>
      <c r="B285" s="185" t="s">
        <v>306</v>
      </c>
      <c r="C285" s="185"/>
      <c r="D285" s="185"/>
      <c r="E285" s="185"/>
      <c r="F285" s="185"/>
    </row>
    <row r="286" spans="1:6" s="152" customFormat="1" ht="12" customHeight="1">
      <c r="A286" s="150"/>
      <c r="B286" s="151"/>
      <c r="C286" s="151"/>
      <c r="D286" s="151"/>
      <c r="E286" s="151"/>
      <c r="F286" s="151"/>
    </row>
    <row r="287" spans="1:6" s="148" customFormat="1" ht="31.5">
      <c r="A287" s="146" t="s">
        <v>443</v>
      </c>
      <c r="B287" s="174" t="s">
        <v>308</v>
      </c>
      <c r="C287" s="147">
        <v>634730</v>
      </c>
      <c r="D287" s="147">
        <v>0</v>
      </c>
      <c r="E287" s="147">
        <v>16307</v>
      </c>
      <c r="F287" s="147">
        <f>C287+D287-E287</f>
        <v>618423</v>
      </c>
    </row>
    <row r="288" spans="1:6" ht="34.15" customHeight="1">
      <c r="A288" s="149"/>
      <c r="B288" s="185" t="s">
        <v>309</v>
      </c>
      <c r="C288" s="185"/>
      <c r="D288" s="185"/>
      <c r="E288" s="185"/>
      <c r="F288" s="185"/>
    </row>
    <row r="289" spans="1:6" s="152" customFormat="1" ht="12" customHeight="1">
      <c r="A289" s="150"/>
      <c r="B289" s="151"/>
      <c r="C289" s="151"/>
      <c r="D289" s="151"/>
      <c r="E289" s="151"/>
      <c r="F289" s="151"/>
    </row>
    <row r="290" spans="1:6" s="148" customFormat="1" ht="31.5">
      <c r="A290" s="146" t="s">
        <v>444</v>
      </c>
      <c r="B290" s="174" t="s">
        <v>305</v>
      </c>
      <c r="C290" s="147">
        <v>750698</v>
      </c>
      <c r="D290" s="147">
        <v>0</v>
      </c>
      <c r="E290" s="147">
        <v>19399</v>
      </c>
      <c r="F290" s="147">
        <f>C290+D290-E290</f>
        <v>731299</v>
      </c>
    </row>
    <row r="291" spans="1:6" ht="34.15" customHeight="1">
      <c r="A291" s="149"/>
      <c r="B291" s="185" t="s">
        <v>307</v>
      </c>
      <c r="C291" s="185"/>
      <c r="D291" s="185"/>
      <c r="E291" s="185"/>
      <c r="F291" s="185"/>
    </row>
    <row r="292" spans="1:6" s="152" customFormat="1" ht="15.75">
      <c r="A292" s="150"/>
      <c r="B292" s="151"/>
      <c r="C292" s="151"/>
      <c r="D292" s="151"/>
      <c r="E292" s="151"/>
      <c r="F292" s="151"/>
    </row>
    <row r="293" spans="1:6" s="154" customFormat="1" ht="15.75" customHeight="1">
      <c r="A293" s="168" t="s">
        <v>25</v>
      </c>
      <c r="B293" s="169" t="s">
        <v>263</v>
      </c>
      <c r="C293" s="170"/>
      <c r="D293" s="170"/>
      <c r="E293" s="170"/>
      <c r="F293" s="170"/>
    </row>
    <row r="294" spans="1:6" s="152" customFormat="1" ht="15.75">
      <c r="A294" s="150"/>
      <c r="B294" s="151"/>
      <c r="C294" s="151"/>
      <c r="D294" s="151"/>
      <c r="E294" s="151"/>
      <c r="F294" s="151"/>
    </row>
    <row r="295" spans="1:6" s="148" customFormat="1" ht="45" customHeight="1">
      <c r="A295" s="146" t="s">
        <v>27</v>
      </c>
      <c r="B295" s="175" t="s">
        <v>371</v>
      </c>
      <c r="C295" s="147">
        <v>3016512</v>
      </c>
      <c r="D295" s="147">
        <v>0</v>
      </c>
      <c r="E295" s="147">
        <v>0</v>
      </c>
      <c r="F295" s="147">
        <f>C295+D295-E295</f>
        <v>3016512</v>
      </c>
    </row>
    <row r="296" spans="1:6" ht="48" customHeight="1">
      <c r="A296" s="149"/>
      <c r="B296" s="185" t="s">
        <v>593</v>
      </c>
      <c r="C296" s="185"/>
      <c r="D296" s="185"/>
      <c r="E296" s="185"/>
      <c r="F296" s="185"/>
    </row>
    <row r="297" spans="1:6" s="152" customFormat="1" ht="12" customHeight="1">
      <c r="A297" s="150"/>
      <c r="B297" s="151"/>
      <c r="C297" s="151"/>
      <c r="D297" s="151"/>
      <c r="E297" s="151"/>
      <c r="F297" s="151"/>
    </row>
    <row r="298" spans="1:6" s="148" customFormat="1" ht="49.15" customHeight="1">
      <c r="A298" s="146" t="s">
        <v>29</v>
      </c>
      <c r="B298" s="173" t="s">
        <v>350</v>
      </c>
      <c r="C298" s="147">
        <v>87719488</v>
      </c>
      <c r="D298" s="147">
        <v>0</v>
      </c>
      <c r="E298" s="147">
        <v>0</v>
      </c>
      <c r="F298" s="147">
        <f>C298+D298-E298</f>
        <v>87719488</v>
      </c>
    </row>
    <row r="299" spans="1:6" ht="33" customHeight="1">
      <c r="A299" s="149"/>
      <c r="B299" s="185" t="s">
        <v>395</v>
      </c>
      <c r="C299" s="185"/>
      <c r="D299" s="185"/>
      <c r="E299" s="185"/>
      <c r="F299" s="185"/>
    </row>
    <row r="300" spans="1:6" s="152" customFormat="1" ht="12" customHeight="1">
      <c r="A300" s="150"/>
      <c r="B300" s="151"/>
      <c r="C300" s="151"/>
      <c r="D300" s="151"/>
      <c r="E300" s="151"/>
      <c r="F300" s="151"/>
    </row>
    <row r="301" spans="1:6" s="148" customFormat="1" ht="49.15" customHeight="1">
      <c r="A301" s="146" t="s">
        <v>445</v>
      </c>
      <c r="B301" s="173" t="s">
        <v>385</v>
      </c>
      <c r="C301" s="147">
        <v>109528546</v>
      </c>
      <c r="D301" s="147">
        <v>0</v>
      </c>
      <c r="E301" s="147">
        <v>0</v>
      </c>
      <c r="F301" s="147">
        <f>C301+D301-E301</f>
        <v>109528546</v>
      </c>
    </row>
    <row r="302" spans="1:6" ht="65.45" customHeight="1">
      <c r="A302" s="149"/>
      <c r="B302" s="185" t="s">
        <v>549</v>
      </c>
      <c r="C302" s="185"/>
      <c r="D302" s="185"/>
      <c r="E302" s="185"/>
      <c r="F302" s="185"/>
    </row>
    <row r="303" spans="1:6" s="152" customFormat="1" ht="78.75" customHeight="1">
      <c r="A303" s="150"/>
      <c r="B303" s="151"/>
      <c r="C303" s="151"/>
      <c r="D303" s="151"/>
      <c r="E303" s="151"/>
      <c r="F303" s="151"/>
    </row>
    <row r="304" spans="1:6" ht="17.45" customHeight="1">
      <c r="A304" s="183" t="s">
        <v>6</v>
      </c>
      <c r="B304" s="183" t="s">
        <v>237</v>
      </c>
      <c r="C304" s="184" t="s">
        <v>238</v>
      </c>
      <c r="D304" s="184"/>
      <c r="E304" s="184"/>
      <c r="F304" s="184"/>
    </row>
    <row r="305" spans="1:6" ht="16.899999999999999" customHeight="1">
      <c r="A305" s="183"/>
      <c r="B305" s="183"/>
      <c r="C305" s="38" t="s">
        <v>239</v>
      </c>
      <c r="D305" s="38" t="s">
        <v>240</v>
      </c>
      <c r="E305" s="38" t="s">
        <v>241</v>
      </c>
      <c r="F305" s="38" t="s">
        <v>242</v>
      </c>
    </row>
    <row r="306" spans="1:6" s="152" customFormat="1" ht="12" customHeight="1">
      <c r="A306" s="150"/>
      <c r="B306" s="151"/>
      <c r="C306" s="151"/>
      <c r="D306" s="151"/>
      <c r="E306" s="151"/>
      <c r="F306" s="151"/>
    </row>
    <row r="307" spans="1:6" s="148" customFormat="1" ht="31.5">
      <c r="A307" s="146" t="s">
        <v>446</v>
      </c>
      <c r="B307" s="173" t="s">
        <v>375</v>
      </c>
      <c r="C307" s="147">
        <v>19882929</v>
      </c>
      <c r="D307" s="147">
        <v>0</v>
      </c>
      <c r="E307" s="147">
        <v>0</v>
      </c>
      <c r="F307" s="147">
        <f>C307+D307-E307</f>
        <v>19882929</v>
      </c>
    </row>
    <row r="308" spans="1:6" s="145" customFormat="1" ht="97.15" customHeight="1">
      <c r="A308" s="146"/>
      <c r="B308" s="181" t="s">
        <v>389</v>
      </c>
      <c r="C308" s="181"/>
      <c r="D308" s="181"/>
      <c r="E308" s="181"/>
      <c r="F308" s="181"/>
    </row>
    <row r="309" spans="1:6" s="152" customFormat="1" ht="12" customHeight="1">
      <c r="A309" s="150"/>
      <c r="B309" s="151"/>
      <c r="C309" s="151"/>
      <c r="D309" s="151"/>
      <c r="E309" s="151"/>
      <c r="F309" s="151"/>
    </row>
    <row r="310" spans="1:6" s="148" customFormat="1" ht="94.5">
      <c r="A310" s="146" t="s">
        <v>447</v>
      </c>
      <c r="B310" s="173" t="s">
        <v>345</v>
      </c>
      <c r="C310" s="147">
        <v>9966406</v>
      </c>
      <c r="D310" s="147">
        <v>0</v>
      </c>
      <c r="E310" s="147">
        <v>0</v>
      </c>
      <c r="F310" s="147">
        <f>C310+D310-E310</f>
        <v>9966406</v>
      </c>
    </row>
    <row r="311" spans="1:6" ht="49.9" customHeight="1">
      <c r="A311" s="149"/>
      <c r="B311" s="185" t="s">
        <v>550</v>
      </c>
      <c r="C311" s="185"/>
      <c r="D311" s="185"/>
      <c r="E311" s="185"/>
      <c r="F311" s="185"/>
    </row>
    <row r="312" spans="1:6" s="152" customFormat="1" ht="12" customHeight="1">
      <c r="A312" s="150"/>
      <c r="B312" s="151"/>
      <c r="C312" s="151"/>
      <c r="D312" s="151"/>
      <c r="E312" s="151"/>
      <c r="F312" s="151"/>
    </row>
    <row r="313" spans="1:6" s="148" customFormat="1" ht="94.5">
      <c r="A313" s="146" t="s">
        <v>448</v>
      </c>
      <c r="B313" s="173" t="s">
        <v>247</v>
      </c>
      <c r="C313" s="147">
        <v>11207269</v>
      </c>
      <c r="D313" s="147">
        <v>0</v>
      </c>
      <c r="E313" s="147">
        <v>0</v>
      </c>
      <c r="F313" s="147">
        <f>C313+D313-E313</f>
        <v>11207269</v>
      </c>
    </row>
    <row r="314" spans="1:6" ht="47.45" customHeight="1">
      <c r="A314" s="149"/>
      <c r="B314" s="185" t="s">
        <v>551</v>
      </c>
      <c r="C314" s="185"/>
      <c r="D314" s="185"/>
      <c r="E314" s="185"/>
      <c r="F314" s="185"/>
    </row>
    <row r="315" spans="1:6" s="152" customFormat="1" ht="12" customHeight="1">
      <c r="A315" s="150"/>
      <c r="B315" s="151"/>
      <c r="C315" s="151"/>
      <c r="D315" s="151"/>
      <c r="E315" s="151"/>
      <c r="F315" s="151"/>
    </row>
    <row r="316" spans="1:6" s="148" customFormat="1" ht="78.75">
      <c r="A316" s="146" t="s">
        <v>449</v>
      </c>
      <c r="B316" s="173" t="s">
        <v>322</v>
      </c>
      <c r="C316" s="147">
        <v>2691735</v>
      </c>
      <c r="D316" s="147">
        <v>0</v>
      </c>
      <c r="E316" s="147">
        <v>683095</v>
      </c>
      <c r="F316" s="147">
        <f>C316+D316-E316</f>
        <v>2008640</v>
      </c>
    </row>
    <row r="317" spans="1:6" ht="63" customHeight="1">
      <c r="A317" s="149"/>
      <c r="B317" s="185" t="s">
        <v>552</v>
      </c>
      <c r="C317" s="185"/>
      <c r="D317" s="185"/>
      <c r="E317" s="185"/>
      <c r="F317" s="185"/>
    </row>
    <row r="318" spans="1:6" s="152" customFormat="1" ht="12" customHeight="1">
      <c r="A318" s="150"/>
      <c r="B318" s="151"/>
      <c r="C318" s="151"/>
      <c r="D318" s="151"/>
      <c r="E318" s="151"/>
      <c r="F318" s="151"/>
    </row>
    <row r="319" spans="1:6" s="148" customFormat="1" ht="91.9" customHeight="1">
      <c r="A319" s="146" t="s">
        <v>450</v>
      </c>
      <c r="B319" s="173" t="s">
        <v>248</v>
      </c>
      <c r="C319" s="147">
        <v>15419966</v>
      </c>
      <c r="D319" s="147">
        <v>0</v>
      </c>
      <c r="E319" s="147">
        <v>0</v>
      </c>
      <c r="F319" s="147">
        <f>C319+D319-E319</f>
        <v>15419966</v>
      </c>
    </row>
    <row r="320" spans="1:6" ht="34.9" customHeight="1">
      <c r="A320" s="149"/>
      <c r="B320" s="185" t="s">
        <v>576</v>
      </c>
      <c r="C320" s="185"/>
      <c r="D320" s="185"/>
      <c r="E320" s="185"/>
      <c r="F320" s="185"/>
    </row>
    <row r="321" spans="1:6" s="152" customFormat="1" ht="12" customHeight="1">
      <c r="A321" s="150"/>
      <c r="B321" s="151"/>
      <c r="C321" s="151"/>
      <c r="D321" s="151"/>
      <c r="E321" s="151"/>
      <c r="F321" s="151"/>
    </row>
    <row r="322" spans="1:6" s="148" customFormat="1" ht="47.45" customHeight="1">
      <c r="A322" s="146" t="s">
        <v>451</v>
      </c>
      <c r="B322" s="173" t="s">
        <v>253</v>
      </c>
      <c r="C322" s="147">
        <v>58594352</v>
      </c>
      <c r="D322" s="147">
        <v>5369871</v>
      </c>
      <c r="E322" s="147">
        <v>0</v>
      </c>
      <c r="F322" s="147">
        <f>C322+D322-E322</f>
        <v>63964223</v>
      </c>
    </row>
    <row r="323" spans="1:6" ht="51.6" customHeight="1">
      <c r="A323" s="149"/>
      <c r="B323" s="185" t="s">
        <v>553</v>
      </c>
      <c r="C323" s="185"/>
      <c r="D323" s="185"/>
      <c r="E323" s="185"/>
      <c r="F323" s="185"/>
    </row>
    <row r="324" spans="1:6" s="152" customFormat="1" ht="12" customHeight="1">
      <c r="A324" s="150"/>
      <c r="B324" s="151"/>
      <c r="C324" s="151"/>
      <c r="D324" s="151"/>
      <c r="E324" s="151"/>
      <c r="F324" s="151"/>
    </row>
    <row r="325" spans="1:6" s="148" customFormat="1" ht="49.15" customHeight="1">
      <c r="A325" s="146" t="s">
        <v>452</v>
      </c>
      <c r="B325" s="174" t="s">
        <v>264</v>
      </c>
      <c r="C325" s="147">
        <v>37319595</v>
      </c>
      <c r="D325" s="147">
        <v>8077475</v>
      </c>
      <c r="E325" s="147">
        <v>0</v>
      </c>
      <c r="F325" s="147">
        <f>C325+D325-E325</f>
        <v>45397070</v>
      </c>
    </row>
    <row r="326" spans="1:6" ht="34.15" customHeight="1">
      <c r="A326" s="149"/>
      <c r="B326" s="185" t="s">
        <v>554</v>
      </c>
      <c r="C326" s="185"/>
      <c r="D326" s="185"/>
      <c r="E326" s="185"/>
      <c r="F326" s="185"/>
    </row>
    <row r="327" spans="1:6" s="152" customFormat="1" ht="12" customHeight="1">
      <c r="A327" s="150"/>
      <c r="B327" s="151"/>
      <c r="C327" s="151"/>
      <c r="D327" s="151"/>
      <c r="E327" s="151"/>
      <c r="F327" s="151"/>
    </row>
    <row r="328" spans="1:6" s="148" customFormat="1" ht="63">
      <c r="A328" s="146" t="s">
        <v>453</v>
      </c>
      <c r="B328" s="173" t="s">
        <v>252</v>
      </c>
      <c r="C328" s="147">
        <v>29061636</v>
      </c>
      <c r="D328" s="147">
        <v>0</v>
      </c>
      <c r="E328" s="147">
        <v>0</v>
      </c>
      <c r="F328" s="147">
        <f>C328+D328-E328</f>
        <v>29061636</v>
      </c>
    </row>
    <row r="329" spans="1:6" ht="34.15" customHeight="1">
      <c r="A329" s="149"/>
      <c r="B329" s="185" t="s">
        <v>344</v>
      </c>
      <c r="C329" s="185"/>
      <c r="D329" s="185"/>
      <c r="E329" s="185"/>
      <c r="F329" s="185"/>
    </row>
    <row r="330" spans="1:6" s="152" customFormat="1" ht="24" customHeight="1">
      <c r="A330" s="150"/>
      <c r="B330" s="151"/>
      <c r="C330" s="151"/>
      <c r="D330" s="151"/>
      <c r="E330" s="151"/>
      <c r="F330" s="151"/>
    </row>
    <row r="331" spans="1:6" ht="17.45" customHeight="1">
      <c r="A331" s="183" t="s">
        <v>6</v>
      </c>
      <c r="B331" s="183" t="s">
        <v>237</v>
      </c>
      <c r="C331" s="184" t="s">
        <v>238</v>
      </c>
      <c r="D331" s="184"/>
      <c r="E331" s="184"/>
      <c r="F331" s="184"/>
    </row>
    <row r="332" spans="1:6" ht="16.899999999999999" customHeight="1">
      <c r="A332" s="183"/>
      <c r="B332" s="183"/>
      <c r="C332" s="38" t="s">
        <v>239</v>
      </c>
      <c r="D332" s="38" t="s">
        <v>240</v>
      </c>
      <c r="E332" s="38" t="s">
        <v>241</v>
      </c>
      <c r="F332" s="38" t="s">
        <v>242</v>
      </c>
    </row>
    <row r="333" spans="1:6" s="152" customFormat="1" ht="12" customHeight="1">
      <c r="A333" s="150"/>
      <c r="B333" s="151"/>
      <c r="C333" s="151"/>
      <c r="D333" s="151"/>
      <c r="E333" s="151"/>
      <c r="F333" s="151"/>
    </row>
    <row r="334" spans="1:6" s="148" customFormat="1" ht="47.25">
      <c r="A334" s="146" t="s">
        <v>454</v>
      </c>
      <c r="B334" s="173" t="s">
        <v>321</v>
      </c>
      <c r="C334" s="147">
        <v>99351416</v>
      </c>
      <c r="D334" s="147">
        <v>0</v>
      </c>
      <c r="E334" s="147">
        <v>6714758</v>
      </c>
      <c r="F334" s="147">
        <f>C334+D334-E334</f>
        <v>92636658</v>
      </c>
    </row>
    <row r="335" spans="1:6" ht="34.15" customHeight="1">
      <c r="A335" s="149"/>
      <c r="B335" s="185" t="s">
        <v>555</v>
      </c>
      <c r="C335" s="185"/>
      <c r="D335" s="185"/>
      <c r="E335" s="185"/>
      <c r="F335" s="185"/>
    </row>
    <row r="336" spans="1:6" s="152" customFormat="1" ht="12" customHeight="1">
      <c r="A336" s="150"/>
      <c r="B336" s="151"/>
      <c r="C336" s="151"/>
      <c r="D336" s="151"/>
      <c r="E336" s="151"/>
      <c r="F336" s="151"/>
    </row>
    <row r="337" spans="1:6" s="148" customFormat="1" ht="63">
      <c r="A337" s="146" t="s">
        <v>455</v>
      </c>
      <c r="B337" s="175" t="s">
        <v>249</v>
      </c>
      <c r="C337" s="147">
        <v>52206354</v>
      </c>
      <c r="D337" s="147">
        <v>0</v>
      </c>
      <c r="E337" s="147">
        <v>0</v>
      </c>
      <c r="F337" s="147">
        <f>C337+D337-E337</f>
        <v>52206354</v>
      </c>
    </row>
    <row r="338" spans="1:6" ht="34.15" customHeight="1">
      <c r="A338" s="149"/>
      <c r="B338" s="185" t="s">
        <v>340</v>
      </c>
      <c r="C338" s="185"/>
      <c r="D338" s="185"/>
      <c r="E338" s="185"/>
      <c r="F338" s="185"/>
    </row>
    <row r="339" spans="1:6" s="152" customFormat="1" ht="9" customHeight="1">
      <c r="A339" s="150"/>
      <c r="B339" s="151"/>
      <c r="C339" s="151"/>
      <c r="D339" s="151"/>
      <c r="E339" s="151"/>
      <c r="F339" s="151"/>
    </row>
    <row r="340" spans="1:6" s="148" customFormat="1" ht="63">
      <c r="A340" s="146" t="s">
        <v>456</v>
      </c>
      <c r="B340" s="173" t="s">
        <v>251</v>
      </c>
      <c r="C340" s="147">
        <v>37103857</v>
      </c>
      <c r="D340" s="147">
        <v>0</v>
      </c>
      <c r="E340" s="147">
        <v>0</v>
      </c>
      <c r="F340" s="147">
        <f>C340+D340-E340</f>
        <v>37103857</v>
      </c>
    </row>
    <row r="341" spans="1:6" ht="34.15" customHeight="1">
      <c r="A341" s="149"/>
      <c r="B341" s="185" t="s">
        <v>396</v>
      </c>
      <c r="C341" s="185"/>
      <c r="D341" s="185"/>
      <c r="E341" s="185"/>
      <c r="F341" s="185"/>
    </row>
    <row r="342" spans="1:6" s="152" customFormat="1" ht="9" customHeight="1">
      <c r="A342" s="150"/>
      <c r="B342" s="151"/>
      <c r="C342" s="151"/>
      <c r="D342" s="151"/>
      <c r="E342" s="151"/>
      <c r="F342" s="151"/>
    </row>
    <row r="343" spans="1:6" s="148" customFormat="1" ht="47.25">
      <c r="A343" s="146" t="s">
        <v>457</v>
      </c>
      <c r="B343" s="174" t="s">
        <v>250</v>
      </c>
      <c r="C343" s="147">
        <v>61232554</v>
      </c>
      <c r="D343" s="147">
        <v>0</v>
      </c>
      <c r="E343" s="147">
        <v>3759851</v>
      </c>
      <c r="F343" s="147">
        <f>C343+D343-E343</f>
        <v>57472703</v>
      </c>
    </row>
    <row r="344" spans="1:6" ht="34.15" customHeight="1">
      <c r="A344" s="149"/>
      <c r="B344" s="185" t="s">
        <v>555</v>
      </c>
      <c r="C344" s="185"/>
      <c r="D344" s="185"/>
      <c r="E344" s="185"/>
      <c r="F344" s="185"/>
    </row>
    <row r="345" spans="1:6" s="152" customFormat="1" ht="9" customHeight="1">
      <c r="A345" s="150"/>
      <c r="B345" s="151"/>
      <c r="C345" s="151"/>
      <c r="D345" s="151"/>
      <c r="E345" s="151"/>
      <c r="F345" s="151"/>
    </row>
    <row r="346" spans="1:6" s="148" customFormat="1" ht="78.75">
      <c r="A346" s="146" t="s">
        <v>458</v>
      </c>
      <c r="B346" s="175" t="s">
        <v>339</v>
      </c>
      <c r="C346" s="147">
        <v>37537598</v>
      </c>
      <c r="D346" s="147">
        <v>0</v>
      </c>
      <c r="E346" s="147">
        <v>408045</v>
      </c>
      <c r="F346" s="147">
        <f>C346+D346-E346</f>
        <v>37129553</v>
      </c>
    </row>
    <row r="347" spans="1:6" ht="51" customHeight="1">
      <c r="A347" s="149"/>
      <c r="B347" s="185" t="s">
        <v>397</v>
      </c>
      <c r="C347" s="185"/>
      <c r="D347" s="185"/>
      <c r="E347" s="185"/>
      <c r="F347" s="185"/>
    </row>
    <row r="348" spans="1:6" s="152" customFormat="1" ht="9" customHeight="1">
      <c r="A348" s="150"/>
      <c r="B348" s="151"/>
      <c r="C348" s="151"/>
      <c r="D348" s="151"/>
      <c r="E348" s="151"/>
      <c r="F348" s="151"/>
    </row>
    <row r="349" spans="1:6" s="148" customFormat="1" ht="51" customHeight="1">
      <c r="A349" s="146" t="s">
        <v>459</v>
      </c>
      <c r="B349" s="173" t="s">
        <v>265</v>
      </c>
      <c r="C349" s="147">
        <v>20715222</v>
      </c>
      <c r="D349" s="147">
        <v>0</v>
      </c>
      <c r="E349" s="147">
        <v>0</v>
      </c>
      <c r="F349" s="147">
        <f>C349+D349-E349</f>
        <v>20715222</v>
      </c>
    </row>
    <row r="350" spans="1:6" ht="49.15" customHeight="1">
      <c r="A350" s="149"/>
      <c r="B350" s="185" t="s">
        <v>516</v>
      </c>
      <c r="C350" s="185"/>
      <c r="D350" s="185"/>
      <c r="E350" s="185"/>
      <c r="F350" s="185"/>
    </row>
    <row r="351" spans="1:6" s="152" customFormat="1" ht="9" customHeight="1">
      <c r="A351" s="150"/>
      <c r="B351" s="151"/>
      <c r="C351" s="151"/>
      <c r="D351" s="151"/>
      <c r="E351" s="151"/>
      <c r="F351" s="151"/>
    </row>
    <row r="352" spans="1:6" s="148" customFormat="1" ht="63">
      <c r="A352" s="146" t="s">
        <v>460</v>
      </c>
      <c r="B352" s="173" t="s">
        <v>254</v>
      </c>
      <c r="C352" s="147">
        <v>176583794</v>
      </c>
      <c r="D352" s="147">
        <v>0</v>
      </c>
      <c r="E352" s="147">
        <v>0</v>
      </c>
      <c r="F352" s="147">
        <f>C352+D352-E352</f>
        <v>176583794</v>
      </c>
    </row>
    <row r="353" spans="1:6" ht="49.9" customHeight="1">
      <c r="A353" s="149"/>
      <c r="B353" s="185" t="s">
        <v>556</v>
      </c>
      <c r="C353" s="185"/>
      <c r="D353" s="185"/>
      <c r="E353" s="185"/>
      <c r="F353" s="185"/>
    </row>
    <row r="354" spans="1:6" s="152" customFormat="1" ht="9" customHeight="1">
      <c r="A354" s="150"/>
      <c r="B354" s="151"/>
      <c r="C354" s="151"/>
      <c r="D354" s="151"/>
      <c r="E354" s="151"/>
      <c r="F354" s="151"/>
    </row>
    <row r="355" spans="1:6" s="148" customFormat="1" ht="48" customHeight="1">
      <c r="A355" s="146" t="s">
        <v>268</v>
      </c>
      <c r="B355" s="173" t="s">
        <v>255</v>
      </c>
      <c r="C355" s="147">
        <v>103264650</v>
      </c>
      <c r="D355" s="147">
        <v>1</v>
      </c>
      <c r="E355" s="147">
        <v>0</v>
      </c>
      <c r="F355" s="147">
        <f>C355+D355-E355</f>
        <v>103264651</v>
      </c>
    </row>
    <row r="356" spans="1:6" ht="15.75">
      <c r="A356" s="149"/>
      <c r="B356" s="185" t="s">
        <v>557</v>
      </c>
      <c r="C356" s="185"/>
      <c r="D356" s="185"/>
      <c r="E356" s="185"/>
      <c r="F356" s="185"/>
    </row>
    <row r="357" spans="1:6" s="152" customFormat="1" ht="9" customHeight="1">
      <c r="A357" s="150"/>
      <c r="B357" s="151"/>
      <c r="C357" s="151"/>
      <c r="D357" s="151"/>
      <c r="E357" s="151"/>
      <c r="F357" s="151"/>
    </row>
    <row r="358" spans="1:6" s="148" customFormat="1" ht="63">
      <c r="A358" s="146" t="s">
        <v>461</v>
      </c>
      <c r="B358" s="173" t="s">
        <v>256</v>
      </c>
      <c r="C358" s="147">
        <v>69344864</v>
      </c>
      <c r="D358" s="147">
        <v>0</v>
      </c>
      <c r="E358" s="147">
        <v>105900</v>
      </c>
      <c r="F358" s="147">
        <f>C358+D358-E358</f>
        <v>69238964</v>
      </c>
    </row>
    <row r="359" spans="1:6" ht="33" customHeight="1">
      <c r="A359" s="149"/>
      <c r="B359" s="185" t="s">
        <v>558</v>
      </c>
      <c r="C359" s="185"/>
      <c r="D359" s="185"/>
      <c r="E359" s="185"/>
      <c r="F359" s="185"/>
    </row>
    <row r="360" spans="1:6" s="152" customFormat="1" ht="9" customHeight="1">
      <c r="A360" s="150"/>
      <c r="B360" s="151"/>
      <c r="C360" s="151"/>
      <c r="D360" s="151"/>
      <c r="E360" s="151"/>
      <c r="F360" s="151"/>
    </row>
    <row r="361" spans="1:6" s="148" customFormat="1" ht="63">
      <c r="A361" s="146" t="s">
        <v>271</v>
      </c>
      <c r="B361" s="173" t="s">
        <v>343</v>
      </c>
      <c r="C361" s="147">
        <v>45645692</v>
      </c>
      <c r="D361" s="147">
        <v>7064011</v>
      </c>
      <c r="E361" s="147">
        <v>0</v>
      </c>
      <c r="F361" s="147">
        <f>C361+D361-E361</f>
        <v>52709703</v>
      </c>
    </row>
    <row r="362" spans="1:6" ht="34.15" customHeight="1">
      <c r="A362" s="149"/>
      <c r="B362" s="185" t="s">
        <v>398</v>
      </c>
      <c r="C362" s="185"/>
      <c r="D362" s="185"/>
      <c r="E362" s="185"/>
      <c r="F362" s="185"/>
    </row>
    <row r="363" spans="1:6" s="152" customFormat="1" ht="36" customHeight="1">
      <c r="A363" s="150"/>
      <c r="B363" s="151"/>
      <c r="C363" s="151"/>
      <c r="D363" s="151"/>
      <c r="E363" s="151"/>
      <c r="F363" s="151"/>
    </row>
    <row r="364" spans="1:6" ht="17.45" customHeight="1">
      <c r="A364" s="183" t="s">
        <v>6</v>
      </c>
      <c r="B364" s="183" t="s">
        <v>237</v>
      </c>
      <c r="C364" s="184" t="s">
        <v>238</v>
      </c>
      <c r="D364" s="184"/>
      <c r="E364" s="184"/>
      <c r="F364" s="184"/>
    </row>
    <row r="365" spans="1:6" ht="16.899999999999999" customHeight="1">
      <c r="A365" s="183"/>
      <c r="B365" s="183"/>
      <c r="C365" s="38" t="s">
        <v>239</v>
      </c>
      <c r="D365" s="38" t="s">
        <v>240</v>
      </c>
      <c r="E365" s="38" t="s">
        <v>241</v>
      </c>
      <c r="F365" s="38" t="s">
        <v>242</v>
      </c>
    </row>
    <row r="366" spans="1:6" s="152" customFormat="1" ht="9" customHeight="1">
      <c r="A366" s="150"/>
      <c r="B366" s="151"/>
      <c r="C366" s="151"/>
      <c r="D366" s="151"/>
      <c r="E366" s="151"/>
      <c r="F366" s="151"/>
    </row>
    <row r="367" spans="1:6" s="148" customFormat="1" ht="63">
      <c r="A367" s="146" t="s">
        <v>462</v>
      </c>
      <c r="B367" s="173" t="s">
        <v>348</v>
      </c>
      <c r="C367" s="147">
        <v>5372664</v>
      </c>
      <c r="D367" s="147">
        <v>763496</v>
      </c>
      <c r="E367" s="147">
        <v>0</v>
      </c>
      <c r="F367" s="147">
        <f>C367+D367-E367</f>
        <v>6136160</v>
      </c>
    </row>
    <row r="368" spans="1:6" ht="34.15" customHeight="1">
      <c r="A368" s="149"/>
      <c r="B368" s="185" t="s">
        <v>349</v>
      </c>
      <c r="C368" s="185"/>
      <c r="D368" s="185"/>
      <c r="E368" s="185"/>
      <c r="F368" s="185"/>
    </row>
    <row r="369" spans="1:6" s="152" customFormat="1" ht="9" customHeight="1">
      <c r="A369" s="150"/>
      <c r="B369" s="151"/>
      <c r="C369" s="151"/>
      <c r="D369" s="151"/>
      <c r="E369" s="151"/>
      <c r="F369" s="151"/>
    </row>
    <row r="370" spans="1:6" s="148" customFormat="1" ht="47.45" customHeight="1">
      <c r="A370" s="146" t="s">
        <v>463</v>
      </c>
      <c r="B370" s="173" t="s">
        <v>266</v>
      </c>
      <c r="C370" s="147">
        <v>29126172</v>
      </c>
      <c r="D370" s="147">
        <v>165917</v>
      </c>
      <c r="E370" s="147">
        <v>0</v>
      </c>
      <c r="F370" s="147">
        <f>C370+D370-E370</f>
        <v>29292089</v>
      </c>
    </row>
    <row r="371" spans="1:6" ht="61.9" customHeight="1">
      <c r="A371" s="149"/>
      <c r="B371" s="185" t="s">
        <v>356</v>
      </c>
      <c r="C371" s="185"/>
      <c r="D371" s="185"/>
      <c r="E371" s="185"/>
      <c r="F371" s="185"/>
    </row>
    <row r="372" spans="1:6" s="152" customFormat="1" ht="9" customHeight="1">
      <c r="A372" s="150"/>
      <c r="B372" s="151"/>
      <c r="C372" s="151"/>
      <c r="D372" s="151"/>
      <c r="E372" s="151"/>
      <c r="F372" s="151"/>
    </row>
    <row r="373" spans="1:6" s="148" customFormat="1" ht="94.5">
      <c r="A373" s="146" t="s">
        <v>464</v>
      </c>
      <c r="B373" s="173" t="s">
        <v>267</v>
      </c>
      <c r="C373" s="147">
        <v>10560456</v>
      </c>
      <c r="D373" s="147">
        <v>0</v>
      </c>
      <c r="E373" s="147">
        <v>0</v>
      </c>
      <c r="F373" s="147">
        <f>C373+D373-E373</f>
        <v>10560456</v>
      </c>
    </row>
    <row r="374" spans="1:6" ht="49.15" customHeight="1">
      <c r="A374" s="149"/>
      <c r="B374" s="185" t="s">
        <v>368</v>
      </c>
      <c r="C374" s="185"/>
      <c r="D374" s="185"/>
      <c r="E374" s="185"/>
      <c r="F374" s="185"/>
    </row>
    <row r="375" spans="1:6" s="152" customFormat="1" ht="9" customHeight="1">
      <c r="A375" s="150"/>
      <c r="B375" s="151"/>
      <c r="C375" s="151"/>
      <c r="D375" s="151"/>
      <c r="E375" s="151"/>
      <c r="F375" s="151"/>
    </row>
    <row r="376" spans="1:6" s="148" customFormat="1" ht="64.900000000000006" customHeight="1">
      <c r="A376" s="146" t="s">
        <v>465</v>
      </c>
      <c r="B376" s="173" t="s">
        <v>354</v>
      </c>
      <c r="C376" s="147">
        <v>12053718</v>
      </c>
      <c r="D376" s="147">
        <v>1000000</v>
      </c>
      <c r="E376" s="147">
        <v>0</v>
      </c>
      <c r="F376" s="147">
        <f>C376+D376-E376</f>
        <v>13053718</v>
      </c>
    </row>
    <row r="377" spans="1:6" ht="34.15" customHeight="1">
      <c r="A377" s="149"/>
      <c r="B377" s="185" t="s">
        <v>355</v>
      </c>
      <c r="C377" s="185"/>
      <c r="D377" s="185"/>
      <c r="E377" s="185"/>
      <c r="F377" s="185"/>
    </row>
    <row r="378" spans="1:6" s="152" customFormat="1" ht="9" customHeight="1">
      <c r="A378" s="150"/>
      <c r="B378" s="151"/>
      <c r="C378" s="151"/>
      <c r="D378" s="151"/>
      <c r="E378" s="151"/>
      <c r="F378" s="151"/>
    </row>
    <row r="379" spans="1:6" s="148" customFormat="1" ht="47.25">
      <c r="A379" s="146" t="s">
        <v>466</v>
      </c>
      <c r="B379" s="173" t="s">
        <v>294</v>
      </c>
      <c r="C379" s="147">
        <v>732259</v>
      </c>
      <c r="D379" s="147">
        <v>20000</v>
      </c>
      <c r="E379" s="147">
        <v>0</v>
      </c>
      <c r="F379" s="147">
        <f>C379+D379-E379</f>
        <v>752259</v>
      </c>
    </row>
    <row r="380" spans="1:6" ht="34.15" customHeight="1">
      <c r="A380" s="149"/>
      <c r="B380" s="185" t="s">
        <v>559</v>
      </c>
      <c r="C380" s="185"/>
      <c r="D380" s="185"/>
      <c r="E380" s="185"/>
      <c r="F380" s="185"/>
    </row>
    <row r="381" spans="1:6" s="152" customFormat="1" ht="9" customHeight="1">
      <c r="A381" s="150"/>
      <c r="B381" s="151"/>
      <c r="C381" s="151"/>
      <c r="D381" s="151"/>
      <c r="E381" s="151"/>
      <c r="F381" s="151"/>
    </row>
    <row r="382" spans="1:6" s="148" customFormat="1" ht="49.9" customHeight="1">
      <c r="A382" s="146" t="s">
        <v>467</v>
      </c>
      <c r="B382" s="173" t="s">
        <v>258</v>
      </c>
      <c r="C382" s="147">
        <v>68843100</v>
      </c>
      <c r="D382" s="147">
        <v>0</v>
      </c>
      <c r="E382" s="147">
        <v>0</v>
      </c>
      <c r="F382" s="147">
        <f>C382+D382-E382</f>
        <v>68843100</v>
      </c>
    </row>
    <row r="383" spans="1:6" ht="31.9" customHeight="1">
      <c r="A383" s="149"/>
      <c r="B383" s="185" t="s">
        <v>518</v>
      </c>
      <c r="C383" s="185"/>
      <c r="D383" s="185"/>
      <c r="E383" s="185"/>
      <c r="F383" s="185"/>
    </row>
    <row r="384" spans="1:6" s="152" customFormat="1" ht="9" customHeight="1">
      <c r="A384" s="150"/>
      <c r="B384" s="151"/>
      <c r="C384" s="151"/>
      <c r="D384" s="151"/>
      <c r="E384" s="151"/>
      <c r="F384" s="151"/>
    </row>
    <row r="385" spans="1:6" s="148" customFormat="1" ht="46.9" customHeight="1">
      <c r="A385" s="146" t="s">
        <v>468</v>
      </c>
      <c r="B385" s="175" t="s">
        <v>269</v>
      </c>
      <c r="C385" s="147">
        <v>91182049</v>
      </c>
      <c r="D385" s="147">
        <v>0</v>
      </c>
      <c r="E385" s="147">
        <v>2084643</v>
      </c>
      <c r="F385" s="147">
        <f>C385+D385-E385</f>
        <v>89097406</v>
      </c>
    </row>
    <row r="386" spans="1:6" s="145" customFormat="1" ht="15.75">
      <c r="A386" s="144"/>
      <c r="B386" s="185" t="s">
        <v>270</v>
      </c>
      <c r="C386" s="185"/>
      <c r="D386" s="185"/>
      <c r="E386" s="185"/>
      <c r="F386" s="185"/>
    </row>
    <row r="387" spans="1:6" s="145" customFormat="1" ht="9" customHeight="1">
      <c r="A387" s="144"/>
      <c r="B387" s="159"/>
      <c r="C387" s="159"/>
      <c r="D387" s="159"/>
      <c r="E387" s="159"/>
      <c r="F387" s="159"/>
    </row>
    <row r="388" spans="1:6" s="148" customFormat="1" ht="63" customHeight="1">
      <c r="A388" s="146" t="s">
        <v>469</v>
      </c>
      <c r="B388" s="173" t="s">
        <v>261</v>
      </c>
      <c r="C388" s="147">
        <v>1822103</v>
      </c>
      <c r="D388" s="147">
        <v>0</v>
      </c>
      <c r="E388" s="147">
        <v>957640</v>
      </c>
      <c r="F388" s="147">
        <f>C388+D388-E388</f>
        <v>864463</v>
      </c>
    </row>
    <row r="389" spans="1:6" s="145" customFormat="1" ht="15.75">
      <c r="A389" s="144"/>
      <c r="B389" s="185" t="s">
        <v>588</v>
      </c>
      <c r="C389" s="185"/>
      <c r="D389" s="185"/>
      <c r="E389" s="185"/>
      <c r="F389" s="185"/>
    </row>
    <row r="390" spans="1:6" s="152" customFormat="1" ht="9" customHeight="1">
      <c r="A390" s="150"/>
      <c r="B390" s="151"/>
      <c r="C390" s="151"/>
      <c r="D390" s="151"/>
      <c r="E390" s="151"/>
      <c r="F390" s="151"/>
    </row>
    <row r="391" spans="1:6" s="148" customFormat="1" ht="63" customHeight="1">
      <c r="A391" s="146" t="s">
        <v>470</v>
      </c>
      <c r="B391" s="173" t="s">
        <v>272</v>
      </c>
      <c r="C391" s="147">
        <v>11496397</v>
      </c>
      <c r="D391" s="147">
        <v>0</v>
      </c>
      <c r="E391" s="147">
        <v>0</v>
      </c>
      <c r="F391" s="147">
        <f>C391+D391-E391</f>
        <v>11496397</v>
      </c>
    </row>
    <row r="392" spans="1:6" ht="34.9" customHeight="1">
      <c r="A392" s="149"/>
      <c r="B392" s="185" t="s">
        <v>519</v>
      </c>
      <c r="C392" s="185"/>
      <c r="D392" s="185"/>
      <c r="E392" s="185"/>
      <c r="F392" s="185"/>
    </row>
    <row r="393" spans="1:6" s="152" customFormat="1" ht="9" customHeight="1">
      <c r="A393" s="150"/>
      <c r="B393" s="151"/>
      <c r="C393" s="151"/>
      <c r="D393" s="151"/>
      <c r="E393" s="151"/>
      <c r="F393" s="151"/>
    </row>
    <row r="394" spans="1:6" s="148" customFormat="1" ht="81.599999999999994" customHeight="1">
      <c r="A394" s="146" t="s">
        <v>471</v>
      </c>
      <c r="B394" s="173" t="s">
        <v>352</v>
      </c>
      <c r="C394" s="147">
        <v>12713888</v>
      </c>
      <c r="D394" s="147">
        <v>0</v>
      </c>
      <c r="E394" s="147">
        <v>7638218</v>
      </c>
      <c r="F394" s="147">
        <f>C394+D394-E394</f>
        <v>5075670</v>
      </c>
    </row>
    <row r="395" spans="1:6" s="145" customFormat="1" ht="33" customHeight="1">
      <c r="A395" s="144"/>
      <c r="B395" s="185" t="s">
        <v>590</v>
      </c>
      <c r="C395" s="185"/>
      <c r="D395" s="185"/>
      <c r="E395" s="185"/>
      <c r="F395" s="185"/>
    </row>
    <row r="396" spans="1:6" s="152" customFormat="1" ht="27" customHeight="1">
      <c r="A396" s="150"/>
      <c r="B396" s="151"/>
      <c r="C396" s="151"/>
      <c r="D396" s="151"/>
      <c r="E396" s="151"/>
      <c r="F396" s="151"/>
    </row>
    <row r="397" spans="1:6" ht="17.45" customHeight="1">
      <c r="A397" s="183" t="s">
        <v>6</v>
      </c>
      <c r="B397" s="183" t="s">
        <v>237</v>
      </c>
      <c r="C397" s="184" t="s">
        <v>238</v>
      </c>
      <c r="D397" s="184"/>
      <c r="E397" s="184"/>
      <c r="F397" s="184"/>
    </row>
    <row r="398" spans="1:6" ht="16.899999999999999" customHeight="1">
      <c r="A398" s="183"/>
      <c r="B398" s="183"/>
      <c r="C398" s="38" t="s">
        <v>239</v>
      </c>
      <c r="D398" s="38" t="s">
        <v>240</v>
      </c>
      <c r="E398" s="38" t="s">
        <v>241</v>
      </c>
      <c r="F398" s="38" t="s">
        <v>242</v>
      </c>
    </row>
    <row r="399" spans="1:6" s="152" customFormat="1" ht="9.6" customHeight="1">
      <c r="A399" s="150"/>
      <c r="B399" s="151"/>
      <c r="C399" s="151"/>
      <c r="D399" s="151"/>
      <c r="E399" s="151"/>
      <c r="F399" s="151"/>
    </row>
    <row r="400" spans="1:6" s="154" customFormat="1" ht="15.75" customHeight="1">
      <c r="A400" s="171">
        <v>2</v>
      </c>
      <c r="B400" s="172" t="s">
        <v>273</v>
      </c>
      <c r="C400" s="172"/>
      <c r="D400" s="172"/>
      <c r="E400" s="172"/>
      <c r="F400" s="172"/>
    </row>
    <row r="401" spans="1:6" s="152" customFormat="1" ht="6" customHeight="1">
      <c r="A401" s="150"/>
      <c r="B401" s="151"/>
      <c r="C401" s="151"/>
      <c r="D401" s="151"/>
      <c r="E401" s="151"/>
      <c r="F401" s="151"/>
    </row>
    <row r="402" spans="1:6" s="154" customFormat="1" ht="15.75" customHeight="1">
      <c r="A402" s="168" t="s">
        <v>32</v>
      </c>
      <c r="B402" s="169" t="s">
        <v>244</v>
      </c>
      <c r="C402" s="170"/>
      <c r="D402" s="170"/>
      <c r="E402" s="170"/>
      <c r="F402" s="170"/>
    </row>
    <row r="403" spans="1:6" s="152" customFormat="1" ht="5.45" customHeight="1">
      <c r="A403" s="150"/>
      <c r="B403" s="151"/>
      <c r="C403" s="151"/>
      <c r="D403" s="151"/>
      <c r="E403" s="151"/>
      <c r="F403" s="151"/>
    </row>
    <row r="404" spans="1:6" s="145" customFormat="1" ht="47.25">
      <c r="A404" s="146" t="s">
        <v>34</v>
      </c>
      <c r="B404" s="174" t="s">
        <v>531</v>
      </c>
      <c r="C404" s="147">
        <v>208750000</v>
      </c>
      <c r="D404" s="147">
        <v>95290300</v>
      </c>
      <c r="E404" s="147">
        <v>0</v>
      </c>
      <c r="F404" s="147">
        <f>C404+D404-E404</f>
        <v>304040300</v>
      </c>
    </row>
    <row r="405" spans="1:6" s="145" customFormat="1" ht="15.75">
      <c r="A405" s="146"/>
      <c r="B405" s="181" t="s">
        <v>591</v>
      </c>
      <c r="C405" s="181"/>
      <c r="D405" s="181"/>
      <c r="E405" s="181"/>
      <c r="F405" s="181"/>
    </row>
    <row r="406" spans="1:6" s="152" customFormat="1" ht="9" customHeight="1">
      <c r="A406" s="150"/>
      <c r="B406" s="151"/>
      <c r="C406" s="151"/>
      <c r="D406" s="151"/>
      <c r="E406" s="151"/>
      <c r="F406" s="151"/>
    </row>
    <row r="407" spans="1:6" s="145" customFormat="1" ht="47.25">
      <c r="A407" s="146" t="s">
        <v>36</v>
      </c>
      <c r="B407" s="174" t="s">
        <v>532</v>
      </c>
      <c r="C407" s="147">
        <v>228028000</v>
      </c>
      <c r="D407" s="147">
        <v>62226100</v>
      </c>
      <c r="E407" s="147">
        <v>0</v>
      </c>
      <c r="F407" s="147">
        <f>C407+D407-E407</f>
        <v>290254100</v>
      </c>
    </row>
    <row r="408" spans="1:6" s="145" customFormat="1" ht="15.75">
      <c r="A408" s="146"/>
      <c r="B408" s="181" t="s">
        <v>591</v>
      </c>
      <c r="C408" s="181"/>
      <c r="D408" s="181"/>
      <c r="E408" s="181"/>
      <c r="F408" s="181"/>
    </row>
    <row r="409" spans="1:6" s="145" customFormat="1" ht="9" customHeight="1">
      <c r="A409" s="146"/>
      <c r="B409" s="84"/>
      <c r="C409" s="84"/>
      <c r="D409" s="84"/>
      <c r="E409" s="84"/>
      <c r="F409" s="84"/>
    </row>
    <row r="410" spans="1:6" s="145" customFormat="1" ht="47.25">
      <c r="A410" s="146" t="s">
        <v>40</v>
      </c>
      <c r="B410" s="174" t="s">
        <v>533</v>
      </c>
      <c r="C410" s="147">
        <v>294668000</v>
      </c>
      <c r="D410" s="147">
        <v>0</v>
      </c>
      <c r="E410" s="147">
        <v>119946000</v>
      </c>
      <c r="F410" s="147">
        <f>C410+D410-E410</f>
        <v>174722000</v>
      </c>
    </row>
    <row r="411" spans="1:6" s="145" customFormat="1" ht="31.9" customHeight="1">
      <c r="A411" s="146"/>
      <c r="B411" s="181" t="s">
        <v>594</v>
      </c>
      <c r="C411" s="181"/>
      <c r="D411" s="181"/>
      <c r="E411" s="181"/>
      <c r="F411" s="181"/>
    </row>
    <row r="412" spans="1:6" s="152" customFormat="1" ht="9" customHeight="1">
      <c r="A412" s="150"/>
      <c r="B412" s="151"/>
      <c r="C412" s="151"/>
      <c r="D412" s="151"/>
      <c r="E412" s="151"/>
      <c r="F412" s="151"/>
    </row>
    <row r="413" spans="1:6" s="145" customFormat="1" ht="47.25">
      <c r="A413" s="146" t="s">
        <v>472</v>
      </c>
      <c r="B413" s="177" t="s">
        <v>517</v>
      </c>
      <c r="C413" s="147">
        <v>0</v>
      </c>
      <c r="D413" s="147">
        <v>234429600</v>
      </c>
      <c r="E413" s="147">
        <v>0</v>
      </c>
      <c r="F413" s="147">
        <f>C413+D413-E413</f>
        <v>234429600</v>
      </c>
    </row>
    <row r="414" spans="1:6" s="145" customFormat="1" ht="36" customHeight="1">
      <c r="A414" s="146"/>
      <c r="B414" s="181" t="s">
        <v>595</v>
      </c>
      <c r="C414" s="181"/>
      <c r="D414" s="181"/>
      <c r="E414" s="181"/>
      <c r="F414" s="181"/>
    </row>
    <row r="415" spans="1:6" s="152" customFormat="1" ht="9" customHeight="1">
      <c r="A415" s="150"/>
      <c r="B415" s="151"/>
      <c r="C415" s="151"/>
      <c r="D415" s="151"/>
      <c r="E415" s="151"/>
      <c r="F415" s="151"/>
    </row>
    <row r="416" spans="1:6" s="145" customFormat="1" ht="63">
      <c r="A416" s="146" t="s">
        <v>473</v>
      </c>
      <c r="B416" s="174" t="s">
        <v>323</v>
      </c>
      <c r="C416" s="147">
        <v>2600000</v>
      </c>
      <c r="D416" s="147">
        <v>323447</v>
      </c>
      <c r="E416" s="147">
        <v>0</v>
      </c>
      <c r="F416" s="147">
        <f>C416+D416-E416</f>
        <v>2923447</v>
      </c>
    </row>
    <row r="417" spans="1:6" s="145" customFormat="1" ht="48" customHeight="1">
      <c r="A417" s="146"/>
      <c r="B417" s="181" t="s">
        <v>324</v>
      </c>
      <c r="C417" s="181"/>
      <c r="D417" s="181"/>
      <c r="E417" s="181"/>
      <c r="F417" s="181"/>
    </row>
    <row r="418" spans="1:6" s="145" customFormat="1" ht="4.9000000000000004" customHeight="1">
      <c r="A418" s="146"/>
      <c r="B418" s="84"/>
      <c r="C418" s="84"/>
      <c r="D418" s="84"/>
      <c r="E418" s="84"/>
      <c r="F418" s="84"/>
    </row>
    <row r="419" spans="1:6" s="145" customFormat="1" ht="31.5">
      <c r="A419" s="146" t="s">
        <v>474</v>
      </c>
      <c r="B419" s="173" t="s">
        <v>336</v>
      </c>
      <c r="C419" s="147">
        <v>0</v>
      </c>
      <c r="D419" s="147">
        <v>3900000</v>
      </c>
      <c r="E419" s="147">
        <v>0</v>
      </c>
      <c r="F419" s="147">
        <f>C419+D419-E419</f>
        <v>3900000</v>
      </c>
    </row>
    <row r="420" spans="1:6" s="145" customFormat="1" ht="15.75">
      <c r="A420" s="146"/>
      <c r="B420" s="181" t="s">
        <v>337</v>
      </c>
      <c r="C420" s="181"/>
      <c r="D420" s="181"/>
      <c r="E420" s="181"/>
      <c r="F420" s="181"/>
    </row>
    <row r="421" spans="1:6" s="145" customFormat="1" ht="4.9000000000000004" customHeight="1">
      <c r="A421" s="146"/>
      <c r="B421" s="84"/>
      <c r="C421" s="84"/>
      <c r="D421" s="84"/>
      <c r="E421" s="84"/>
      <c r="F421" s="84"/>
    </row>
    <row r="422" spans="1:6" s="145" customFormat="1" ht="47.25">
      <c r="A422" s="146" t="s">
        <v>475</v>
      </c>
      <c r="B422" s="174" t="s">
        <v>378</v>
      </c>
      <c r="C422" s="147">
        <v>386755</v>
      </c>
      <c r="D422" s="147">
        <v>0</v>
      </c>
      <c r="E422" s="147">
        <v>0</v>
      </c>
      <c r="F422" s="147">
        <f>C422+D422-E422</f>
        <v>386755</v>
      </c>
    </row>
    <row r="423" spans="1:6" s="145" customFormat="1" ht="36" customHeight="1">
      <c r="A423" s="146"/>
      <c r="B423" s="181" t="s">
        <v>404</v>
      </c>
      <c r="C423" s="181"/>
      <c r="D423" s="181"/>
      <c r="E423" s="181"/>
      <c r="F423" s="181"/>
    </row>
    <row r="424" spans="1:6" s="145" customFormat="1" ht="4.9000000000000004" customHeight="1">
      <c r="A424" s="146"/>
      <c r="B424" s="84"/>
      <c r="C424" s="84"/>
      <c r="D424" s="84"/>
      <c r="E424" s="84"/>
      <c r="F424" s="84"/>
    </row>
    <row r="425" spans="1:6" s="145" customFormat="1" ht="31.5">
      <c r="A425" s="146" t="s">
        <v>476</v>
      </c>
      <c r="B425" s="174" t="s">
        <v>380</v>
      </c>
      <c r="C425" s="147">
        <v>102898</v>
      </c>
      <c r="D425" s="147">
        <v>0</v>
      </c>
      <c r="E425" s="147">
        <v>0</v>
      </c>
      <c r="F425" s="147">
        <f>C425+D425-E425</f>
        <v>102898</v>
      </c>
    </row>
    <row r="426" spans="1:6" s="145" customFormat="1" ht="36" customHeight="1">
      <c r="A426" s="146"/>
      <c r="B426" s="181" t="s">
        <v>405</v>
      </c>
      <c r="C426" s="181"/>
      <c r="D426" s="181"/>
      <c r="E426" s="181"/>
      <c r="F426" s="181"/>
    </row>
    <row r="427" spans="1:6" s="145" customFormat="1" ht="4.9000000000000004" customHeight="1">
      <c r="A427" s="146"/>
      <c r="B427" s="84"/>
      <c r="C427" s="84"/>
      <c r="D427" s="84"/>
      <c r="E427" s="84"/>
      <c r="F427" s="84"/>
    </row>
    <row r="428" spans="1:6" s="145" customFormat="1" ht="31.5">
      <c r="A428" s="146" t="s">
        <v>477</v>
      </c>
      <c r="B428" s="173" t="s">
        <v>334</v>
      </c>
      <c r="C428" s="147">
        <v>0</v>
      </c>
      <c r="D428" s="147">
        <v>10986</v>
      </c>
      <c r="E428" s="147">
        <v>0</v>
      </c>
      <c r="F428" s="147">
        <f>C428+D428-E428</f>
        <v>10986</v>
      </c>
    </row>
    <row r="429" spans="1:6" s="145" customFormat="1" ht="48" customHeight="1">
      <c r="A429" s="146"/>
      <c r="B429" s="181" t="s">
        <v>568</v>
      </c>
      <c r="C429" s="181"/>
      <c r="D429" s="181"/>
      <c r="E429" s="181"/>
      <c r="F429" s="181"/>
    </row>
    <row r="430" spans="1:6" s="145" customFormat="1" ht="4.9000000000000004" customHeight="1">
      <c r="A430" s="146"/>
      <c r="B430" s="84"/>
      <c r="C430" s="84"/>
      <c r="D430" s="84"/>
      <c r="E430" s="84"/>
      <c r="F430" s="84"/>
    </row>
    <row r="431" spans="1:6" s="145" customFormat="1" ht="63">
      <c r="A431" s="146" t="s">
        <v>478</v>
      </c>
      <c r="B431" s="173" t="s">
        <v>319</v>
      </c>
      <c r="C431" s="147">
        <v>1300000</v>
      </c>
      <c r="D431" s="147">
        <v>0</v>
      </c>
      <c r="E431" s="147">
        <v>1300000</v>
      </c>
      <c r="F431" s="147">
        <f>C431+D431-E431</f>
        <v>0</v>
      </c>
    </row>
    <row r="432" spans="1:6" s="145" customFormat="1" ht="15.75">
      <c r="A432" s="146"/>
      <c r="B432" s="181" t="s">
        <v>325</v>
      </c>
      <c r="C432" s="181"/>
      <c r="D432" s="181"/>
      <c r="E432" s="181"/>
      <c r="F432" s="181"/>
    </row>
    <row r="433" spans="1:6" s="145" customFormat="1" ht="4.9000000000000004" customHeight="1">
      <c r="A433" s="146"/>
      <c r="B433" s="84"/>
      <c r="C433" s="84"/>
      <c r="D433" s="84"/>
      <c r="E433" s="84"/>
      <c r="F433" s="84"/>
    </row>
    <row r="434" spans="1:6" s="145" customFormat="1" ht="47.25">
      <c r="A434" s="146" t="s">
        <v>479</v>
      </c>
      <c r="B434" s="173" t="s">
        <v>370</v>
      </c>
      <c r="C434" s="147">
        <v>3611925</v>
      </c>
      <c r="D434" s="147">
        <v>0</v>
      </c>
      <c r="E434" s="147">
        <v>500000</v>
      </c>
      <c r="F434" s="147">
        <f>C434+D434-E434</f>
        <v>3111925</v>
      </c>
    </row>
    <row r="435" spans="1:6" s="145" customFormat="1" ht="15.75">
      <c r="A435" s="146"/>
      <c r="B435" s="181" t="s">
        <v>390</v>
      </c>
      <c r="C435" s="181"/>
      <c r="D435" s="181"/>
      <c r="E435" s="181"/>
      <c r="F435" s="181"/>
    </row>
    <row r="436" spans="1:6" s="145" customFormat="1" ht="4.9000000000000004" customHeight="1">
      <c r="A436" s="146"/>
      <c r="B436" s="84"/>
      <c r="C436" s="84"/>
      <c r="D436" s="84"/>
      <c r="E436" s="84"/>
      <c r="F436" s="84"/>
    </row>
    <row r="437" spans="1:6" s="145" customFormat="1" ht="31.5">
      <c r="A437" s="146" t="s">
        <v>534</v>
      </c>
      <c r="B437" s="174" t="s">
        <v>327</v>
      </c>
      <c r="C437" s="147">
        <v>463322</v>
      </c>
      <c r="D437" s="147">
        <v>0</v>
      </c>
      <c r="E437" s="147">
        <v>0</v>
      </c>
      <c r="F437" s="147">
        <f>C437+D437-E437</f>
        <v>463322</v>
      </c>
    </row>
    <row r="438" spans="1:6" s="145" customFormat="1" ht="48" customHeight="1">
      <c r="A438" s="146"/>
      <c r="B438" s="181" t="s">
        <v>359</v>
      </c>
      <c r="C438" s="181"/>
      <c r="D438" s="181"/>
      <c r="E438" s="181"/>
      <c r="F438" s="181"/>
    </row>
    <row r="439" spans="1:6" s="145" customFormat="1" ht="4.9000000000000004" customHeight="1">
      <c r="A439" s="146"/>
      <c r="B439" s="84"/>
      <c r="C439" s="84"/>
      <c r="D439" s="84"/>
      <c r="E439" s="84"/>
      <c r="F439" s="84"/>
    </row>
    <row r="440" spans="1:6" s="145" customFormat="1" ht="15.75">
      <c r="A440" s="146" t="s">
        <v>535</v>
      </c>
      <c r="B440" s="174" t="s">
        <v>274</v>
      </c>
      <c r="C440" s="147">
        <v>428611</v>
      </c>
      <c r="D440" s="147">
        <v>0</v>
      </c>
      <c r="E440" s="147">
        <v>0</v>
      </c>
      <c r="F440" s="147">
        <f>C440+D440-E440</f>
        <v>428611</v>
      </c>
    </row>
    <row r="441" spans="1:6" s="145" customFormat="1" ht="48" customHeight="1">
      <c r="A441" s="146"/>
      <c r="B441" s="181" t="s">
        <v>326</v>
      </c>
      <c r="C441" s="181"/>
      <c r="D441" s="181"/>
      <c r="E441" s="181"/>
      <c r="F441" s="181"/>
    </row>
    <row r="442" spans="1:6" ht="17.45" customHeight="1">
      <c r="A442" s="183" t="s">
        <v>6</v>
      </c>
      <c r="B442" s="183" t="s">
        <v>237</v>
      </c>
      <c r="C442" s="184" t="s">
        <v>238</v>
      </c>
      <c r="D442" s="184"/>
      <c r="E442" s="184"/>
      <c r="F442" s="184"/>
    </row>
    <row r="443" spans="1:6" ht="16.899999999999999" customHeight="1">
      <c r="A443" s="183"/>
      <c r="B443" s="183"/>
      <c r="C443" s="38" t="s">
        <v>239</v>
      </c>
      <c r="D443" s="38" t="s">
        <v>240</v>
      </c>
      <c r="E443" s="38" t="s">
        <v>241</v>
      </c>
      <c r="F443" s="38" t="s">
        <v>242</v>
      </c>
    </row>
    <row r="444" spans="1:6" s="145" customFormat="1" ht="9" customHeight="1">
      <c r="A444" s="146"/>
      <c r="B444" s="84"/>
      <c r="C444" s="84"/>
      <c r="D444" s="84"/>
      <c r="E444" s="84"/>
      <c r="F444" s="84"/>
    </row>
    <row r="445" spans="1:6" s="145" customFormat="1" ht="31.5">
      <c r="A445" s="146" t="s">
        <v>536</v>
      </c>
      <c r="B445" s="174" t="s">
        <v>328</v>
      </c>
      <c r="C445" s="147">
        <v>52979</v>
      </c>
      <c r="D445" s="147">
        <v>0</v>
      </c>
      <c r="E445" s="147">
        <v>0</v>
      </c>
      <c r="F445" s="147">
        <f>C445+D445-E445</f>
        <v>52979</v>
      </c>
    </row>
    <row r="446" spans="1:6" s="145" customFormat="1" ht="48" customHeight="1">
      <c r="A446" s="146"/>
      <c r="B446" s="181" t="s">
        <v>360</v>
      </c>
      <c r="C446" s="181"/>
      <c r="D446" s="181"/>
      <c r="E446" s="181"/>
      <c r="F446" s="181"/>
    </row>
    <row r="447" spans="1:6" s="145" customFormat="1" ht="9" customHeight="1">
      <c r="A447" s="146"/>
      <c r="B447" s="84"/>
      <c r="C447" s="84"/>
      <c r="D447" s="84"/>
      <c r="E447" s="84"/>
      <c r="F447" s="84"/>
    </row>
    <row r="448" spans="1:6" s="154" customFormat="1" ht="15.75" customHeight="1">
      <c r="A448" s="168" t="s">
        <v>48</v>
      </c>
      <c r="B448" s="169" t="s">
        <v>275</v>
      </c>
      <c r="C448" s="170"/>
      <c r="D448" s="170"/>
      <c r="E448" s="170"/>
      <c r="F448" s="170"/>
    </row>
    <row r="449" spans="1:6" s="145" customFormat="1" ht="9.6" customHeight="1">
      <c r="A449" s="146"/>
      <c r="B449" s="84"/>
      <c r="C449" s="84"/>
      <c r="D449" s="84"/>
      <c r="E449" s="84"/>
      <c r="F449" s="84"/>
    </row>
    <row r="450" spans="1:6" s="145" customFormat="1" ht="49.9" customHeight="1">
      <c r="A450" s="146" t="s">
        <v>50</v>
      </c>
      <c r="B450" s="177" t="s">
        <v>331</v>
      </c>
      <c r="C450" s="147">
        <v>793320</v>
      </c>
      <c r="D450" s="147">
        <v>0</v>
      </c>
      <c r="E450" s="147">
        <v>0</v>
      </c>
      <c r="F450" s="147">
        <f>C450+D450-E450</f>
        <v>793320</v>
      </c>
    </row>
    <row r="451" spans="1:6" s="145" customFormat="1" ht="63" customHeight="1">
      <c r="A451" s="146"/>
      <c r="B451" s="181" t="s">
        <v>376</v>
      </c>
      <c r="C451" s="181"/>
      <c r="D451" s="181"/>
      <c r="E451" s="181"/>
      <c r="F451" s="181"/>
    </row>
    <row r="452" spans="1:6" s="145" customFormat="1" ht="9.6" customHeight="1">
      <c r="A452" s="146"/>
      <c r="B452" s="84"/>
      <c r="C452" s="84"/>
      <c r="D452" s="84"/>
      <c r="E452" s="84"/>
      <c r="F452" s="84"/>
    </row>
    <row r="453" spans="1:6" s="145" customFormat="1" ht="49.9" customHeight="1">
      <c r="A453" s="146" t="s">
        <v>276</v>
      </c>
      <c r="B453" s="174" t="s">
        <v>330</v>
      </c>
      <c r="C453" s="147">
        <v>2373600</v>
      </c>
      <c r="D453" s="147">
        <v>1639100</v>
      </c>
      <c r="E453" s="147">
        <v>0</v>
      </c>
      <c r="F453" s="147">
        <f>C453+D453-E453</f>
        <v>4012700</v>
      </c>
    </row>
    <row r="454" spans="1:6" s="145" customFormat="1" ht="65.45" customHeight="1">
      <c r="A454" s="146"/>
      <c r="B454" s="181" t="s">
        <v>361</v>
      </c>
      <c r="C454" s="181"/>
      <c r="D454" s="181"/>
      <c r="E454" s="181"/>
      <c r="F454" s="181"/>
    </row>
    <row r="455" spans="1:6" s="145" customFormat="1" ht="9.6" customHeight="1">
      <c r="A455" s="146"/>
      <c r="B455" s="84"/>
      <c r="C455" s="84"/>
      <c r="D455" s="84"/>
      <c r="E455" s="84"/>
      <c r="F455" s="84"/>
    </row>
    <row r="456" spans="1:6" s="145" customFormat="1" ht="31.5">
      <c r="A456" s="146" t="s">
        <v>480</v>
      </c>
      <c r="B456" s="174" t="s">
        <v>347</v>
      </c>
      <c r="C456" s="147">
        <v>3000000</v>
      </c>
      <c r="D456" s="147">
        <v>0</v>
      </c>
      <c r="E456" s="147">
        <v>389296</v>
      </c>
      <c r="F456" s="147">
        <f>C456+D456-E456</f>
        <v>2610704</v>
      </c>
    </row>
    <row r="457" spans="1:6" s="145" customFormat="1" ht="79.150000000000006" customHeight="1">
      <c r="A457" s="146"/>
      <c r="B457" s="181" t="s">
        <v>399</v>
      </c>
      <c r="C457" s="181"/>
      <c r="D457" s="181"/>
      <c r="E457" s="181"/>
      <c r="F457" s="181"/>
    </row>
    <row r="458" spans="1:6" s="145" customFormat="1" ht="9.6" customHeight="1">
      <c r="A458" s="146"/>
      <c r="B458" s="84"/>
      <c r="C458" s="84"/>
      <c r="D458" s="84"/>
      <c r="E458" s="84"/>
      <c r="F458" s="84"/>
    </row>
    <row r="459" spans="1:6" s="145" customFormat="1" ht="63.6" customHeight="1">
      <c r="A459" s="146" t="s">
        <v>481</v>
      </c>
      <c r="B459" s="174" t="s">
        <v>351</v>
      </c>
      <c r="C459" s="147">
        <v>6380000</v>
      </c>
      <c r="D459" s="147">
        <v>940952</v>
      </c>
      <c r="E459" s="147">
        <v>0</v>
      </c>
      <c r="F459" s="147">
        <f>C459+D459-E459</f>
        <v>7320952</v>
      </c>
    </row>
    <row r="460" spans="1:6" s="145" customFormat="1" ht="81" customHeight="1">
      <c r="A460" s="146"/>
      <c r="B460" s="181" t="s">
        <v>400</v>
      </c>
      <c r="C460" s="181"/>
      <c r="D460" s="181"/>
      <c r="E460" s="181"/>
      <c r="F460" s="181"/>
    </row>
    <row r="461" spans="1:6" s="145" customFormat="1" ht="9.6" customHeight="1">
      <c r="A461" s="146"/>
      <c r="B461" s="84"/>
      <c r="C461" s="84"/>
      <c r="D461" s="84"/>
      <c r="E461" s="84"/>
      <c r="F461" s="84"/>
    </row>
    <row r="462" spans="1:6" s="145" customFormat="1" ht="47.25">
      <c r="A462" s="146" t="s">
        <v>482</v>
      </c>
      <c r="B462" s="174" t="s">
        <v>338</v>
      </c>
      <c r="C462" s="147">
        <v>0</v>
      </c>
      <c r="D462" s="147">
        <v>112238</v>
      </c>
      <c r="E462" s="147">
        <v>0</v>
      </c>
      <c r="F462" s="147">
        <f>C462+D462-E462</f>
        <v>112238</v>
      </c>
    </row>
    <row r="463" spans="1:6" s="145" customFormat="1" ht="32.450000000000003" customHeight="1">
      <c r="A463" s="146"/>
      <c r="B463" s="181" t="s">
        <v>560</v>
      </c>
      <c r="C463" s="181"/>
      <c r="D463" s="181"/>
      <c r="E463" s="181"/>
      <c r="F463" s="181"/>
    </row>
    <row r="464" spans="1:6" s="145" customFormat="1" ht="9.6" customHeight="1">
      <c r="A464" s="146"/>
      <c r="B464" s="84"/>
      <c r="C464" s="84"/>
      <c r="D464" s="84"/>
      <c r="E464" s="84"/>
      <c r="F464" s="84"/>
    </row>
    <row r="465" spans="1:6" s="145" customFormat="1" ht="63.6" customHeight="1">
      <c r="A465" s="146" t="s">
        <v>483</v>
      </c>
      <c r="B465" s="174" t="s">
        <v>298</v>
      </c>
      <c r="C465" s="147">
        <v>150000</v>
      </c>
      <c r="D465" s="147">
        <v>0</v>
      </c>
      <c r="E465" s="147">
        <v>0</v>
      </c>
      <c r="F465" s="147">
        <f>C465+D465-E465</f>
        <v>150000</v>
      </c>
    </row>
    <row r="466" spans="1:6" s="145" customFormat="1" ht="32.450000000000003" customHeight="1">
      <c r="A466" s="146"/>
      <c r="B466" s="181" t="s">
        <v>561</v>
      </c>
      <c r="C466" s="181"/>
      <c r="D466" s="181"/>
      <c r="E466" s="181"/>
      <c r="F466" s="181"/>
    </row>
    <row r="467" spans="1:6" s="145" customFormat="1" ht="9.6" customHeight="1">
      <c r="A467" s="146"/>
      <c r="B467" s="84"/>
      <c r="C467" s="84"/>
      <c r="D467" s="84"/>
      <c r="E467" s="84"/>
      <c r="F467" s="84"/>
    </row>
    <row r="468" spans="1:6" s="145" customFormat="1" ht="63">
      <c r="A468" s="146" t="s">
        <v>484</v>
      </c>
      <c r="B468" s="175" t="s">
        <v>317</v>
      </c>
      <c r="C468" s="147">
        <v>1000000</v>
      </c>
      <c r="D468" s="147">
        <v>0</v>
      </c>
      <c r="E468" s="147">
        <v>0</v>
      </c>
      <c r="F468" s="147">
        <f>C468+D468-E468</f>
        <v>1000000</v>
      </c>
    </row>
    <row r="469" spans="1:6" s="145" customFormat="1" ht="65.45" customHeight="1">
      <c r="A469" s="146"/>
      <c r="B469" s="181" t="s">
        <v>520</v>
      </c>
      <c r="C469" s="181"/>
      <c r="D469" s="181"/>
      <c r="E469" s="181"/>
      <c r="F469" s="181"/>
    </row>
    <row r="470" spans="1:6" s="145" customFormat="1" ht="9.6" customHeight="1">
      <c r="A470" s="146"/>
      <c r="B470" s="84"/>
      <c r="C470" s="84"/>
      <c r="D470" s="84"/>
      <c r="E470" s="84"/>
      <c r="F470" s="84"/>
    </row>
    <row r="471" spans="1:6" s="145" customFormat="1" ht="31.5">
      <c r="A471" s="146" t="s">
        <v>485</v>
      </c>
      <c r="B471" s="173" t="s">
        <v>295</v>
      </c>
      <c r="C471" s="147">
        <v>196200000</v>
      </c>
      <c r="D471" s="147">
        <v>0</v>
      </c>
      <c r="E471" s="147">
        <v>0</v>
      </c>
      <c r="F471" s="147">
        <f>C471+D471-E471</f>
        <v>196200000</v>
      </c>
    </row>
    <row r="472" spans="1:6" s="145" customFormat="1" ht="49.15" customHeight="1">
      <c r="A472" s="146"/>
      <c r="B472" s="181" t="s">
        <v>562</v>
      </c>
      <c r="C472" s="181"/>
      <c r="D472" s="181"/>
      <c r="E472" s="181"/>
      <c r="F472" s="181"/>
    </row>
    <row r="473" spans="1:6" s="152" customFormat="1" ht="27" customHeight="1">
      <c r="A473" s="150"/>
      <c r="B473" s="151"/>
      <c r="C473" s="151"/>
      <c r="D473" s="151"/>
      <c r="E473" s="151"/>
      <c r="F473" s="151"/>
    </row>
    <row r="474" spans="1:6" ht="17.45" customHeight="1">
      <c r="A474" s="183" t="s">
        <v>6</v>
      </c>
      <c r="B474" s="183" t="s">
        <v>237</v>
      </c>
      <c r="C474" s="184" t="s">
        <v>238</v>
      </c>
      <c r="D474" s="184"/>
      <c r="E474" s="184"/>
      <c r="F474" s="184"/>
    </row>
    <row r="475" spans="1:6" ht="16.899999999999999" customHeight="1">
      <c r="A475" s="183"/>
      <c r="B475" s="183"/>
      <c r="C475" s="38" t="s">
        <v>239</v>
      </c>
      <c r="D475" s="38" t="s">
        <v>240</v>
      </c>
      <c r="E475" s="38" t="s">
        <v>241</v>
      </c>
      <c r="F475" s="38" t="s">
        <v>242</v>
      </c>
    </row>
    <row r="476" spans="1:6" s="152" customFormat="1" ht="10.15" customHeight="1">
      <c r="A476" s="150"/>
      <c r="B476" s="151"/>
      <c r="C476" s="151"/>
      <c r="D476" s="151"/>
      <c r="E476" s="151"/>
      <c r="F476" s="151"/>
    </row>
    <row r="477" spans="1:6" s="145" customFormat="1" ht="110.25">
      <c r="A477" s="146" t="s">
        <v>486</v>
      </c>
      <c r="B477" s="177" t="s">
        <v>383</v>
      </c>
      <c r="C477" s="147">
        <v>20700000</v>
      </c>
      <c r="D477" s="147">
        <v>0</v>
      </c>
      <c r="E477" s="147">
        <v>0</v>
      </c>
      <c r="F477" s="147">
        <f>C477+D477-E477</f>
        <v>20700000</v>
      </c>
    </row>
    <row r="478" spans="1:6" s="145" customFormat="1" ht="32.450000000000003" customHeight="1">
      <c r="A478" s="146"/>
      <c r="B478" s="181" t="s">
        <v>384</v>
      </c>
      <c r="C478" s="181"/>
      <c r="D478" s="181"/>
      <c r="E478" s="181"/>
      <c r="F478" s="181"/>
    </row>
    <row r="479" spans="1:6" s="152" customFormat="1" ht="4.9000000000000004" customHeight="1">
      <c r="A479" s="150"/>
      <c r="B479" s="151"/>
      <c r="C479" s="151"/>
      <c r="D479" s="151"/>
      <c r="E479" s="151"/>
      <c r="F479" s="151"/>
    </row>
    <row r="480" spans="1:6" s="145" customFormat="1" ht="63">
      <c r="A480" s="146" t="s">
        <v>487</v>
      </c>
      <c r="B480" s="174" t="s">
        <v>527</v>
      </c>
      <c r="C480" s="147">
        <v>2000000</v>
      </c>
      <c r="D480" s="147">
        <v>27160238</v>
      </c>
      <c r="E480" s="147">
        <v>0</v>
      </c>
      <c r="F480" s="147">
        <f>C480+D480-E480</f>
        <v>29160238</v>
      </c>
    </row>
    <row r="481" spans="1:6" s="145" customFormat="1" ht="32.450000000000003" customHeight="1">
      <c r="A481" s="146"/>
      <c r="B481" s="181" t="s">
        <v>529</v>
      </c>
      <c r="C481" s="181"/>
      <c r="D481" s="181"/>
      <c r="E481" s="181"/>
      <c r="F481" s="181"/>
    </row>
    <row r="482" spans="1:6" s="152" customFormat="1" ht="4.9000000000000004" customHeight="1">
      <c r="A482" s="150"/>
      <c r="B482" s="151"/>
      <c r="C482" s="151"/>
      <c r="D482" s="151"/>
      <c r="E482" s="151"/>
      <c r="F482" s="151"/>
    </row>
    <row r="483" spans="1:6" s="145" customFormat="1" ht="47.25">
      <c r="A483" s="146" t="s">
        <v>488</v>
      </c>
      <c r="B483" s="174" t="s">
        <v>293</v>
      </c>
      <c r="C483" s="147">
        <v>16400000</v>
      </c>
      <c r="D483" s="147">
        <v>0</v>
      </c>
      <c r="E483" s="147">
        <v>0</v>
      </c>
      <c r="F483" s="147">
        <f>C483+D483-E483</f>
        <v>16400000</v>
      </c>
    </row>
    <row r="484" spans="1:6" s="145" customFormat="1" ht="32.450000000000003" customHeight="1">
      <c r="A484" s="146"/>
      <c r="B484" s="181" t="s">
        <v>401</v>
      </c>
      <c r="C484" s="181"/>
      <c r="D484" s="181"/>
      <c r="E484" s="181"/>
      <c r="F484" s="181"/>
    </row>
    <row r="485" spans="1:6" s="152" customFormat="1" ht="4.9000000000000004" customHeight="1">
      <c r="A485" s="150"/>
      <c r="B485" s="151"/>
      <c r="C485" s="151"/>
      <c r="D485" s="151"/>
      <c r="E485" s="151"/>
      <c r="F485" s="151"/>
    </row>
    <row r="486" spans="1:6" s="145" customFormat="1" ht="47.25">
      <c r="A486" s="146" t="s">
        <v>489</v>
      </c>
      <c r="B486" s="173" t="s">
        <v>277</v>
      </c>
      <c r="C486" s="147">
        <v>69574312</v>
      </c>
      <c r="D486" s="147">
        <v>11728744</v>
      </c>
      <c r="E486" s="147">
        <v>0</v>
      </c>
      <c r="F486" s="147">
        <f>C486+D486-E486</f>
        <v>81303056</v>
      </c>
    </row>
    <row r="487" spans="1:6" s="145" customFormat="1" ht="157.15" customHeight="1">
      <c r="A487" s="146"/>
      <c r="B487" s="181" t="s">
        <v>563</v>
      </c>
      <c r="C487" s="181"/>
      <c r="D487" s="181"/>
      <c r="E487" s="181"/>
      <c r="F487" s="181"/>
    </row>
    <row r="488" spans="1:6" s="152" customFormat="1" ht="9.6" customHeight="1">
      <c r="A488" s="150"/>
      <c r="B488" s="151"/>
      <c r="C488" s="151"/>
      <c r="D488" s="151"/>
      <c r="E488" s="151"/>
      <c r="F488" s="151"/>
    </row>
    <row r="489" spans="1:6" s="145" customFormat="1" ht="63">
      <c r="A489" s="146" t="s">
        <v>490</v>
      </c>
      <c r="B489" s="177" t="s">
        <v>296</v>
      </c>
      <c r="C489" s="147">
        <v>1000000</v>
      </c>
      <c r="D489" s="147">
        <v>0</v>
      </c>
      <c r="E489" s="147">
        <v>0</v>
      </c>
      <c r="F489" s="147">
        <f>C489+D489-E489</f>
        <v>1000000</v>
      </c>
    </row>
    <row r="490" spans="1:6" s="145" customFormat="1" ht="32.450000000000003" customHeight="1">
      <c r="A490" s="146"/>
      <c r="B490" s="181" t="s">
        <v>564</v>
      </c>
      <c r="C490" s="181"/>
      <c r="D490" s="181"/>
      <c r="E490" s="181"/>
      <c r="F490" s="181"/>
    </row>
    <row r="491" spans="1:6" s="152" customFormat="1" ht="9" customHeight="1">
      <c r="A491" s="150"/>
      <c r="B491" s="151"/>
      <c r="C491" s="151"/>
      <c r="D491" s="151"/>
      <c r="E491" s="151"/>
      <c r="F491" s="151"/>
    </row>
    <row r="492" spans="1:6" s="145" customFormat="1" ht="110.25">
      <c r="A492" s="146" t="s">
        <v>491</v>
      </c>
      <c r="B492" s="174" t="s">
        <v>278</v>
      </c>
      <c r="C492" s="147">
        <v>19000000</v>
      </c>
      <c r="D492" s="147">
        <v>3361429</v>
      </c>
      <c r="E492" s="147">
        <v>0</v>
      </c>
      <c r="F492" s="147">
        <f>C492+D492-E492</f>
        <v>22361429</v>
      </c>
    </row>
    <row r="493" spans="1:6" s="145" customFormat="1" ht="32.450000000000003" customHeight="1">
      <c r="A493" s="146"/>
      <c r="B493" s="181" t="s">
        <v>315</v>
      </c>
      <c r="C493" s="181"/>
      <c r="D493" s="181"/>
      <c r="E493" s="181"/>
      <c r="F493" s="181"/>
    </row>
    <row r="494" spans="1:6" s="152" customFormat="1" ht="9" customHeight="1">
      <c r="A494" s="150"/>
      <c r="B494" s="151"/>
      <c r="C494" s="151"/>
      <c r="D494" s="151"/>
      <c r="E494" s="151"/>
      <c r="F494" s="151"/>
    </row>
    <row r="495" spans="1:6" s="145" customFormat="1" ht="47.25">
      <c r="A495" s="146" t="s">
        <v>492</v>
      </c>
      <c r="B495" s="174" t="s">
        <v>292</v>
      </c>
      <c r="C495" s="147">
        <v>9350000</v>
      </c>
      <c r="D495" s="147">
        <v>0</v>
      </c>
      <c r="E495" s="147">
        <v>0</v>
      </c>
      <c r="F495" s="147">
        <f>C495+D495-E495</f>
        <v>9350000</v>
      </c>
    </row>
    <row r="496" spans="1:6" s="145" customFormat="1" ht="32.450000000000003" customHeight="1">
      <c r="A496" s="146"/>
      <c r="B496" s="181" t="s">
        <v>402</v>
      </c>
      <c r="C496" s="181"/>
      <c r="D496" s="181"/>
      <c r="E496" s="181"/>
      <c r="F496" s="181"/>
    </row>
    <row r="497" spans="1:6" s="152" customFormat="1" ht="4.9000000000000004" customHeight="1">
      <c r="A497" s="150"/>
      <c r="B497" s="151"/>
      <c r="C497" s="151"/>
      <c r="D497" s="151"/>
      <c r="E497" s="151"/>
      <c r="F497" s="151"/>
    </row>
    <row r="498" spans="1:6" s="145" customFormat="1" ht="47.25">
      <c r="A498" s="146" t="s">
        <v>493</v>
      </c>
      <c r="B498" s="174" t="s">
        <v>318</v>
      </c>
      <c r="C498" s="147">
        <v>11538750</v>
      </c>
      <c r="D498" s="147">
        <v>0</v>
      </c>
      <c r="E498" s="147">
        <v>0</v>
      </c>
      <c r="F498" s="147">
        <f>C498+D498-E498</f>
        <v>11538750</v>
      </c>
    </row>
    <row r="499" spans="1:6" s="145" customFormat="1" ht="46.9" customHeight="1">
      <c r="A499" s="146"/>
      <c r="B499" s="181" t="s">
        <v>362</v>
      </c>
      <c r="C499" s="181"/>
      <c r="D499" s="181"/>
      <c r="E499" s="181"/>
      <c r="F499" s="181"/>
    </row>
    <row r="500" spans="1:6" s="152" customFormat="1" ht="4.1500000000000004" customHeight="1">
      <c r="A500" s="150"/>
      <c r="B500" s="151"/>
      <c r="C500" s="151"/>
      <c r="D500" s="151"/>
      <c r="E500" s="151"/>
      <c r="F500" s="151"/>
    </row>
    <row r="501" spans="1:6" s="145" customFormat="1" ht="47.25">
      <c r="A501" s="146" t="s">
        <v>494</v>
      </c>
      <c r="B501" s="177" t="s">
        <v>386</v>
      </c>
      <c r="C501" s="147">
        <v>0</v>
      </c>
      <c r="D501" s="147">
        <v>440000</v>
      </c>
      <c r="E501" s="147">
        <v>0</v>
      </c>
      <c r="F501" s="147">
        <f>C501+D501-E501</f>
        <v>440000</v>
      </c>
    </row>
    <row r="502" spans="1:6" s="145" customFormat="1" ht="46.15" customHeight="1">
      <c r="A502" s="146"/>
      <c r="B502" s="181" t="s">
        <v>521</v>
      </c>
      <c r="C502" s="181"/>
      <c r="D502" s="181"/>
      <c r="E502" s="181"/>
      <c r="F502" s="181"/>
    </row>
    <row r="503" spans="1:6" ht="17.45" customHeight="1">
      <c r="A503" s="183" t="s">
        <v>6</v>
      </c>
      <c r="B503" s="183" t="s">
        <v>237</v>
      </c>
      <c r="C503" s="184" t="s">
        <v>238</v>
      </c>
      <c r="D503" s="184"/>
      <c r="E503" s="184"/>
      <c r="F503" s="184"/>
    </row>
    <row r="504" spans="1:6" ht="16.899999999999999" customHeight="1">
      <c r="A504" s="183"/>
      <c r="B504" s="183"/>
      <c r="C504" s="38" t="s">
        <v>239</v>
      </c>
      <c r="D504" s="38" t="s">
        <v>240</v>
      </c>
      <c r="E504" s="38" t="s">
        <v>241</v>
      </c>
      <c r="F504" s="38" t="s">
        <v>242</v>
      </c>
    </row>
    <row r="505" spans="1:6" s="152" customFormat="1" ht="9" customHeight="1">
      <c r="A505" s="150"/>
      <c r="B505" s="151"/>
      <c r="C505" s="151"/>
      <c r="D505" s="151"/>
      <c r="E505" s="151"/>
      <c r="F505" s="151"/>
    </row>
    <row r="506" spans="1:6" s="145" customFormat="1" ht="63">
      <c r="A506" s="146" t="s">
        <v>495</v>
      </c>
      <c r="B506" s="174" t="s">
        <v>316</v>
      </c>
      <c r="C506" s="147">
        <v>2010000</v>
      </c>
      <c r="D506" s="147">
        <v>100000</v>
      </c>
      <c r="E506" s="147">
        <v>0</v>
      </c>
      <c r="F506" s="147">
        <f>C506+D506-E506</f>
        <v>2110000</v>
      </c>
    </row>
    <row r="507" spans="1:6" s="145" customFormat="1" ht="64.150000000000006" customHeight="1">
      <c r="A507" s="146"/>
      <c r="B507" s="181" t="s">
        <v>403</v>
      </c>
      <c r="C507" s="181"/>
      <c r="D507" s="181"/>
      <c r="E507" s="181"/>
      <c r="F507" s="181"/>
    </row>
    <row r="508" spans="1:6" s="152" customFormat="1" ht="9" customHeight="1">
      <c r="A508" s="150"/>
      <c r="B508" s="151"/>
      <c r="C508" s="151"/>
      <c r="D508" s="151"/>
      <c r="E508" s="151"/>
      <c r="F508" s="151"/>
    </row>
    <row r="509" spans="1:6" s="145" customFormat="1" ht="63">
      <c r="A509" s="146" t="s">
        <v>496</v>
      </c>
      <c r="B509" s="174" t="s">
        <v>297</v>
      </c>
      <c r="C509" s="147">
        <v>45654</v>
      </c>
      <c r="D509" s="147">
        <v>16685</v>
      </c>
      <c r="E509" s="147">
        <v>0</v>
      </c>
      <c r="F509" s="147">
        <f>C509+D509-E509</f>
        <v>62339</v>
      </c>
    </row>
    <row r="510" spans="1:6" s="145" customFormat="1" ht="48.6" customHeight="1">
      <c r="A510" s="146"/>
      <c r="B510" s="181" t="s">
        <v>565</v>
      </c>
      <c r="C510" s="181"/>
      <c r="D510" s="181"/>
      <c r="E510" s="181"/>
      <c r="F510" s="181"/>
    </row>
    <row r="511" spans="1:6" s="152" customFormat="1" ht="9" customHeight="1">
      <c r="A511" s="150"/>
      <c r="B511" s="151"/>
      <c r="C511" s="151"/>
      <c r="D511" s="151"/>
      <c r="E511" s="151"/>
      <c r="F511" s="151"/>
    </row>
    <row r="512" spans="1:6" s="145" customFormat="1" ht="31.5">
      <c r="A512" s="146" t="s">
        <v>497</v>
      </c>
      <c r="B512" s="177" t="s">
        <v>290</v>
      </c>
      <c r="C512" s="147">
        <v>400000</v>
      </c>
      <c r="D512" s="147">
        <v>3850</v>
      </c>
      <c r="E512" s="147">
        <v>0</v>
      </c>
      <c r="F512" s="147">
        <f>C512+D512-E512</f>
        <v>403850</v>
      </c>
    </row>
    <row r="513" spans="1:6" s="145" customFormat="1" ht="32.450000000000003" customHeight="1">
      <c r="A513" s="146"/>
      <c r="B513" s="181" t="s">
        <v>291</v>
      </c>
      <c r="C513" s="181"/>
      <c r="D513" s="181"/>
      <c r="E513" s="181"/>
      <c r="F513" s="181"/>
    </row>
    <row r="514" spans="1:6" s="152" customFormat="1" ht="9" customHeight="1">
      <c r="A514" s="150"/>
      <c r="B514" s="151"/>
      <c r="C514" s="151"/>
      <c r="D514" s="151"/>
      <c r="E514" s="151"/>
      <c r="F514" s="151"/>
    </row>
    <row r="515" spans="1:6" s="145" customFormat="1" ht="63">
      <c r="A515" s="146" t="s">
        <v>498</v>
      </c>
      <c r="B515" s="174" t="s">
        <v>342</v>
      </c>
      <c r="C515" s="147">
        <v>0</v>
      </c>
      <c r="D515" s="147">
        <v>10500000</v>
      </c>
      <c r="E515" s="147">
        <v>0</v>
      </c>
      <c r="F515" s="147">
        <f>C515+D515-E515</f>
        <v>10500000</v>
      </c>
    </row>
    <row r="516" spans="1:6" s="145" customFormat="1" ht="66" customHeight="1">
      <c r="A516" s="146"/>
      <c r="B516" s="181" t="s">
        <v>577</v>
      </c>
      <c r="C516" s="181"/>
      <c r="D516" s="181"/>
      <c r="E516" s="181"/>
      <c r="F516" s="181"/>
    </row>
    <row r="517" spans="1:6" s="152" customFormat="1" ht="9" customHeight="1">
      <c r="A517" s="150"/>
      <c r="B517" s="151"/>
      <c r="C517" s="151"/>
      <c r="D517" s="151"/>
      <c r="E517" s="151"/>
      <c r="F517" s="151"/>
    </row>
    <row r="518" spans="1:6" s="145" customFormat="1" ht="47.25">
      <c r="A518" s="146" t="s">
        <v>499</v>
      </c>
      <c r="B518" s="174" t="s">
        <v>341</v>
      </c>
      <c r="C518" s="147">
        <v>0</v>
      </c>
      <c r="D518" s="147">
        <v>14000000</v>
      </c>
      <c r="E518" s="147">
        <v>0</v>
      </c>
      <c r="F518" s="147">
        <f>C518+D518-E518</f>
        <v>14000000</v>
      </c>
    </row>
    <row r="519" spans="1:6" s="145" customFormat="1" ht="51.6" customHeight="1">
      <c r="A519" s="146"/>
      <c r="B519" s="181" t="s">
        <v>578</v>
      </c>
      <c r="C519" s="181"/>
      <c r="D519" s="181"/>
      <c r="E519" s="181"/>
      <c r="F519" s="181"/>
    </row>
    <row r="520" spans="1:6" s="152" customFormat="1" ht="9" customHeight="1">
      <c r="A520" s="150"/>
      <c r="B520" s="151"/>
      <c r="C520" s="151"/>
      <c r="D520" s="151"/>
      <c r="E520" s="151"/>
      <c r="F520" s="151"/>
    </row>
    <row r="521" spans="1:6" s="145" customFormat="1" ht="47.25">
      <c r="A521" s="146" t="s">
        <v>500</v>
      </c>
      <c r="B521" s="174" t="s">
        <v>364</v>
      </c>
      <c r="C521" s="147">
        <v>0</v>
      </c>
      <c r="D521" s="147">
        <v>616231</v>
      </c>
      <c r="E521" s="147">
        <v>0</v>
      </c>
      <c r="F521" s="147">
        <f>C521+D521-E521</f>
        <v>616231</v>
      </c>
    </row>
    <row r="522" spans="1:6" s="145" customFormat="1" ht="34.9" customHeight="1">
      <c r="A522" s="146"/>
      <c r="B522" s="181" t="s">
        <v>566</v>
      </c>
      <c r="C522" s="181"/>
      <c r="D522" s="181"/>
      <c r="E522" s="181"/>
      <c r="F522" s="181"/>
    </row>
    <row r="523" spans="1:6" s="145" customFormat="1" ht="5.45" customHeight="1">
      <c r="A523" s="146"/>
      <c r="B523" s="84"/>
      <c r="C523" s="84"/>
      <c r="D523" s="84"/>
      <c r="E523" s="84"/>
      <c r="F523" s="84"/>
    </row>
    <row r="524" spans="1:6" s="145" customFormat="1" ht="63">
      <c r="A524" s="146" t="s">
        <v>501</v>
      </c>
      <c r="B524" s="174" t="s">
        <v>363</v>
      </c>
      <c r="C524" s="147">
        <v>0</v>
      </c>
      <c r="D524" s="147">
        <v>2000000</v>
      </c>
      <c r="E524" s="147">
        <v>0</v>
      </c>
      <c r="F524" s="147">
        <f>C524+D524-E524</f>
        <v>2000000</v>
      </c>
    </row>
    <row r="525" spans="1:6" s="145" customFormat="1" ht="15.75">
      <c r="A525" s="146"/>
      <c r="B525" s="181" t="s">
        <v>282</v>
      </c>
      <c r="C525" s="181"/>
      <c r="D525" s="181"/>
      <c r="E525" s="181"/>
      <c r="F525" s="181"/>
    </row>
    <row r="526" spans="1:6" s="152" customFormat="1" ht="9" customHeight="1">
      <c r="A526" s="150"/>
      <c r="B526" s="151"/>
      <c r="C526" s="151"/>
      <c r="D526" s="151"/>
      <c r="E526" s="151"/>
      <c r="F526" s="151"/>
    </row>
    <row r="527" spans="1:6" s="145" customFormat="1" ht="78.75">
      <c r="A527" s="146" t="s">
        <v>502</v>
      </c>
      <c r="B527" s="173" t="s">
        <v>377</v>
      </c>
      <c r="C527" s="147">
        <v>7697280</v>
      </c>
      <c r="D527" s="147">
        <v>0</v>
      </c>
      <c r="E527" s="147">
        <v>0</v>
      </c>
      <c r="F527" s="147">
        <f>C527+D527-E527</f>
        <v>7697280</v>
      </c>
    </row>
    <row r="528" spans="1:6" s="145" customFormat="1" ht="51" customHeight="1">
      <c r="A528" s="146"/>
      <c r="B528" s="181" t="s">
        <v>567</v>
      </c>
      <c r="C528" s="181"/>
      <c r="D528" s="181"/>
      <c r="E528" s="181"/>
      <c r="F528" s="181"/>
    </row>
    <row r="529" spans="1:6" s="152" customFormat="1" ht="9" customHeight="1">
      <c r="A529" s="150"/>
      <c r="B529" s="151"/>
      <c r="C529" s="151"/>
      <c r="D529" s="151"/>
      <c r="E529" s="151"/>
      <c r="F529" s="151"/>
    </row>
    <row r="530" spans="1:6" s="145" customFormat="1" ht="47.25">
      <c r="A530" s="146" t="s">
        <v>503</v>
      </c>
      <c r="B530" s="173" t="s">
        <v>332</v>
      </c>
      <c r="C530" s="147">
        <v>1497793</v>
      </c>
      <c r="D530" s="147">
        <v>0</v>
      </c>
      <c r="E530" s="147">
        <v>0</v>
      </c>
      <c r="F530" s="147">
        <f>C530+D530-E530</f>
        <v>1497793</v>
      </c>
    </row>
    <row r="531" spans="1:6" s="145" customFormat="1" ht="80.45" customHeight="1">
      <c r="A531" s="146"/>
      <c r="B531" s="181" t="s">
        <v>333</v>
      </c>
      <c r="C531" s="181"/>
      <c r="D531" s="181"/>
      <c r="E531" s="181"/>
      <c r="F531" s="181"/>
    </row>
    <row r="532" spans="1:6" s="152" customFormat="1" ht="60" customHeight="1">
      <c r="A532" s="150"/>
      <c r="B532" s="151"/>
      <c r="C532" s="151"/>
      <c r="D532" s="151"/>
      <c r="E532" s="151"/>
      <c r="F532" s="151"/>
    </row>
    <row r="533" spans="1:6" ht="17.45" customHeight="1">
      <c r="A533" s="183" t="s">
        <v>6</v>
      </c>
      <c r="B533" s="183" t="s">
        <v>237</v>
      </c>
      <c r="C533" s="184" t="s">
        <v>238</v>
      </c>
      <c r="D533" s="184"/>
      <c r="E533" s="184"/>
      <c r="F533" s="184"/>
    </row>
    <row r="534" spans="1:6" ht="16.899999999999999" customHeight="1">
      <c r="A534" s="183"/>
      <c r="B534" s="183"/>
      <c r="C534" s="38" t="s">
        <v>239</v>
      </c>
      <c r="D534" s="38" t="s">
        <v>240</v>
      </c>
      <c r="E534" s="38" t="s">
        <v>241</v>
      </c>
      <c r="F534" s="38" t="s">
        <v>242</v>
      </c>
    </row>
    <row r="535" spans="1:6" s="152" customFormat="1" ht="9" customHeight="1">
      <c r="A535" s="150"/>
      <c r="B535" s="151"/>
      <c r="C535" s="151"/>
      <c r="D535" s="151"/>
      <c r="E535" s="151"/>
      <c r="F535" s="151"/>
    </row>
    <row r="536" spans="1:6" s="145" customFormat="1" ht="63" customHeight="1">
      <c r="A536" s="146" t="s">
        <v>504</v>
      </c>
      <c r="B536" s="174" t="s">
        <v>279</v>
      </c>
      <c r="C536" s="147">
        <v>18013303</v>
      </c>
      <c r="D536" s="147">
        <v>0</v>
      </c>
      <c r="E536" s="147">
        <v>0</v>
      </c>
      <c r="F536" s="147">
        <f>C536+D536-E536</f>
        <v>18013303</v>
      </c>
    </row>
    <row r="537" spans="1:6" s="145" customFormat="1" ht="49.15" customHeight="1">
      <c r="A537" s="146"/>
      <c r="B537" s="181" t="s">
        <v>382</v>
      </c>
      <c r="C537" s="181"/>
      <c r="D537" s="181"/>
      <c r="E537" s="181"/>
      <c r="F537" s="181"/>
    </row>
    <row r="538" spans="1:6" s="152" customFormat="1" ht="9" customHeight="1">
      <c r="A538" s="150"/>
      <c r="B538" s="151"/>
      <c r="C538" s="151"/>
      <c r="D538" s="151"/>
      <c r="E538" s="151"/>
      <c r="F538" s="151"/>
    </row>
    <row r="539" spans="1:6" s="145" customFormat="1" ht="30.6" customHeight="1">
      <c r="A539" s="146" t="s">
        <v>505</v>
      </c>
      <c r="B539" s="174" t="s">
        <v>381</v>
      </c>
      <c r="C539" s="147">
        <v>896765</v>
      </c>
      <c r="D539" s="147">
        <v>230533</v>
      </c>
      <c r="E539" s="147">
        <v>0</v>
      </c>
      <c r="F539" s="147">
        <f>C539+D539-E539</f>
        <v>1127298</v>
      </c>
    </row>
    <row r="540" spans="1:6" s="145" customFormat="1" ht="50.45" customHeight="1">
      <c r="A540" s="146"/>
      <c r="B540" s="181" t="s">
        <v>391</v>
      </c>
      <c r="C540" s="181"/>
      <c r="D540" s="181"/>
      <c r="E540" s="181"/>
      <c r="F540" s="181"/>
    </row>
    <row r="541" spans="1:6" s="152" customFormat="1" ht="9" customHeight="1">
      <c r="A541" s="150"/>
      <c r="B541" s="151"/>
      <c r="C541" s="151"/>
      <c r="D541" s="151"/>
      <c r="E541" s="151"/>
      <c r="F541" s="151"/>
    </row>
    <row r="542" spans="1:6" s="145" customFormat="1" ht="47.25">
      <c r="A542" s="146" t="s">
        <v>506</v>
      </c>
      <c r="B542" s="174" t="s">
        <v>379</v>
      </c>
      <c r="C542" s="147">
        <v>4473758</v>
      </c>
      <c r="D542" s="147">
        <v>0</v>
      </c>
      <c r="E542" s="147">
        <v>0</v>
      </c>
      <c r="F542" s="147">
        <f>C542+D542-E542</f>
        <v>4473758</v>
      </c>
    </row>
    <row r="543" spans="1:6" s="145" customFormat="1" ht="51" customHeight="1">
      <c r="A543" s="146"/>
      <c r="B543" s="181" t="s">
        <v>579</v>
      </c>
      <c r="C543" s="181"/>
      <c r="D543" s="181"/>
      <c r="E543" s="181"/>
      <c r="F543" s="181"/>
    </row>
    <row r="544" spans="1:6" s="145" customFormat="1" ht="9" customHeight="1">
      <c r="A544" s="146"/>
      <c r="B544" s="84"/>
      <c r="C544" s="84"/>
      <c r="D544" s="84"/>
      <c r="E544" s="84"/>
      <c r="F544" s="84"/>
    </row>
    <row r="545" spans="1:6" s="145" customFormat="1" ht="47.25">
      <c r="A545" s="146" t="s">
        <v>507</v>
      </c>
      <c r="B545" s="174" t="s">
        <v>280</v>
      </c>
      <c r="C545" s="147">
        <v>31048802</v>
      </c>
      <c r="D545" s="147">
        <v>0</v>
      </c>
      <c r="E545" s="147">
        <v>0</v>
      </c>
      <c r="F545" s="147">
        <f>C545+D545-E545</f>
        <v>31048802</v>
      </c>
    </row>
    <row r="546" spans="1:6" s="145" customFormat="1" ht="79.150000000000006" customHeight="1">
      <c r="A546" s="146"/>
      <c r="B546" s="182" t="s">
        <v>522</v>
      </c>
      <c r="C546" s="182"/>
      <c r="D546" s="182"/>
      <c r="E546" s="182"/>
      <c r="F546" s="182"/>
    </row>
    <row r="547" spans="1:6" s="145" customFormat="1" ht="9" customHeight="1">
      <c r="A547" s="146"/>
      <c r="B547" s="84"/>
      <c r="C547" s="84"/>
      <c r="D547" s="84"/>
      <c r="E547" s="84"/>
      <c r="F547" s="84"/>
    </row>
    <row r="548" spans="1:6" s="145" customFormat="1" ht="63">
      <c r="A548" s="146" t="s">
        <v>508</v>
      </c>
      <c r="B548" s="174" t="s">
        <v>353</v>
      </c>
      <c r="C548" s="147">
        <v>0</v>
      </c>
      <c r="D548" s="147">
        <v>444484</v>
      </c>
      <c r="E548" s="147">
        <v>0</v>
      </c>
      <c r="F548" s="147">
        <f>C548+D548-E548</f>
        <v>444484</v>
      </c>
    </row>
    <row r="549" spans="1:6" s="145" customFormat="1" ht="63" customHeight="1">
      <c r="A549" s="146"/>
      <c r="B549" s="181" t="s">
        <v>580</v>
      </c>
      <c r="C549" s="181"/>
      <c r="D549" s="181"/>
      <c r="E549" s="181"/>
      <c r="F549" s="181"/>
    </row>
    <row r="550" spans="1:6" s="145" customFormat="1" ht="9" customHeight="1">
      <c r="A550" s="146"/>
      <c r="B550" s="84"/>
      <c r="C550" s="84"/>
      <c r="D550" s="84"/>
      <c r="E550" s="84"/>
      <c r="F550" s="84"/>
    </row>
    <row r="551" spans="1:6" s="145" customFormat="1" ht="31.5">
      <c r="A551" s="146" t="s">
        <v>509</v>
      </c>
      <c r="B551" s="173" t="s">
        <v>335</v>
      </c>
      <c r="C551" s="147">
        <v>0</v>
      </c>
      <c r="D551" s="147">
        <v>343308</v>
      </c>
      <c r="E551" s="147">
        <v>0</v>
      </c>
      <c r="F551" s="147">
        <f>C551+D551-E551</f>
        <v>343308</v>
      </c>
    </row>
    <row r="552" spans="1:6" s="145" customFormat="1" ht="52.15" customHeight="1">
      <c r="A552" s="146"/>
      <c r="B552" s="181" t="s">
        <v>568</v>
      </c>
      <c r="C552" s="181"/>
      <c r="D552" s="181"/>
      <c r="E552" s="181"/>
      <c r="F552" s="181"/>
    </row>
    <row r="553" spans="1:6" s="152" customFormat="1" ht="9" customHeight="1">
      <c r="A553" s="150"/>
      <c r="B553" s="151"/>
      <c r="C553" s="151"/>
      <c r="D553" s="151"/>
      <c r="E553" s="151"/>
      <c r="F553" s="151"/>
    </row>
    <row r="554" spans="1:6" s="145" customFormat="1" ht="31.5">
      <c r="A554" s="146" t="s">
        <v>510</v>
      </c>
      <c r="B554" s="174" t="s">
        <v>329</v>
      </c>
      <c r="C554" s="147">
        <v>7500000</v>
      </c>
      <c r="D554" s="147">
        <v>0</v>
      </c>
      <c r="E554" s="147">
        <v>0</v>
      </c>
      <c r="F554" s="147">
        <f>C554+D554-E554</f>
        <v>7500000</v>
      </c>
    </row>
    <row r="555" spans="1:6" s="145" customFormat="1" ht="51" customHeight="1">
      <c r="A555" s="146"/>
      <c r="B555" s="181" t="s">
        <v>406</v>
      </c>
      <c r="C555" s="181"/>
      <c r="D555" s="181"/>
      <c r="E555" s="181"/>
      <c r="F555" s="181"/>
    </row>
    <row r="556" spans="1:6" s="152" customFormat="1" ht="9" customHeight="1">
      <c r="A556" s="150"/>
      <c r="B556" s="151"/>
      <c r="C556" s="151"/>
      <c r="D556" s="151"/>
      <c r="E556" s="151"/>
      <c r="F556" s="151"/>
    </row>
    <row r="557" spans="1:6" s="145" customFormat="1" ht="34.9" customHeight="1">
      <c r="A557" s="146" t="s">
        <v>511</v>
      </c>
      <c r="B557" s="174" t="s">
        <v>369</v>
      </c>
      <c r="C557" s="147">
        <v>0</v>
      </c>
      <c r="D557" s="147">
        <v>500000</v>
      </c>
      <c r="E557" s="147">
        <v>0</v>
      </c>
      <c r="F557" s="147">
        <f>C557+D557-E557</f>
        <v>500000</v>
      </c>
    </row>
    <row r="558" spans="1:6" s="145" customFormat="1" ht="30.6" customHeight="1">
      <c r="A558" s="146"/>
      <c r="B558" s="181" t="s">
        <v>592</v>
      </c>
      <c r="C558" s="181"/>
      <c r="D558" s="181"/>
      <c r="E558" s="181"/>
      <c r="F558" s="181"/>
    </row>
    <row r="559" spans="1:6" s="152" customFormat="1" ht="9" customHeight="1">
      <c r="A559" s="150"/>
      <c r="B559" s="151"/>
      <c r="C559" s="151"/>
      <c r="D559" s="151"/>
      <c r="E559" s="151"/>
      <c r="F559" s="151"/>
    </row>
    <row r="560" spans="1:6" s="145" customFormat="1" ht="47.25">
      <c r="A560" s="146" t="s">
        <v>512</v>
      </c>
      <c r="B560" s="174" t="s">
        <v>281</v>
      </c>
      <c r="C560" s="147">
        <v>5000000</v>
      </c>
      <c r="D560" s="147">
        <v>0</v>
      </c>
      <c r="E560" s="147">
        <v>0</v>
      </c>
      <c r="F560" s="147">
        <f>C560+D560-E560</f>
        <v>5000000</v>
      </c>
    </row>
    <row r="561" spans="1:6" s="145" customFormat="1" ht="34.9" customHeight="1">
      <c r="A561" s="146"/>
      <c r="B561" s="181" t="s">
        <v>523</v>
      </c>
      <c r="C561" s="181"/>
      <c r="D561" s="181"/>
      <c r="E561" s="181"/>
      <c r="F561" s="181"/>
    </row>
    <row r="562" spans="1:6" s="152" customFormat="1" ht="9" customHeight="1">
      <c r="A562" s="150"/>
      <c r="B562" s="151"/>
      <c r="C562" s="151"/>
      <c r="D562" s="151"/>
      <c r="E562" s="151"/>
      <c r="F562" s="151"/>
    </row>
    <row r="563" spans="1:6" s="145" customFormat="1" ht="78.75">
      <c r="A563" s="146" t="s">
        <v>528</v>
      </c>
      <c r="B563" s="174" t="s">
        <v>288</v>
      </c>
      <c r="C563" s="147">
        <v>0</v>
      </c>
      <c r="D563" s="147">
        <v>605782</v>
      </c>
      <c r="E563" s="147">
        <v>0</v>
      </c>
      <c r="F563" s="147">
        <f>C563+D563-E563</f>
        <v>605782</v>
      </c>
    </row>
    <row r="564" spans="1:6" s="145" customFormat="1" ht="32.450000000000003" customHeight="1">
      <c r="A564" s="146"/>
      <c r="B564" s="181" t="s">
        <v>289</v>
      </c>
      <c r="C564" s="181"/>
      <c r="D564" s="181"/>
      <c r="E564" s="181"/>
      <c r="F564" s="181"/>
    </row>
    <row r="565" spans="1:6" s="152" customFormat="1" ht="26.25" customHeight="1">
      <c r="A565" s="150"/>
      <c r="B565" s="151"/>
      <c r="C565" s="151"/>
      <c r="D565" s="151"/>
      <c r="E565" s="151"/>
      <c r="F565" s="151"/>
    </row>
    <row r="566" spans="1:6" s="154" customFormat="1" ht="15.75" customHeight="1">
      <c r="A566" s="153" t="s">
        <v>283</v>
      </c>
      <c r="C566" s="153"/>
      <c r="D566" s="153"/>
      <c r="E566" s="153"/>
      <c r="F566" s="153"/>
    </row>
    <row r="567" spans="1:6" s="154" customFormat="1" ht="15.75">
      <c r="A567" s="181" t="s">
        <v>284</v>
      </c>
      <c r="B567" s="181"/>
      <c r="C567" s="181"/>
      <c r="D567" s="181"/>
      <c r="E567" s="181"/>
      <c r="F567" s="181"/>
    </row>
    <row r="568" spans="1:6" s="154" customFormat="1" ht="67.150000000000006" customHeight="1">
      <c r="A568" s="181" t="s">
        <v>581</v>
      </c>
      <c r="B568" s="181"/>
      <c r="C568" s="181"/>
      <c r="D568" s="181"/>
      <c r="E568" s="181"/>
      <c r="F568" s="181"/>
    </row>
    <row r="569" spans="1:6" s="154" customFormat="1" ht="15.75">
      <c r="A569" s="181" t="s">
        <v>572</v>
      </c>
      <c r="B569" s="181"/>
      <c r="C569" s="181"/>
      <c r="D569" s="181"/>
      <c r="E569" s="181"/>
      <c r="F569" s="181"/>
    </row>
    <row r="570" spans="1:6" s="154" customFormat="1" ht="31.15" customHeight="1">
      <c r="A570" s="181" t="s">
        <v>582</v>
      </c>
      <c r="B570" s="181"/>
      <c r="C570" s="181"/>
      <c r="D570" s="181"/>
      <c r="E570" s="181"/>
      <c r="F570" s="181"/>
    </row>
    <row r="571" spans="1:6" s="154" customFormat="1" ht="15.75">
      <c r="A571" s="181" t="s">
        <v>573</v>
      </c>
      <c r="B571" s="181"/>
      <c r="C571" s="181"/>
      <c r="D571" s="181"/>
      <c r="E571" s="181"/>
      <c r="F571" s="181"/>
    </row>
    <row r="572" spans="1:6" s="154" customFormat="1" ht="47.45" customHeight="1">
      <c r="A572" s="181" t="s">
        <v>596</v>
      </c>
      <c r="B572" s="181"/>
      <c r="C572" s="181"/>
      <c r="D572" s="181"/>
      <c r="E572" s="181"/>
      <c r="F572" s="181"/>
    </row>
    <row r="573" spans="1:6" ht="15.75">
      <c r="A573" s="181" t="s">
        <v>569</v>
      </c>
      <c r="B573" s="181"/>
      <c r="C573" s="181"/>
      <c r="D573" s="181"/>
      <c r="E573" s="181"/>
      <c r="F573" s="181"/>
    </row>
    <row r="574" spans="1:6" s="154" customFormat="1" ht="15.75" customHeight="1">
      <c r="A574" s="181" t="s">
        <v>570</v>
      </c>
      <c r="B574" s="181"/>
      <c r="C574" s="181"/>
      <c r="D574" s="181"/>
      <c r="E574" s="181"/>
      <c r="F574" s="181"/>
    </row>
    <row r="575" spans="1:6" s="154" customFormat="1" ht="15.75" customHeight="1">
      <c r="A575" s="181" t="s">
        <v>571</v>
      </c>
      <c r="B575" s="181"/>
      <c r="C575" s="181"/>
      <c r="D575" s="181"/>
      <c r="E575" s="181"/>
      <c r="F575" s="181"/>
    </row>
    <row r="576" spans="1:6" s="154" customFormat="1" ht="15.75" customHeight="1">
      <c r="A576" s="181" t="s">
        <v>524</v>
      </c>
      <c r="B576" s="181"/>
      <c r="C576" s="181"/>
      <c r="D576" s="181"/>
      <c r="E576" s="181"/>
      <c r="F576" s="181"/>
    </row>
    <row r="577" spans="1:8" s="154" customFormat="1" ht="15.75" customHeight="1">
      <c r="A577" s="181" t="s">
        <v>574</v>
      </c>
      <c r="B577" s="181"/>
      <c r="C577" s="181"/>
      <c r="D577" s="181"/>
      <c r="E577" s="181"/>
      <c r="F577" s="181"/>
    </row>
    <row r="578" spans="1:8" s="154" customFormat="1" ht="15.75" customHeight="1">
      <c r="A578" s="181" t="s">
        <v>526</v>
      </c>
      <c r="B578" s="181"/>
      <c r="C578" s="181"/>
      <c r="D578" s="181"/>
      <c r="E578" s="181"/>
      <c r="F578" s="181"/>
    </row>
    <row r="579" spans="1:8" s="154" customFormat="1" ht="15.75" customHeight="1">
      <c r="A579" s="84"/>
      <c r="B579" s="84"/>
      <c r="C579" s="84"/>
      <c r="D579" s="84"/>
      <c r="E579" s="84"/>
      <c r="F579" s="84"/>
    </row>
    <row r="580" spans="1:8" s="180" customFormat="1" ht="15.75">
      <c r="A580" s="186" t="s">
        <v>285</v>
      </c>
      <c r="B580" s="186"/>
      <c r="C580" s="186"/>
      <c r="D580" s="186"/>
      <c r="E580" s="186"/>
      <c r="F580" s="178"/>
      <c r="G580" s="178"/>
      <c r="H580" s="179"/>
    </row>
  </sheetData>
  <sheetProtection password="C25B" sheet="1"/>
  <mergeCells count="220">
    <mergeCell ref="A577:F577"/>
    <mergeCell ref="A569:F569"/>
    <mergeCell ref="A570:F570"/>
    <mergeCell ref="A568:F568"/>
    <mergeCell ref="B502:F502"/>
    <mergeCell ref="B153:F153"/>
    <mergeCell ref="B177:F177"/>
    <mergeCell ref="B395:F395"/>
    <mergeCell ref="B264:F264"/>
    <mergeCell ref="B389:F389"/>
    <mergeCell ref="B273:F273"/>
    <mergeCell ref="B159:F159"/>
    <mergeCell ref="B344:F344"/>
    <mergeCell ref="B246:F246"/>
    <mergeCell ref="B522:F522"/>
    <mergeCell ref="B261:F261"/>
    <mergeCell ref="B353:F353"/>
    <mergeCell ref="B267:F267"/>
    <mergeCell ref="B279:F279"/>
    <mergeCell ref="B478:F478"/>
    <mergeCell ref="B405:F405"/>
    <mergeCell ref="B408:F408"/>
    <mergeCell ref="B411:F411"/>
    <mergeCell ref="B335:F335"/>
    <mergeCell ref="B222:F222"/>
    <mergeCell ref="B231:F231"/>
    <mergeCell ref="B285:F285"/>
    <mergeCell ref="B374:F374"/>
    <mergeCell ref="B380:F380"/>
    <mergeCell ref="B299:F299"/>
    <mergeCell ref="B549:F549"/>
    <mergeCell ref="B213:F213"/>
    <mergeCell ref="B371:F371"/>
    <mergeCell ref="B219:F219"/>
    <mergeCell ref="B377:F377"/>
    <mergeCell ref="B252:F252"/>
    <mergeCell ref="B423:F423"/>
    <mergeCell ref="B397:B398"/>
    <mergeCell ref="C397:F397"/>
    <mergeCell ref="B347:F347"/>
    <mergeCell ref="B564:F564"/>
    <mergeCell ref="B392:F392"/>
    <mergeCell ref="B484:F484"/>
    <mergeCell ref="B513:F513"/>
    <mergeCell ref="B496:F496"/>
    <mergeCell ref="A7:F7"/>
    <mergeCell ref="A84:A85"/>
    <mergeCell ref="B84:B85"/>
    <mergeCell ref="A22:A23"/>
    <mergeCell ref="C22:C23"/>
    <mergeCell ref="E87:E88"/>
    <mergeCell ref="A8:F8"/>
    <mergeCell ref="A11:F11"/>
    <mergeCell ref="C49:C50"/>
    <mergeCell ref="D49:D50"/>
    <mergeCell ref="E49:E50"/>
    <mergeCell ref="A49:A50"/>
    <mergeCell ref="A10:F10"/>
    <mergeCell ref="A20:E20"/>
    <mergeCell ref="B22:B23"/>
    <mergeCell ref="B350:F350"/>
    <mergeCell ref="B210:F210"/>
    <mergeCell ref="B317:F317"/>
    <mergeCell ref="A1:F1"/>
    <mergeCell ref="A3:F3"/>
    <mergeCell ref="A4:F4"/>
    <mergeCell ref="A5:F5"/>
    <mergeCell ref="A6:F6"/>
    <mergeCell ref="B49:B50"/>
    <mergeCell ref="A9:F9"/>
    <mergeCell ref="E22:E23"/>
    <mergeCell ref="A18:E18"/>
    <mergeCell ref="A19:F19"/>
    <mergeCell ref="D22:D23"/>
    <mergeCell ref="A12:F12"/>
    <mergeCell ref="A17:E17"/>
    <mergeCell ref="A13:F13"/>
    <mergeCell ref="A14:E14"/>
    <mergeCell ref="A15:E15"/>
    <mergeCell ref="A16:E16"/>
    <mergeCell ref="A137:E137"/>
    <mergeCell ref="B142:F142"/>
    <mergeCell ref="A143:F143"/>
    <mergeCell ref="A87:A88"/>
    <mergeCell ref="B87:B88"/>
    <mergeCell ref="C87:C88"/>
    <mergeCell ref="D87:D88"/>
    <mergeCell ref="D116:D117"/>
    <mergeCell ref="E116:E117"/>
    <mergeCell ref="A116:A117"/>
    <mergeCell ref="A145:A146"/>
    <mergeCell ref="B145:B146"/>
    <mergeCell ref="C145:F145"/>
    <mergeCell ref="B116:B117"/>
    <mergeCell ref="C116:C117"/>
    <mergeCell ref="B228:F228"/>
    <mergeCell ref="B162:F162"/>
    <mergeCell ref="B186:F186"/>
    <mergeCell ref="B171:F171"/>
    <mergeCell ref="B183:F183"/>
    <mergeCell ref="B189:F189"/>
    <mergeCell ref="B198:F198"/>
    <mergeCell ref="B323:F323"/>
    <mergeCell ref="B237:F237"/>
    <mergeCell ref="B240:F240"/>
    <mergeCell ref="A233:A234"/>
    <mergeCell ref="B233:B234"/>
    <mergeCell ref="C233:F233"/>
    <mergeCell ref="A269:A270"/>
    <mergeCell ref="B269:B270"/>
    <mergeCell ref="B555:F555"/>
    <mergeCell ref="B466:F466"/>
    <mergeCell ref="B469:F469"/>
    <mergeCell ref="B441:F441"/>
    <mergeCell ref="B438:F438"/>
    <mergeCell ref="B368:F368"/>
    <mergeCell ref="B417:F417"/>
    <mergeCell ref="B454:F454"/>
    <mergeCell ref="B487:F487"/>
    <mergeCell ref="B460:F460"/>
    <mergeCell ref="B451:F451"/>
    <mergeCell ref="B561:F561"/>
    <mergeCell ref="B493:F493"/>
    <mergeCell ref="B507:F507"/>
    <mergeCell ref="A580:E580"/>
    <mergeCell ref="B472:F472"/>
    <mergeCell ref="B490:F490"/>
    <mergeCell ref="B510:F510"/>
    <mergeCell ref="A578:F578"/>
    <mergeCell ref="A567:F567"/>
    <mergeCell ref="B552:F552"/>
    <mergeCell ref="A167:A168"/>
    <mergeCell ref="B167:B168"/>
    <mergeCell ref="C167:F167"/>
    <mergeCell ref="A200:A201"/>
    <mergeCell ref="B200:B201"/>
    <mergeCell ref="C200:F200"/>
    <mergeCell ref="B195:F195"/>
    <mergeCell ref="B174:F174"/>
    <mergeCell ref="B180:F180"/>
    <mergeCell ref="B192:F192"/>
    <mergeCell ref="B519:F519"/>
    <mergeCell ref="B516:F516"/>
    <mergeCell ref="B457:F457"/>
    <mergeCell ref="B446:F446"/>
    <mergeCell ref="B499:F499"/>
    <mergeCell ref="B432:F432"/>
    <mergeCell ref="B204:F204"/>
    <mergeCell ref="B359:F359"/>
    <mergeCell ref="B308:F308"/>
    <mergeCell ref="B429:F429"/>
    <mergeCell ref="B383:F383"/>
    <mergeCell ref="B356:F356"/>
    <mergeCell ref="B311:F311"/>
    <mergeCell ref="B216:F216"/>
    <mergeCell ref="B420:F420"/>
    <mergeCell ref="B249:F249"/>
    <mergeCell ref="C269:F269"/>
    <mergeCell ref="B320:F320"/>
    <mergeCell ref="B341:F341"/>
    <mergeCell ref="B288:F288"/>
    <mergeCell ref="B207:F207"/>
    <mergeCell ref="B386:F386"/>
    <mergeCell ref="B255:F255"/>
    <mergeCell ref="B362:F362"/>
    <mergeCell ref="B291:F291"/>
    <mergeCell ref="B258:F258"/>
    <mergeCell ref="B276:F276"/>
    <mergeCell ref="B302:F302"/>
    <mergeCell ref="B243:F243"/>
    <mergeCell ref="A364:A365"/>
    <mergeCell ref="B364:B365"/>
    <mergeCell ref="C364:F364"/>
    <mergeCell ref="A397:A398"/>
    <mergeCell ref="B156:F156"/>
    <mergeCell ref="B296:F296"/>
    <mergeCell ref="B282:F282"/>
    <mergeCell ref="B225:F225"/>
    <mergeCell ref="B165:F165"/>
    <mergeCell ref="B314:F314"/>
    <mergeCell ref="B414:F414"/>
    <mergeCell ref="A575:F575"/>
    <mergeCell ref="A571:F571"/>
    <mergeCell ref="A573:F573"/>
    <mergeCell ref="A576:F576"/>
    <mergeCell ref="B426:F426"/>
    <mergeCell ref="B540:F540"/>
    <mergeCell ref="A572:F572"/>
    <mergeCell ref="A574:F574"/>
    <mergeCell ref="B558:F558"/>
    <mergeCell ref="B435:F435"/>
    <mergeCell ref="A304:A305"/>
    <mergeCell ref="B304:B305"/>
    <mergeCell ref="C304:F304"/>
    <mergeCell ref="A331:A332"/>
    <mergeCell ref="B331:B332"/>
    <mergeCell ref="C331:F331"/>
    <mergeCell ref="B329:F329"/>
    <mergeCell ref="B338:F338"/>
    <mergeCell ref="B326:F326"/>
    <mergeCell ref="C533:F533"/>
    <mergeCell ref="B528:F528"/>
    <mergeCell ref="A442:A443"/>
    <mergeCell ref="B442:B443"/>
    <mergeCell ref="C442:F442"/>
    <mergeCell ref="A474:A475"/>
    <mergeCell ref="B474:B475"/>
    <mergeCell ref="C474:F474"/>
    <mergeCell ref="B531:F531"/>
    <mergeCell ref="B525:F525"/>
    <mergeCell ref="B537:F537"/>
    <mergeCell ref="B543:F543"/>
    <mergeCell ref="B546:F546"/>
    <mergeCell ref="B481:F481"/>
    <mergeCell ref="B463:F463"/>
    <mergeCell ref="A503:A504"/>
    <mergeCell ref="B503:B504"/>
    <mergeCell ref="C503:F503"/>
    <mergeCell ref="A533:A534"/>
    <mergeCell ref="B533:B534"/>
  </mergeCells>
  <conditionalFormatting sqref="E81:E82">
    <cfRule type="expression" dxfId="5" priority="28" stopIfTrue="1">
      <formula>LEFT(E81,3)="Nie"</formula>
    </cfRule>
  </conditionalFormatting>
  <conditionalFormatting sqref="C81:C82">
    <cfRule type="expression" dxfId="4" priority="5" stopIfTrue="1">
      <formula>LEFT(C81,3)="Nie"</formula>
    </cfRule>
  </conditionalFormatting>
  <conditionalFormatting sqref="C91">
    <cfRule type="cellIs" dxfId="3" priority="4" stopIfTrue="1" operator="equal">
      <formula>"Nie spełniona"</formula>
    </cfRule>
  </conditionalFormatting>
  <conditionalFormatting sqref="C92">
    <cfRule type="cellIs" dxfId="2" priority="3" stopIfTrue="1" operator="equal">
      <formula>"Nie spełniona"</formula>
    </cfRule>
  </conditionalFormatting>
  <conditionalFormatting sqref="E91">
    <cfRule type="cellIs" dxfId="1" priority="2" stopIfTrue="1" operator="equal">
      <formula>"Nie spełniona"</formula>
    </cfRule>
  </conditionalFormatting>
  <conditionalFormatting sqref="E92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1.1811023622047245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Normal="100" zoomScaleSheetLayoutView="100" workbookViewId="0">
      <selection activeCell="E16" sqref="E16"/>
    </sheetView>
  </sheetViews>
  <sheetFormatPr defaultColWidth="8.875" defaultRowHeight="15"/>
  <cols>
    <col min="1" max="1" width="8.25" style="87" customWidth="1"/>
    <col min="2" max="2" width="14.375" style="39" customWidth="1"/>
    <col min="3" max="3" width="14.25" style="39" customWidth="1"/>
    <col min="4" max="4" width="13.625" style="39" customWidth="1"/>
    <col min="5" max="5" width="14.375" style="39" customWidth="1"/>
    <col min="6" max="7" width="13.875" style="39" customWidth="1"/>
    <col min="8" max="8" width="1" style="88" customWidth="1"/>
    <col min="9" max="9" width="13.125" style="39" customWidth="1"/>
    <col min="10" max="10" width="13.375" style="39" customWidth="1"/>
    <col min="11" max="11" width="13.125" style="39" customWidth="1"/>
    <col min="12" max="16384" width="8.875" style="39"/>
  </cols>
  <sheetData>
    <row r="1" spans="1:11" ht="30" customHeight="1">
      <c r="A1" s="197" t="s">
        <v>286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.75" thickBot="1"/>
    <row r="3" spans="1:11" s="90" customFormat="1" ht="27.75" customHeight="1" thickBot="1">
      <c r="A3" s="198" t="s">
        <v>187</v>
      </c>
      <c r="B3" s="200" t="s">
        <v>188</v>
      </c>
      <c r="C3" s="201"/>
      <c r="D3" s="202"/>
      <c r="E3" s="203" t="s">
        <v>189</v>
      </c>
      <c r="F3" s="203"/>
      <c r="G3" s="204"/>
      <c r="H3" s="89"/>
      <c r="I3" s="205" t="s">
        <v>190</v>
      </c>
      <c r="J3" s="205"/>
      <c r="K3" s="205"/>
    </row>
    <row r="4" spans="1:11" s="99" customFormat="1" ht="31.5" customHeight="1" thickBot="1">
      <c r="A4" s="199"/>
      <c r="B4" s="91" t="s">
        <v>191</v>
      </c>
      <c r="C4" s="92" t="s">
        <v>192</v>
      </c>
      <c r="D4" s="93" t="s">
        <v>193</v>
      </c>
      <c r="E4" s="94" t="s">
        <v>191</v>
      </c>
      <c r="F4" s="92" t="s">
        <v>192</v>
      </c>
      <c r="G4" s="93" t="s">
        <v>193</v>
      </c>
      <c r="H4" s="95"/>
      <c r="I4" s="96" t="s">
        <v>191</v>
      </c>
      <c r="J4" s="97" t="s">
        <v>192</v>
      </c>
      <c r="K4" s="98" t="s">
        <v>193</v>
      </c>
    </row>
    <row r="5" spans="1:11" s="108" customFormat="1" ht="12" thickBot="1">
      <c r="A5" s="100" t="s">
        <v>185</v>
      </c>
      <c r="B5" s="101" t="s">
        <v>194</v>
      </c>
      <c r="C5" s="102" t="s">
        <v>186</v>
      </c>
      <c r="D5" s="103" t="s">
        <v>195</v>
      </c>
      <c r="E5" s="104" t="s">
        <v>196</v>
      </c>
      <c r="F5" s="102" t="s">
        <v>197</v>
      </c>
      <c r="G5" s="103" t="s">
        <v>198</v>
      </c>
      <c r="H5" s="105"/>
      <c r="I5" s="106" t="s">
        <v>199</v>
      </c>
      <c r="J5" s="102" t="s">
        <v>200</v>
      </c>
      <c r="K5" s="107" t="s">
        <v>201</v>
      </c>
    </row>
    <row r="6" spans="1:11" s="116" customFormat="1" ht="18" customHeight="1">
      <c r="A6" s="109">
        <v>2022</v>
      </c>
      <c r="B6" s="155">
        <v>1817796325.4000001</v>
      </c>
      <c r="C6" s="110">
        <f t="shared" ref="C6:C23" si="0">D6-B6</f>
        <v>-118543296.8</v>
      </c>
      <c r="D6" s="111">
        <v>1699253028.5999999</v>
      </c>
      <c r="E6" s="111">
        <v>1919306231.4400001</v>
      </c>
      <c r="F6" s="110">
        <f t="shared" ref="F6:F23" si="1">G6-E6</f>
        <v>-158543296.80000001</v>
      </c>
      <c r="G6" s="111">
        <v>1760762934.6400001</v>
      </c>
      <c r="H6" s="112"/>
      <c r="I6" s="113">
        <f t="shared" ref="I6:I23" si="2">B6-E6</f>
        <v>-101509906.04000001</v>
      </c>
      <c r="J6" s="114">
        <f t="shared" ref="J6:J23" si="3">K6-I6</f>
        <v>40000000</v>
      </c>
      <c r="K6" s="115">
        <f t="shared" ref="K6:K23" si="4">D6-G6</f>
        <v>-61509906.039999999</v>
      </c>
    </row>
    <row r="7" spans="1:11" s="116" customFormat="1" ht="18" customHeight="1">
      <c r="A7" s="109">
        <f>A6+1</f>
        <v>2023</v>
      </c>
      <c r="B7" s="117">
        <v>1468625464</v>
      </c>
      <c r="C7" s="110">
        <f t="shared" si="0"/>
        <v>48177273</v>
      </c>
      <c r="D7" s="111">
        <v>1516802737</v>
      </c>
      <c r="E7" s="111">
        <v>1495125464</v>
      </c>
      <c r="F7" s="110">
        <f t="shared" si="1"/>
        <v>88177273</v>
      </c>
      <c r="G7" s="111">
        <v>1583302737</v>
      </c>
      <c r="H7" s="112"/>
      <c r="I7" s="113">
        <f t="shared" si="2"/>
        <v>-26500000</v>
      </c>
      <c r="J7" s="114">
        <f t="shared" si="3"/>
        <v>-40000000</v>
      </c>
      <c r="K7" s="115">
        <f t="shared" si="4"/>
        <v>-66500000</v>
      </c>
    </row>
    <row r="8" spans="1:11" s="116" customFormat="1" ht="18" customHeight="1">
      <c r="A8" s="109">
        <f>A7+1</f>
        <v>2024</v>
      </c>
      <c r="B8" s="117">
        <v>1014014435</v>
      </c>
      <c r="C8" s="110">
        <f t="shared" si="0"/>
        <v>84407100</v>
      </c>
      <c r="D8" s="111">
        <v>1098421535</v>
      </c>
      <c r="E8" s="111">
        <v>1025014435</v>
      </c>
      <c r="F8" s="110">
        <f t="shared" si="1"/>
        <v>84407100</v>
      </c>
      <c r="G8" s="111">
        <v>1109421535</v>
      </c>
      <c r="H8" s="112"/>
      <c r="I8" s="113">
        <f t="shared" si="2"/>
        <v>-11000000</v>
      </c>
      <c r="J8" s="114">
        <f t="shared" si="3"/>
        <v>0</v>
      </c>
      <c r="K8" s="115">
        <f t="shared" si="4"/>
        <v>-11000000</v>
      </c>
    </row>
    <row r="9" spans="1:11" s="116" customFormat="1" ht="18" customHeight="1">
      <c r="A9" s="109">
        <f>A8+1</f>
        <v>2025</v>
      </c>
      <c r="B9" s="117">
        <v>805146556</v>
      </c>
      <c r="C9" s="110">
        <f t="shared" si="0"/>
        <v>140067275</v>
      </c>
      <c r="D9" s="111">
        <v>945213831</v>
      </c>
      <c r="E9" s="111">
        <v>807146556</v>
      </c>
      <c r="F9" s="110">
        <f t="shared" si="1"/>
        <v>140067275</v>
      </c>
      <c r="G9" s="111">
        <v>947213831</v>
      </c>
      <c r="H9" s="112"/>
      <c r="I9" s="113">
        <f t="shared" si="2"/>
        <v>-2000000</v>
      </c>
      <c r="J9" s="114">
        <f t="shared" si="3"/>
        <v>0</v>
      </c>
      <c r="K9" s="115">
        <f t="shared" si="4"/>
        <v>-2000000</v>
      </c>
    </row>
    <row r="10" spans="1:11" s="116" customFormat="1" ht="18" customHeight="1">
      <c r="A10" s="109">
        <f>A9+1</f>
        <v>2026</v>
      </c>
      <c r="B10" s="117">
        <v>809436488</v>
      </c>
      <c r="C10" s="110">
        <f t="shared" si="0"/>
        <v>41840000</v>
      </c>
      <c r="D10" s="111">
        <v>851276488</v>
      </c>
      <c r="E10" s="111">
        <v>810136488</v>
      </c>
      <c r="F10" s="110">
        <f t="shared" si="1"/>
        <v>41840000</v>
      </c>
      <c r="G10" s="111">
        <v>851976488</v>
      </c>
      <c r="H10" s="112"/>
      <c r="I10" s="113">
        <f t="shared" si="2"/>
        <v>-700000</v>
      </c>
      <c r="J10" s="114">
        <f t="shared" si="3"/>
        <v>0</v>
      </c>
      <c r="K10" s="115">
        <f t="shared" si="4"/>
        <v>-700000</v>
      </c>
    </row>
    <row r="11" spans="1:11" s="116" customFormat="1" ht="18" customHeight="1">
      <c r="A11" s="118">
        <v>2027</v>
      </c>
      <c r="B11" s="119">
        <v>813702043</v>
      </c>
      <c r="C11" s="110">
        <f t="shared" si="0"/>
        <v>41840000</v>
      </c>
      <c r="D11" s="120">
        <v>855542043</v>
      </c>
      <c r="E11" s="120">
        <v>812033719</v>
      </c>
      <c r="F11" s="110">
        <f t="shared" si="1"/>
        <v>41840000</v>
      </c>
      <c r="G11" s="120">
        <v>853873719</v>
      </c>
      <c r="H11" s="112"/>
      <c r="I11" s="113">
        <f t="shared" si="2"/>
        <v>1668324</v>
      </c>
      <c r="J11" s="114">
        <f t="shared" si="3"/>
        <v>0</v>
      </c>
      <c r="K11" s="115">
        <f t="shared" si="4"/>
        <v>1668324</v>
      </c>
    </row>
    <row r="12" spans="1:11" s="116" customFormat="1" ht="18" customHeight="1">
      <c r="A12" s="118">
        <v>2028</v>
      </c>
      <c r="B12" s="119">
        <v>818099893</v>
      </c>
      <c r="C12" s="110">
        <f t="shared" si="0"/>
        <v>41840000</v>
      </c>
      <c r="D12" s="120">
        <v>859939893</v>
      </c>
      <c r="E12" s="120">
        <v>798263363</v>
      </c>
      <c r="F12" s="110">
        <f t="shared" si="1"/>
        <v>41840000</v>
      </c>
      <c r="G12" s="120">
        <v>840103363</v>
      </c>
      <c r="H12" s="112"/>
      <c r="I12" s="113">
        <f t="shared" si="2"/>
        <v>19836530</v>
      </c>
      <c r="J12" s="114">
        <f t="shared" si="3"/>
        <v>0</v>
      </c>
      <c r="K12" s="115">
        <f t="shared" si="4"/>
        <v>19836530</v>
      </c>
    </row>
    <row r="13" spans="1:11" s="116" customFormat="1" ht="18" customHeight="1">
      <c r="A13" s="118">
        <v>2029</v>
      </c>
      <c r="B13" s="119">
        <v>818099893</v>
      </c>
      <c r="C13" s="110">
        <f t="shared" si="0"/>
        <v>41840000</v>
      </c>
      <c r="D13" s="120">
        <v>859939893</v>
      </c>
      <c r="E13" s="120">
        <v>797599893</v>
      </c>
      <c r="F13" s="110">
        <f t="shared" si="1"/>
        <v>41840000</v>
      </c>
      <c r="G13" s="120">
        <v>839439893</v>
      </c>
      <c r="H13" s="112"/>
      <c r="I13" s="113">
        <f t="shared" si="2"/>
        <v>20500000</v>
      </c>
      <c r="J13" s="114">
        <f t="shared" si="3"/>
        <v>0</v>
      </c>
      <c r="K13" s="115">
        <f t="shared" si="4"/>
        <v>20500000</v>
      </c>
    </row>
    <row r="14" spans="1:11" s="116" customFormat="1" ht="18" customHeight="1">
      <c r="A14" s="118">
        <v>2030</v>
      </c>
      <c r="B14" s="119">
        <v>818099893</v>
      </c>
      <c r="C14" s="110">
        <f t="shared" si="0"/>
        <v>41840000</v>
      </c>
      <c r="D14" s="120">
        <v>859939893</v>
      </c>
      <c r="E14" s="120">
        <v>797599893</v>
      </c>
      <c r="F14" s="110">
        <f t="shared" si="1"/>
        <v>41840000</v>
      </c>
      <c r="G14" s="120">
        <v>839439893</v>
      </c>
      <c r="H14" s="112"/>
      <c r="I14" s="113">
        <f t="shared" si="2"/>
        <v>20500000</v>
      </c>
      <c r="J14" s="114">
        <f t="shared" si="3"/>
        <v>0</v>
      </c>
      <c r="K14" s="115">
        <f t="shared" si="4"/>
        <v>20500000</v>
      </c>
    </row>
    <row r="15" spans="1:11" s="116" customFormat="1" ht="18" customHeight="1">
      <c r="A15" s="118">
        <v>2031</v>
      </c>
      <c r="B15" s="119">
        <v>818099893</v>
      </c>
      <c r="C15" s="110">
        <f t="shared" si="0"/>
        <v>41840000</v>
      </c>
      <c r="D15" s="120">
        <v>859939893</v>
      </c>
      <c r="E15" s="120">
        <v>797599893</v>
      </c>
      <c r="F15" s="110">
        <f t="shared" si="1"/>
        <v>41840000</v>
      </c>
      <c r="G15" s="120">
        <v>839439893</v>
      </c>
      <c r="H15" s="112"/>
      <c r="I15" s="113">
        <f t="shared" si="2"/>
        <v>20500000</v>
      </c>
      <c r="J15" s="114">
        <f t="shared" si="3"/>
        <v>0</v>
      </c>
      <c r="K15" s="115">
        <f t="shared" si="4"/>
        <v>20500000</v>
      </c>
    </row>
    <row r="16" spans="1:11" s="116" customFormat="1" ht="18" customHeight="1">
      <c r="A16" s="118">
        <v>2032</v>
      </c>
      <c r="B16" s="119">
        <v>818099893</v>
      </c>
      <c r="C16" s="110">
        <f t="shared" si="0"/>
        <v>41840000</v>
      </c>
      <c r="D16" s="120">
        <v>859939893</v>
      </c>
      <c r="E16" s="120">
        <v>797599893</v>
      </c>
      <c r="F16" s="110">
        <f t="shared" si="1"/>
        <v>41840000</v>
      </c>
      <c r="G16" s="120">
        <v>839439893</v>
      </c>
      <c r="H16" s="112"/>
      <c r="I16" s="113">
        <f t="shared" si="2"/>
        <v>20500000</v>
      </c>
      <c r="J16" s="114">
        <f t="shared" si="3"/>
        <v>0</v>
      </c>
      <c r="K16" s="115">
        <f t="shared" si="4"/>
        <v>20500000</v>
      </c>
    </row>
    <row r="17" spans="1:11" s="116" customFormat="1" ht="18" customHeight="1">
      <c r="A17" s="118">
        <v>2033</v>
      </c>
      <c r="B17" s="119">
        <v>818099893</v>
      </c>
      <c r="C17" s="110">
        <f t="shared" si="0"/>
        <v>41840000</v>
      </c>
      <c r="D17" s="120">
        <v>859939893</v>
      </c>
      <c r="E17" s="120">
        <v>796599893</v>
      </c>
      <c r="F17" s="110">
        <f t="shared" si="1"/>
        <v>41840000</v>
      </c>
      <c r="G17" s="120">
        <v>838439893</v>
      </c>
      <c r="H17" s="112"/>
      <c r="I17" s="113">
        <f t="shared" si="2"/>
        <v>21500000</v>
      </c>
      <c r="J17" s="114">
        <f t="shared" si="3"/>
        <v>0</v>
      </c>
      <c r="K17" s="115">
        <f t="shared" si="4"/>
        <v>21500000</v>
      </c>
    </row>
    <row r="18" spans="1:11" s="116" customFormat="1" ht="18" customHeight="1">
      <c r="A18" s="118">
        <v>2034</v>
      </c>
      <c r="B18" s="119">
        <v>818099893</v>
      </c>
      <c r="C18" s="110">
        <f t="shared" si="0"/>
        <v>41840000</v>
      </c>
      <c r="D18" s="120">
        <v>859939893</v>
      </c>
      <c r="E18" s="120">
        <v>797099893</v>
      </c>
      <c r="F18" s="110">
        <f t="shared" si="1"/>
        <v>41840000</v>
      </c>
      <c r="G18" s="120">
        <v>838939893</v>
      </c>
      <c r="H18" s="112"/>
      <c r="I18" s="113">
        <f t="shared" si="2"/>
        <v>21000000</v>
      </c>
      <c r="J18" s="114">
        <f t="shared" si="3"/>
        <v>0</v>
      </c>
      <c r="K18" s="115">
        <f t="shared" si="4"/>
        <v>21000000</v>
      </c>
    </row>
    <row r="19" spans="1:11" s="116" customFormat="1" ht="18" customHeight="1">
      <c r="A19" s="118">
        <v>2035</v>
      </c>
      <c r="B19" s="119">
        <v>818099893</v>
      </c>
      <c r="C19" s="110">
        <f t="shared" si="0"/>
        <v>41840000</v>
      </c>
      <c r="D19" s="120">
        <v>859939893</v>
      </c>
      <c r="E19" s="120">
        <v>797809260</v>
      </c>
      <c r="F19" s="110">
        <f t="shared" si="1"/>
        <v>41840000</v>
      </c>
      <c r="G19" s="120">
        <v>839649260</v>
      </c>
      <c r="H19" s="112"/>
      <c r="I19" s="113">
        <f t="shared" si="2"/>
        <v>20290633</v>
      </c>
      <c r="J19" s="114">
        <f t="shared" si="3"/>
        <v>0</v>
      </c>
      <c r="K19" s="115">
        <f t="shared" si="4"/>
        <v>20290633</v>
      </c>
    </row>
    <row r="20" spans="1:11" s="116" customFormat="1" ht="18" customHeight="1">
      <c r="A20" s="118">
        <v>2036</v>
      </c>
      <c r="B20" s="119">
        <v>818099893</v>
      </c>
      <c r="C20" s="110">
        <f t="shared" si="0"/>
        <v>41840000</v>
      </c>
      <c r="D20" s="120">
        <v>859939893</v>
      </c>
      <c r="E20" s="120">
        <v>800599893</v>
      </c>
      <c r="F20" s="110">
        <f t="shared" si="1"/>
        <v>41840000</v>
      </c>
      <c r="G20" s="120">
        <v>842439893</v>
      </c>
      <c r="H20" s="112"/>
      <c r="I20" s="113">
        <f t="shared" si="2"/>
        <v>17500000</v>
      </c>
      <c r="J20" s="114">
        <f t="shared" si="3"/>
        <v>0</v>
      </c>
      <c r="K20" s="115">
        <f t="shared" si="4"/>
        <v>17500000</v>
      </c>
    </row>
    <row r="21" spans="1:11" s="116" customFormat="1" ht="18" customHeight="1">
      <c r="A21" s="118">
        <v>2037</v>
      </c>
      <c r="B21" s="119">
        <v>818099893</v>
      </c>
      <c r="C21" s="110">
        <f t="shared" si="0"/>
        <v>41840000</v>
      </c>
      <c r="D21" s="120">
        <v>859939893</v>
      </c>
      <c r="E21" s="120">
        <v>805099893</v>
      </c>
      <c r="F21" s="110">
        <f t="shared" si="1"/>
        <v>41840000</v>
      </c>
      <c r="G21" s="120">
        <v>846939893</v>
      </c>
      <c r="H21" s="112"/>
      <c r="I21" s="113">
        <f t="shared" si="2"/>
        <v>13000000</v>
      </c>
      <c r="J21" s="114">
        <f t="shared" si="3"/>
        <v>0</v>
      </c>
      <c r="K21" s="115">
        <f t="shared" si="4"/>
        <v>13000000</v>
      </c>
    </row>
    <row r="22" spans="1:11" s="116" customFormat="1" ht="18" customHeight="1">
      <c r="A22" s="118">
        <v>2038</v>
      </c>
      <c r="B22" s="119">
        <v>818099893</v>
      </c>
      <c r="C22" s="110">
        <f t="shared" si="0"/>
        <v>41840000</v>
      </c>
      <c r="D22" s="120">
        <v>859939893</v>
      </c>
      <c r="E22" s="120">
        <v>804636979</v>
      </c>
      <c r="F22" s="110">
        <f t="shared" si="1"/>
        <v>41840000</v>
      </c>
      <c r="G22" s="120">
        <v>846476979</v>
      </c>
      <c r="H22" s="112"/>
      <c r="I22" s="113">
        <f t="shared" si="2"/>
        <v>13462914</v>
      </c>
      <c r="J22" s="114">
        <f t="shared" si="3"/>
        <v>0</v>
      </c>
      <c r="K22" s="115">
        <f t="shared" si="4"/>
        <v>13462914</v>
      </c>
    </row>
    <row r="23" spans="1:11" s="116" customFormat="1" ht="18" customHeight="1" thickBot="1">
      <c r="A23" s="121">
        <v>2039</v>
      </c>
      <c r="B23" s="122">
        <v>818099893</v>
      </c>
      <c r="C23" s="123">
        <f t="shared" si="0"/>
        <v>41840000</v>
      </c>
      <c r="D23" s="124">
        <v>859939893</v>
      </c>
      <c r="E23" s="124">
        <v>806099893</v>
      </c>
      <c r="F23" s="123">
        <f t="shared" si="1"/>
        <v>41840000</v>
      </c>
      <c r="G23" s="124">
        <v>847939893</v>
      </c>
      <c r="H23" s="112"/>
      <c r="I23" s="125">
        <f t="shared" si="2"/>
        <v>12000000</v>
      </c>
      <c r="J23" s="126">
        <f t="shared" si="3"/>
        <v>0</v>
      </c>
      <c r="K23" s="127">
        <f t="shared" si="4"/>
        <v>12000000</v>
      </c>
    </row>
    <row r="24" spans="1:11">
      <c r="B24" s="128"/>
      <c r="C24" s="128"/>
      <c r="D24" s="128"/>
      <c r="E24" s="128"/>
      <c r="F24" s="128"/>
      <c r="G24" s="128"/>
      <c r="H24" s="129"/>
      <c r="I24" s="128"/>
      <c r="J24" s="128"/>
      <c r="K24" s="128"/>
    </row>
    <row r="27" spans="1:11" s="90" customFormat="1" ht="27.75" customHeight="1" thickBot="1">
      <c r="A27" s="206" t="s">
        <v>187</v>
      </c>
      <c r="B27" s="205" t="s">
        <v>202</v>
      </c>
      <c r="C27" s="205"/>
      <c r="D27" s="205"/>
      <c r="E27" s="207" t="s">
        <v>203</v>
      </c>
      <c r="F27" s="207"/>
      <c r="G27" s="207"/>
      <c r="H27" s="89"/>
      <c r="I27" s="205" t="s">
        <v>204</v>
      </c>
      <c r="J27" s="205"/>
      <c r="K27" s="205"/>
    </row>
    <row r="28" spans="1:11" s="99" customFormat="1" ht="31.5" customHeight="1" thickBot="1">
      <c r="A28" s="206"/>
      <c r="B28" s="130" t="s">
        <v>191</v>
      </c>
      <c r="C28" s="131" t="s">
        <v>192</v>
      </c>
      <c r="D28" s="132" t="s">
        <v>193</v>
      </c>
      <c r="E28" s="133" t="s">
        <v>191</v>
      </c>
      <c r="F28" s="131" t="s">
        <v>192</v>
      </c>
      <c r="G28" s="132" t="s">
        <v>193</v>
      </c>
      <c r="H28" s="95"/>
      <c r="I28" s="96" t="s">
        <v>191</v>
      </c>
      <c r="J28" s="97" t="s">
        <v>192</v>
      </c>
      <c r="K28" s="98" t="s">
        <v>193</v>
      </c>
    </row>
    <row r="29" spans="1:11" s="108" customFormat="1" ht="12" thickBot="1">
      <c r="A29" s="134" t="s">
        <v>185</v>
      </c>
      <c r="B29" s="106" t="s">
        <v>194</v>
      </c>
      <c r="C29" s="102" t="s">
        <v>186</v>
      </c>
      <c r="D29" s="107" t="s">
        <v>195</v>
      </c>
      <c r="E29" s="104" t="s">
        <v>196</v>
      </c>
      <c r="F29" s="102" t="s">
        <v>197</v>
      </c>
      <c r="G29" s="107" t="s">
        <v>198</v>
      </c>
      <c r="H29" s="105"/>
      <c r="I29" s="106" t="s">
        <v>199</v>
      </c>
      <c r="J29" s="102" t="s">
        <v>200</v>
      </c>
      <c r="K29" s="107" t="s">
        <v>201</v>
      </c>
    </row>
    <row r="30" spans="1:11" s="116" customFormat="1" ht="18" customHeight="1">
      <c r="A30" s="135">
        <v>2022</v>
      </c>
      <c r="B30" s="136">
        <v>119090858.04000001</v>
      </c>
      <c r="C30" s="110">
        <f t="shared" ref="C30:C47" si="5">D30-B30</f>
        <v>-40000000</v>
      </c>
      <c r="D30" s="115">
        <v>79090858.040000007</v>
      </c>
      <c r="E30" s="136">
        <v>17580952</v>
      </c>
      <c r="F30" s="110">
        <f t="shared" ref="F30:F47" si="6">G30-E30</f>
        <v>0</v>
      </c>
      <c r="G30" s="115">
        <v>17580952</v>
      </c>
      <c r="H30" s="112"/>
      <c r="I30" s="113">
        <f t="shared" ref="I30:I47" si="7">B6+B30-E6-E30</f>
        <v>0</v>
      </c>
      <c r="J30" s="114">
        <f t="shared" ref="J30:J47" si="8">K30-I30</f>
        <v>0</v>
      </c>
      <c r="K30" s="115">
        <f t="shared" ref="K30:K47" si="9">D6+D30-G6-G30</f>
        <v>0</v>
      </c>
    </row>
    <row r="31" spans="1:11" s="116" customFormat="1" ht="18" customHeight="1">
      <c r="A31" s="135">
        <f>A30+1</f>
        <v>2023</v>
      </c>
      <c r="B31" s="137">
        <v>40000000</v>
      </c>
      <c r="C31" s="110">
        <f t="shared" si="5"/>
        <v>40000000</v>
      </c>
      <c r="D31" s="115">
        <v>80000000</v>
      </c>
      <c r="E31" s="137">
        <v>13500000</v>
      </c>
      <c r="F31" s="110">
        <f t="shared" si="6"/>
        <v>0</v>
      </c>
      <c r="G31" s="115">
        <v>13500000</v>
      </c>
      <c r="H31" s="112"/>
      <c r="I31" s="113">
        <f t="shared" si="7"/>
        <v>0</v>
      </c>
      <c r="J31" s="114">
        <f t="shared" si="8"/>
        <v>0</v>
      </c>
      <c r="K31" s="115">
        <f t="shared" si="9"/>
        <v>0</v>
      </c>
    </row>
    <row r="32" spans="1:11" s="116" customFormat="1" ht="18" customHeight="1">
      <c r="A32" s="135">
        <f>A31+1</f>
        <v>2024</v>
      </c>
      <c r="B32" s="137">
        <v>30000000</v>
      </c>
      <c r="C32" s="110">
        <f t="shared" si="5"/>
        <v>0</v>
      </c>
      <c r="D32" s="115">
        <v>30000000</v>
      </c>
      <c r="E32" s="137">
        <v>19000000</v>
      </c>
      <c r="F32" s="110">
        <f t="shared" si="6"/>
        <v>0</v>
      </c>
      <c r="G32" s="115">
        <v>19000000</v>
      </c>
      <c r="H32" s="112"/>
      <c r="I32" s="113">
        <f t="shared" si="7"/>
        <v>0</v>
      </c>
      <c r="J32" s="114">
        <f t="shared" si="8"/>
        <v>0</v>
      </c>
      <c r="K32" s="115">
        <f t="shared" si="9"/>
        <v>0</v>
      </c>
    </row>
    <row r="33" spans="1:11" s="116" customFormat="1" ht="18" customHeight="1">
      <c r="A33" s="135">
        <f>A32+1</f>
        <v>2025</v>
      </c>
      <c r="B33" s="137">
        <v>29000000</v>
      </c>
      <c r="C33" s="110">
        <f t="shared" si="5"/>
        <v>0</v>
      </c>
      <c r="D33" s="115">
        <v>29000000</v>
      </c>
      <c r="E33" s="137">
        <v>27000000</v>
      </c>
      <c r="F33" s="110">
        <f t="shared" si="6"/>
        <v>0</v>
      </c>
      <c r="G33" s="115">
        <v>27000000</v>
      </c>
      <c r="H33" s="112"/>
      <c r="I33" s="113">
        <f t="shared" si="7"/>
        <v>0</v>
      </c>
      <c r="J33" s="114">
        <f t="shared" si="8"/>
        <v>0</v>
      </c>
      <c r="K33" s="115">
        <f t="shared" si="9"/>
        <v>0</v>
      </c>
    </row>
    <row r="34" spans="1:11" s="116" customFormat="1" ht="18" customHeight="1">
      <c r="A34" s="135">
        <f>A33+1</f>
        <v>2026</v>
      </c>
      <c r="B34" s="137">
        <v>29000000</v>
      </c>
      <c r="C34" s="110">
        <f t="shared" si="5"/>
        <v>0</v>
      </c>
      <c r="D34" s="115">
        <v>29000000</v>
      </c>
      <c r="E34" s="137">
        <v>28300000</v>
      </c>
      <c r="F34" s="110">
        <f t="shared" si="6"/>
        <v>0</v>
      </c>
      <c r="G34" s="115">
        <v>28300000</v>
      </c>
      <c r="H34" s="112"/>
      <c r="I34" s="113">
        <f t="shared" si="7"/>
        <v>0</v>
      </c>
      <c r="J34" s="114">
        <f t="shared" si="8"/>
        <v>0</v>
      </c>
      <c r="K34" s="115">
        <f t="shared" si="9"/>
        <v>0</v>
      </c>
    </row>
    <row r="35" spans="1:11" s="116" customFormat="1" ht="18" customHeight="1">
      <c r="A35" s="138">
        <v>2027</v>
      </c>
      <c r="B35" s="137">
        <v>22000000</v>
      </c>
      <c r="C35" s="110">
        <f t="shared" si="5"/>
        <v>0</v>
      </c>
      <c r="D35" s="115">
        <v>22000000</v>
      </c>
      <c r="E35" s="139">
        <v>23668324</v>
      </c>
      <c r="F35" s="110">
        <f t="shared" si="6"/>
        <v>0</v>
      </c>
      <c r="G35" s="140">
        <v>23668324</v>
      </c>
      <c r="H35" s="112"/>
      <c r="I35" s="113">
        <f t="shared" si="7"/>
        <v>0</v>
      </c>
      <c r="J35" s="114">
        <f t="shared" si="8"/>
        <v>0</v>
      </c>
      <c r="K35" s="115">
        <f t="shared" si="9"/>
        <v>0</v>
      </c>
    </row>
    <row r="36" spans="1:11" s="116" customFormat="1" ht="18" customHeight="1">
      <c r="A36" s="138">
        <v>2028</v>
      </c>
      <c r="B36" s="137">
        <v>3000000</v>
      </c>
      <c r="C36" s="110">
        <f t="shared" si="5"/>
        <v>0</v>
      </c>
      <c r="D36" s="115">
        <v>3000000</v>
      </c>
      <c r="E36" s="139">
        <v>22836530</v>
      </c>
      <c r="F36" s="110">
        <f t="shared" si="6"/>
        <v>0</v>
      </c>
      <c r="G36" s="140">
        <v>22836530</v>
      </c>
      <c r="H36" s="112"/>
      <c r="I36" s="113">
        <f t="shared" si="7"/>
        <v>0</v>
      </c>
      <c r="J36" s="114">
        <f t="shared" si="8"/>
        <v>0</v>
      </c>
      <c r="K36" s="115">
        <f t="shared" si="9"/>
        <v>0</v>
      </c>
    </row>
    <row r="37" spans="1:11" s="116" customFormat="1" ht="18" customHeight="1">
      <c r="A37" s="138">
        <v>2029</v>
      </c>
      <c r="B37" s="137">
        <v>0</v>
      </c>
      <c r="C37" s="110">
        <f t="shared" si="5"/>
        <v>0</v>
      </c>
      <c r="D37" s="115">
        <v>0</v>
      </c>
      <c r="E37" s="139">
        <v>20500000</v>
      </c>
      <c r="F37" s="110">
        <f t="shared" si="6"/>
        <v>0</v>
      </c>
      <c r="G37" s="140">
        <v>20500000</v>
      </c>
      <c r="H37" s="112"/>
      <c r="I37" s="113">
        <f t="shared" si="7"/>
        <v>0</v>
      </c>
      <c r="J37" s="114">
        <f t="shared" si="8"/>
        <v>0</v>
      </c>
      <c r="K37" s="115">
        <f t="shared" si="9"/>
        <v>0</v>
      </c>
    </row>
    <row r="38" spans="1:11" s="116" customFormat="1" ht="18" customHeight="1">
      <c r="A38" s="138">
        <v>2030</v>
      </c>
      <c r="B38" s="137">
        <v>0</v>
      </c>
      <c r="C38" s="110">
        <f t="shared" si="5"/>
        <v>0</v>
      </c>
      <c r="D38" s="115">
        <v>0</v>
      </c>
      <c r="E38" s="139">
        <v>20500000</v>
      </c>
      <c r="F38" s="110">
        <f t="shared" si="6"/>
        <v>0</v>
      </c>
      <c r="G38" s="140">
        <v>20500000</v>
      </c>
      <c r="H38" s="112"/>
      <c r="I38" s="113">
        <f t="shared" si="7"/>
        <v>0</v>
      </c>
      <c r="J38" s="114">
        <f t="shared" si="8"/>
        <v>0</v>
      </c>
      <c r="K38" s="115">
        <f t="shared" si="9"/>
        <v>0</v>
      </c>
    </row>
    <row r="39" spans="1:11" s="116" customFormat="1" ht="18" customHeight="1">
      <c r="A39" s="138">
        <v>2031</v>
      </c>
      <c r="B39" s="137">
        <v>0</v>
      </c>
      <c r="C39" s="110">
        <f t="shared" si="5"/>
        <v>0</v>
      </c>
      <c r="D39" s="115">
        <v>0</v>
      </c>
      <c r="E39" s="139">
        <v>20500000</v>
      </c>
      <c r="F39" s="110">
        <f t="shared" si="6"/>
        <v>0</v>
      </c>
      <c r="G39" s="140">
        <v>20500000</v>
      </c>
      <c r="H39" s="112"/>
      <c r="I39" s="113">
        <f t="shared" si="7"/>
        <v>0</v>
      </c>
      <c r="J39" s="114">
        <f t="shared" si="8"/>
        <v>0</v>
      </c>
      <c r="K39" s="115">
        <f t="shared" si="9"/>
        <v>0</v>
      </c>
    </row>
    <row r="40" spans="1:11" s="116" customFormat="1" ht="18" customHeight="1">
      <c r="A40" s="138">
        <v>2032</v>
      </c>
      <c r="B40" s="137">
        <v>0</v>
      </c>
      <c r="C40" s="110">
        <f t="shared" si="5"/>
        <v>0</v>
      </c>
      <c r="D40" s="115">
        <v>0</v>
      </c>
      <c r="E40" s="139">
        <v>20500000</v>
      </c>
      <c r="F40" s="110">
        <f t="shared" si="6"/>
        <v>0</v>
      </c>
      <c r="G40" s="140">
        <v>20500000</v>
      </c>
      <c r="H40" s="112"/>
      <c r="I40" s="113">
        <f t="shared" si="7"/>
        <v>0</v>
      </c>
      <c r="J40" s="114">
        <f t="shared" si="8"/>
        <v>0</v>
      </c>
      <c r="K40" s="115">
        <f t="shared" si="9"/>
        <v>0</v>
      </c>
    </row>
    <row r="41" spans="1:11" s="116" customFormat="1" ht="18" customHeight="1">
      <c r="A41" s="138">
        <v>2033</v>
      </c>
      <c r="B41" s="137">
        <v>0</v>
      </c>
      <c r="C41" s="110">
        <f t="shared" si="5"/>
        <v>0</v>
      </c>
      <c r="D41" s="115">
        <v>0</v>
      </c>
      <c r="E41" s="139">
        <v>21500000</v>
      </c>
      <c r="F41" s="110">
        <f t="shared" si="6"/>
        <v>0</v>
      </c>
      <c r="G41" s="140">
        <v>21500000</v>
      </c>
      <c r="H41" s="112"/>
      <c r="I41" s="113">
        <f t="shared" si="7"/>
        <v>0</v>
      </c>
      <c r="J41" s="114">
        <f t="shared" si="8"/>
        <v>0</v>
      </c>
      <c r="K41" s="115">
        <f t="shared" si="9"/>
        <v>0</v>
      </c>
    </row>
    <row r="42" spans="1:11" s="116" customFormat="1" ht="18" customHeight="1">
      <c r="A42" s="138">
        <v>2034</v>
      </c>
      <c r="B42" s="137">
        <v>0</v>
      </c>
      <c r="C42" s="110">
        <f t="shared" si="5"/>
        <v>0</v>
      </c>
      <c r="D42" s="115">
        <v>0</v>
      </c>
      <c r="E42" s="139">
        <v>21000000</v>
      </c>
      <c r="F42" s="110">
        <f t="shared" si="6"/>
        <v>0</v>
      </c>
      <c r="G42" s="140">
        <v>21000000</v>
      </c>
      <c r="H42" s="112"/>
      <c r="I42" s="113">
        <f t="shared" si="7"/>
        <v>0</v>
      </c>
      <c r="J42" s="114">
        <f t="shared" si="8"/>
        <v>0</v>
      </c>
      <c r="K42" s="115">
        <f t="shared" si="9"/>
        <v>0</v>
      </c>
    </row>
    <row r="43" spans="1:11" s="116" customFormat="1" ht="18" customHeight="1">
      <c r="A43" s="138">
        <v>2035</v>
      </c>
      <c r="B43" s="137">
        <v>0</v>
      </c>
      <c r="C43" s="110">
        <f t="shared" si="5"/>
        <v>0</v>
      </c>
      <c r="D43" s="115">
        <v>0</v>
      </c>
      <c r="E43" s="139">
        <v>20290633</v>
      </c>
      <c r="F43" s="110">
        <f t="shared" si="6"/>
        <v>0</v>
      </c>
      <c r="G43" s="140">
        <v>20290633</v>
      </c>
      <c r="H43" s="112"/>
      <c r="I43" s="113">
        <f t="shared" si="7"/>
        <v>0</v>
      </c>
      <c r="J43" s="114">
        <f t="shared" si="8"/>
        <v>0</v>
      </c>
      <c r="K43" s="115">
        <f t="shared" si="9"/>
        <v>0</v>
      </c>
    </row>
    <row r="44" spans="1:11" s="116" customFormat="1" ht="18" customHeight="1">
      <c r="A44" s="138">
        <v>2036</v>
      </c>
      <c r="B44" s="137">
        <v>0</v>
      </c>
      <c r="C44" s="110">
        <f t="shared" si="5"/>
        <v>0</v>
      </c>
      <c r="D44" s="115">
        <v>0</v>
      </c>
      <c r="E44" s="139">
        <v>17500000</v>
      </c>
      <c r="F44" s="110">
        <f t="shared" si="6"/>
        <v>0</v>
      </c>
      <c r="G44" s="140">
        <v>17500000</v>
      </c>
      <c r="H44" s="112"/>
      <c r="I44" s="113">
        <f t="shared" si="7"/>
        <v>0</v>
      </c>
      <c r="J44" s="114">
        <f t="shared" si="8"/>
        <v>0</v>
      </c>
      <c r="K44" s="115">
        <f t="shared" si="9"/>
        <v>0</v>
      </c>
    </row>
    <row r="45" spans="1:11" s="116" customFormat="1" ht="18" customHeight="1">
      <c r="A45" s="138">
        <v>2037</v>
      </c>
      <c r="B45" s="137">
        <v>0</v>
      </c>
      <c r="C45" s="110">
        <f t="shared" si="5"/>
        <v>0</v>
      </c>
      <c r="D45" s="115">
        <v>0</v>
      </c>
      <c r="E45" s="139">
        <v>13000000</v>
      </c>
      <c r="F45" s="110">
        <f t="shared" si="6"/>
        <v>0</v>
      </c>
      <c r="G45" s="140">
        <v>13000000</v>
      </c>
      <c r="H45" s="112"/>
      <c r="I45" s="113">
        <f t="shared" si="7"/>
        <v>0</v>
      </c>
      <c r="J45" s="114">
        <f t="shared" si="8"/>
        <v>0</v>
      </c>
      <c r="K45" s="115">
        <f t="shared" si="9"/>
        <v>0</v>
      </c>
    </row>
    <row r="46" spans="1:11" s="116" customFormat="1" ht="18" customHeight="1">
      <c r="A46" s="138">
        <v>2038</v>
      </c>
      <c r="B46" s="137">
        <v>0</v>
      </c>
      <c r="C46" s="110">
        <f t="shared" si="5"/>
        <v>0</v>
      </c>
      <c r="D46" s="115">
        <v>0</v>
      </c>
      <c r="E46" s="139">
        <v>13462914</v>
      </c>
      <c r="F46" s="110">
        <f t="shared" si="6"/>
        <v>0</v>
      </c>
      <c r="G46" s="140">
        <v>13462914</v>
      </c>
      <c r="H46" s="112"/>
      <c r="I46" s="113">
        <f t="shared" si="7"/>
        <v>0</v>
      </c>
      <c r="J46" s="114">
        <f t="shared" si="8"/>
        <v>0</v>
      </c>
      <c r="K46" s="115">
        <f t="shared" si="9"/>
        <v>0</v>
      </c>
    </row>
    <row r="47" spans="1:11" s="116" customFormat="1" ht="18" customHeight="1" thickBot="1">
      <c r="A47" s="141">
        <v>2039</v>
      </c>
      <c r="B47" s="142">
        <v>0</v>
      </c>
      <c r="C47" s="143">
        <f t="shared" si="5"/>
        <v>0</v>
      </c>
      <c r="D47" s="127">
        <v>0</v>
      </c>
      <c r="E47" s="142">
        <v>12000000</v>
      </c>
      <c r="F47" s="143">
        <f t="shared" si="6"/>
        <v>0</v>
      </c>
      <c r="G47" s="127">
        <v>12000000</v>
      </c>
      <c r="H47" s="112"/>
      <c r="I47" s="125">
        <f t="shared" si="7"/>
        <v>0</v>
      </c>
      <c r="J47" s="126">
        <f t="shared" si="8"/>
        <v>0</v>
      </c>
      <c r="K47" s="127">
        <f t="shared" si="9"/>
        <v>0</v>
      </c>
    </row>
    <row r="49" spans="1:11" ht="15.75" customHeight="1">
      <c r="A49" s="38" t="s">
        <v>196</v>
      </c>
      <c r="B49" s="196" t="s">
        <v>205</v>
      </c>
      <c r="C49" s="196"/>
      <c r="D49" s="196"/>
      <c r="E49" s="196"/>
      <c r="F49" s="196"/>
      <c r="G49" s="196"/>
      <c r="H49" s="196"/>
      <c r="I49" s="196"/>
      <c r="J49" s="196"/>
      <c r="K49" s="196"/>
    </row>
    <row r="50" spans="1:11" ht="33" customHeight="1">
      <c r="A50" s="181" t="s">
        <v>287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</row>
  </sheetData>
  <sheetProtection password="C25B" sheet="1"/>
  <mergeCells count="11">
    <mergeCell ref="I27:K27"/>
    <mergeCell ref="B49:K49"/>
    <mergeCell ref="A50:K50"/>
    <mergeCell ref="A1:K1"/>
    <mergeCell ref="A3:A4"/>
    <mergeCell ref="B3:D3"/>
    <mergeCell ref="E3:G3"/>
    <mergeCell ref="I3:K3"/>
    <mergeCell ref="A27:A28"/>
    <mergeCell ref="B27:D27"/>
    <mergeCell ref="E27:G27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40" customWidth="1"/>
    <col min="2" max="2" width="11.25" style="41" customWidth="1"/>
    <col min="3" max="3" width="11.125" style="41" customWidth="1"/>
    <col min="4" max="5" width="11.25" style="41" customWidth="1"/>
    <col min="6" max="6" width="11.125" style="41" customWidth="1"/>
    <col min="7" max="7" width="11.25" style="41" customWidth="1"/>
    <col min="8" max="8" width="1.75" style="42" customWidth="1"/>
    <col min="9" max="9" width="11.25" style="41" customWidth="1"/>
    <col min="10" max="10" width="9.75" style="41" customWidth="1"/>
    <col min="11" max="11" width="11.25" style="41" customWidth="1"/>
    <col min="12" max="16384" width="8.875" style="41"/>
  </cols>
  <sheetData>
    <row r="1" spans="1:11" ht="30" customHeight="1">
      <c r="A1" s="208" t="s">
        <v>206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3" spans="1:11" s="44" customFormat="1" ht="27.75" customHeight="1">
      <c r="A3" s="209" t="s">
        <v>187</v>
      </c>
      <c r="B3" s="210" t="s">
        <v>188</v>
      </c>
      <c r="C3" s="210"/>
      <c r="D3" s="210"/>
      <c r="E3" s="210" t="s">
        <v>189</v>
      </c>
      <c r="F3" s="210"/>
      <c r="G3" s="210"/>
      <c r="H3" s="43"/>
      <c r="I3" s="210" t="s">
        <v>190</v>
      </c>
      <c r="J3" s="210"/>
      <c r="K3" s="210"/>
    </row>
    <row r="4" spans="1:11" s="49" customFormat="1" ht="31.5" customHeight="1">
      <c r="A4" s="209"/>
      <c r="B4" s="45" t="s">
        <v>191</v>
      </c>
      <c r="C4" s="46" t="s">
        <v>192</v>
      </c>
      <c r="D4" s="47" t="s">
        <v>193</v>
      </c>
      <c r="E4" s="45" t="s">
        <v>191</v>
      </c>
      <c r="F4" s="46" t="s">
        <v>192</v>
      </c>
      <c r="G4" s="47" t="s">
        <v>193</v>
      </c>
      <c r="H4" s="48"/>
      <c r="I4" s="45" t="s">
        <v>191</v>
      </c>
      <c r="J4" s="46" t="s">
        <v>192</v>
      </c>
      <c r="K4" s="47" t="s">
        <v>193</v>
      </c>
    </row>
    <row r="5" spans="1:11" s="55" customFormat="1" ht="11.25">
      <c r="A5" s="50" t="s">
        <v>185</v>
      </c>
      <c r="B5" s="51" t="s">
        <v>194</v>
      </c>
      <c r="C5" s="52" t="s">
        <v>186</v>
      </c>
      <c r="D5" s="53" t="s">
        <v>195</v>
      </c>
      <c r="E5" s="51" t="s">
        <v>196</v>
      </c>
      <c r="F5" s="52" t="s">
        <v>197</v>
      </c>
      <c r="G5" s="53" t="s">
        <v>198</v>
      </c>
      <c r="H5" s="54"/>
      <c r="I5" s="51" t="s">
        <v>199</v>
      </c>
      <c r="J5" s="52" t="s">
        <v>200</v>
      </c>
      <c r="K5" s="53" t="s">
        <v>201</v>
      </c>
    </row>
    <row r="6" spans="1:11" s="62" customFormat="1" ht="18" customHeight="1">
      <c r="A6" s="56">
        <v>2011</v>
      </c>
      <c r="B6" s="57">
        <v>736629732</v>
      </c>
      <c r="C6" s="58">
        <f t="shared" ref="C6:C21" si="0">D6-B6</f>
        <v>0</v>
      </c>
      <c r="D6" s="57">
        <v>736629732</v>
      </c>
      <c r="E6" s="59">
        <v>774997440</v>
      </c>
      <c r="F6" s="58">
        <f t="shared" ref="F6:F21" si="1">G6-E6</f>
        <v>0</v>
      </c>
      <c r="G6" s="57">
        <v>774997440</v>
      </c>
      <c r="H6" s="60"/>
      <c r="I6" s="61">
        <f t="shared" ref="I6:I21" si="2">B6-E6</f>
        <v>-38367708</v>
      </c>
      <c r="J6" s="58">
        <f t="shared" ref="J6:J21" si="3">K6-I6</f>
        <v>0</v>
      </c>
      <c r="K6" s="57">
        <f t="shared" ref="K6:K21" si="4">D6-G6</f>
        <v>-38367708</v>
      </c>
    </row>
    <row r="7" spans="1:11" s="62" customFormat="1" ht="18" customHeight="1">
      <c r="A7" s="63">
        <f t="shared" ref="A7:A21" si="5">A6+1</f>
        <v>2012</v>
      </c>
      <c r="B7" s="64">
        <v>759814698</v>
      </c>
      <c r="C7" s="65">
        <f t="shared" si="0"/>
        <v>0</v>
      </c>
      <c r="D7" s="64">
        <v>759814698</v>
      </c>
      <c r="E7" s="66">
        <v>766102070</v>
      </c>
      <c r="F7" s="65">
        <f t="shared" si="1"/>
        <v>0</v>
      </c>
      <c r="G7" s="64">
        <v>766102070</v>
      </c>
      <c r="H7" s="60"/>
      <c r="I7" s="67">
        <f t="shared" si="2"/>
        <v>-6287372</v>
      </c>
      <c r="J7" s="65">
        <f t="shared" si="3"/>
        <v>0</v>
      </c>
      <c r="K7" s="64">
        <f t="shared" si="4"/>
        <v>-6287372</v>
      </c>
    </row>
    <row r="8" spans="1:11" s="62" customFormat="1" ht="18" customHeight="1">
      <c r="A8" s="63">
        <f t="shared" si="5"/>
        <v>2013</v>
      </c>
      <c r="B8" s="64">
        <v>828053919</v>
      </c>
      <c r="C8" s="65">
        <f t="shared" si="0"/>
        <v>12897522</v>
      </c>
      <c r="D8" s="64">
        <v>840951441</v>
      </c>
      <c r="E8" s="66">
        <v>868053919</v>
      </c>
      <c r="F8" s="65">
        <f t="shared" si="1"/>
        <v>12897522</v>
      </c>
      <c r="G8" s="64">
        <v>880951441</v>
      </c>
      <c r="H8" s="60"/>
      <c r="I8" s="67">
        <f t="shared" si="2"/>
        <v>-40000000</v>
      </c>
      <c r="J8" s="65">
        <f t="shared" si="3"/>
        <v>0</v>
      </c>
      <c r="K8" s="64">
        <f t="shared" si="4"/>
        <v>-40000000</v>
      </c>
    </row>
    <row r="9" spans="1:11" s="62" customFormat="1" ht="18" customHeight="1">
      <c r="A9" s="63">
        <f t="shared" si="5"/>
        <v>2014</v>
      </c>
      <c r="B9" s="64">
        <v>1008729660</v>
      </c>
      <c r="C9" s="65">
        <f t="shared" si="0"/>
        <v>31874934</v>
      </c>
      <c r="D9" s="64">
        <v>1040604594</v>
      </c>
      <c r="E9" s="66">
        <v>994661336</v>
      </c>
      <c r="F9" s="65">
        <f t="shared" si="1"/>
        <v>31874934</v>
      </c>
      <c r="G9" s="64">
        <v>1026536270</v>
      </c>
      <c r="H9" s="60"/>
      <c r="I9" s="67">
        <f t="shared" si="2"/>
        <v>14068324</v>
      </c>
      <c r="J9" s="65">
        <f t="shared" si="3"/>
        <v>0</v>
      </c>
      <c r="K9" s="64">
        <f t="shared" si="4"/>
        <v>14068324</v>
      </c>
    </row>
    <row r="10" spans="1:11" s="62" customFormat="1" ht="18" customHeight="1">
      <c r="A10" s="63">
        <f t="shared" si="5"/>
        <v>2015</v>
      </c>
      <c r="B10" s="64">
        <v>724373840</v>
      </c>
      <c r="C10" s="65">
        <f t="shared" si="0"/>
        <v>2641871</v>
      </c>
      <c r="D10" s="64">
        <v>727015711</v>
      </c>
      <c r="E10" s="66">
        <v>681792888</v>
      </c>
      <c r="F10" s="65">
        <f t="shared" si="1"/>
        <v>2641871</v>
      </c>
      <c r="G10" s="64">
        <v>684434759</v>
      </c>
      <c r="H10" s="60"/>
      <c r="I10" s="67">
        <f t="shared" si="2"/>
        <v>42580952</v>
      </c>
      <c r="J10" s="65">
        <f t="shared" si="3"/>
        <v>0</v>
      </c>
      <c r="K10" s="64">
        <f t="shared" si="4"/>
        <v>42580952</v>
      </c>
    </row>
    <row r="11" spans="1:11" s="62" customFormat="1" ht="18" customHeight="1">
      <c r="A11" s="63">
        <f t="shared" si="5"/>
        <v>2016</v>
      </c>
      <c r="B11" s="64">
        <v>569097963</v>
      </c>
      <c r="C11" s="65">
        <f t="shared" si="0"/>
        <v>1500000</v>
      </c>
      <c r="D11" s="64">
        <v>570597963</v>
      </c>
      <c r="E11" s="66">
        <v>524817011</v>
      </c>
      <c r="F11" s="65">
        <f t="shared" si="1"/>
        <v>1500000</v>
      </c>
      <c r="G11" s="64">
        <v>526317011</v>
      </c>
      <c r="H11" s="60"/>
      <c r="I11" s="67">
        <f t="shared" si="2"/>
        <v>44280952</v>
      </c>
      <c r="J11" s="65">
        <f t="shared" si="3"/>
        <v>0</v>
      </c>
      <c r="K11" s="64">
        <f t="shared" si="4"/>
        <v>44280952</v>
      </c>
    </row>
    <row r="12" spans="1:11" s="62" customFormat="1" ht="18" customHeight="1">
      <c r="A12" s="63">
        <f t="shared" si="5"/>
        <v>2017</v>
      </c>
      <c r="B12" s="64">
        <v>565060690</v>
      </c>
      <c r="C12" s="65">
        <f t="shared" si="0"/>
        <v>0</v>
      </c>
      <c r="D12" s="64">
        <v>565060690</v>
      </c>
      <c r="E12" s="66">
        <v>521479738</v>
      </c>
      <c r="F12" s="65">
        <f t="shared" si="1"/>
        <v>0</v>
      </c>
      <c r="G12" s="64">
        <v>521479738</v>
      </c>
      <c r="H12" s="60"/>
      <c r="I12" s="67">
        <f t="shared" si="2"/>
        <v>43580952</v>
      </c>
      <c r="J12" s="65">
        <f t="shared" si="3"/>
        <v>0</v>
      </c>
      <c r="K12" s="64">
        <f t="shared" si="4"/>
        <v>43580952</v>
      </c>
    </row>
    <row r="13" spans="1:11" s="62" customFormat="1" ht="18" customHeight="1">
      <c r="A13" s="63">
        <f t="shared" si="5"/>
        <v>2018</v>
      </c>
      <c r="B13" s="64">
        <v>572686089</v>
      </c>
      <c r="C13" s="65">
        <f t="shared" si="0"/>
        <v>0</v>
      </c>
      <c r="D13" s="64">
        <v>572686089</v>
      </c>
      <c r="E13" s="66">
        <v>528105137</v>
      </c>
      <c r="F13" s="65">
        <f t="shared" si="1"/>
        <v>0</v>
      </c>
      <c r="G13" s="64">
        <v>528105137</v>
      </c>
      <c r="H13" s="60"/>
      <c r="I13" s="67">
        <f t="shared" si="2"/>
        <v>44580952</v>
      </c>
      <c r="J13" s="65">
        <f t="shared" si="3"/>
        <v>0</v>
      </c>
      <c r="K13" s="64">
        <f t="shared" si="4"/>
        <v>44580952</v>
      </c>
    </row>
    <row r="14" spans="1:11" s="62" customFormat="1" ht="18" customHeight="1">
      <c r="A14" s="63">
        <f t="shared" si="5"/>
        <v>2019</v>
      </c>
      <c r="B14" s="64">
        <v>580923590</v>
      </c>
      <c r="C14" s="65">
        <f t="shared" si="0"/>
        <v>0</v>
      </c>
      <c r="D14" s="64">
        <v>580923590</v>
      </c>
      <c r="E14" s="66">
        <v>536342638</v>
      </c>
      <c r="F14" s="65">
        <f t="shared" si="1"/>
        <v>0</v>
      </c>
      <c r="G14" s="64">
        <v>536342638</v>
      </c>
      <c r="H14" s="60"/>
      <c r="I14" s="67">
        <f t="shared" si="2"/>
        <v>44580952</v>
      </c>
      <c r="J14" s="65">
        <f t="shared" si="3"/>
        <v>0</v>
      </c>
      <c r="K14" s="64">
        <f t="shared" si="4"/>
        <v>44580952</v>
      </c>
    </row>
    <row r="15" spans="1:11" s="62" customFormat="1" ht="18" customHeight="1">
      <c r="A15" s="63">
        <f t="shared" si="5"/>
        <v>2020</v>
      </c>
      <c r="B15" s="64">
        <v>587098279</v>
      </c>
      <c r="C15" s="65">
        <f t="shared" si="0"/>
        <v>0</v>
      </c>
      <c r="D15" s="64">
        <v>587098279</v>
      </c>
      <c r="E15" s="66">
        <v>549054329</v>
      </c>
      <c r="F15" s="65">
        <f t="shared" si="1"/>
        <v>0</v>
      </c>
      <c r="G15" s="64">
        <v>549054329</v>
      </c>
      <c r="H15" s="60"/>
      <c r="I15" s="67">
        <f t="shared" si="2"/>
        <v>38043950</v>
      </c>
      <c r="J15" s="65">
        <f t="shared" si="3"/>
        <v>0</v>
      </c>
      <c r="K15" s="64">
        <f t="shared" si="4"/>
        <v>38043950</v>
      </c>
    </row>
    <row r="16" spans="1:11" s="62" customFormat="1" ht="18" customHeight="1">
      <c r="A16" s="63">
        <f t="shared" si="5"/>
        <v>2021</v>
      </c>
      <c r="B16" s="64">
        <v>590579723</v>
      </c>
      <c r="C16" s="65">
        <f t="shared" si="0"/>
        <v>0</v>
      </c>
      <c r="D16" s="64">
        <v>590579723</v>
      </c>
      <c r="E16" s="66">
        <v>569579723</v>
      </c>
      <c r="F16" s="65">
        <f t="shared" si="1"/>
        <v>0</v>
      </c>
      <c r="G16" s="64">
        <v>569579723</v>
      </c>
      <c r="H16" s="60"/>
      <c r="I16" s="67">
        <f t="shared" si="2"/>
        <v>21000000</v>
      </c>
      <c r="J16" s="65">
        <f t="shared" si="3"/>
        <v>0</v>
      </c>
      <c r="K16" s="64">
        <f t="shared" si="4"/>
        <v>21000000</v>
      </c>
    </row>
    <row r="17" spans="1:11" s="62" customFormat="1" ht="18" customHeight="1">
      <c r="A17" s="63">
        <f t="shared" si="5"/>
        <v>2022</v>
      </c>
      <c r="B17" s="64">
        <v>597380286</v>
      </c>
      <c r="C17" s="65">
        <f t="shared" si="0"/>
        <v>0</v>
      </c>
      <c r="D17" s="64">
        <v>597380286</v>
      </c>
      <c r="E17" s="66">
        <v>576380286</v>
      </c>
      <c r="F17" s="65">
        <f t="shared" si="1"/>
        <v>0</v>
      </c>
      <c r="G17" s="64">
        <v>576380286</v>
      </c>
      <c r="H17" s="60"/>
      <c r="I17" s="67">
        <f t="shared" si="2"/>
        <v>21000000</v>
      </c>
      <c r="J17" s="65">
        <f t="shared" si="3"/>
        <v>0</v>
      </c>
      <c r="K17" s="64">
        <f t="shared" si="4"/>
        <v>21000000</v>
      </c>
    </row>
    <row r="18" spans="1:11" s="62" customFormat="1" ht="18" customHeight="1">
      <c r="A18" s="63">
        <f t="shared" si="5"/>
        <v>2023</v>
      </c>
      <c r="B18" s="64">
        <v>600752653</v>
      </c>
      <c r="C18" s="65">
        <f t="shared" si="0"/>
        <v>0</v>
      </c>
      <c r="D18" s="64">
        <v>600752653</v>
      </c>
      <c r="E18" s="66">
        <v>580771701</v>
      </c>
      <c r="F18" s="65">
        <f t="shared" si="1"/>
        <v>0</v>
      </c>
      <c r="G18" s="64">
        <v>580771701</v>
      </c>
      <c r="H18" s="60"/>
      <c r="I18" s="67">
        <f t="shared" si="2"/>
        <v>19980952</v>
      </c>
      <c r="J18" s="65">
        <f t="shared" si="3"/>
        <v>0</v>
      </c>
      <c r="K18" s="64">
        <f t="shared" si="4"/>
        <v>19980952</v>
      </c>
    </row>
    <row r="19" spans="1:11" s="62" customFormat="1" ht="18" customHeight="1">
      <c r="A19" s="63">
        <f t="shared" si="5"/>
        <v>2024</v>
      </c>
      <c r="B19" s="64">
        <v>607741610</v>
      </c>
      <c r="C19" s="65">
        <f t="shared" si="0"/>
        <v>0</v>
      </c>
      <c r="D19" s="64">
        <v>607741610</v>
      </c>
      <c r="E19" s="66">
        <v>595741610</v>
      </c>
      <c r="F19" s="65">
        <f t="shared" si="1"/>
        <v>0</v>
      </c>
      <c r="G19" s="64">
        <v>595741610</v>
      </c>
      <c r="H19" s="60"/>
      <c r="I19" s="67">
        <f t="shared" si="2"/>
        <v>12000000</v>
      </c>
      <c r="J19" s="65">
        <f t="shared" si="3"/>
        <v>0</v>
      </c>
      <c r="K19" s="64">
        <f t="shared" si="4"/>
        <v>12000000</v>
      </c>
    </row>
    <row r="20" spans="1:11" s="62" customFormat="1" ht="18" customHeight="1">
      <c r="A20" s="63">
        <f t="shared" si="5"/>
        <v>2025</v>
      </c>
      <c r="B20" s="64">
        <v>614638521</v>
      </c>
      <c r="C20" s="65">
        <f t="shared" si="0"/>
        <v>0</v>
      </c>
      <c r="D20" s="64">
        <v>614638521</v>
      </c>
      <c r="E20" s="66">
        <v>605167705</v>
      </c>
      <c r="F20" s="65">
        <f t="shared" si="1"/>
        <v>0</v>
      </c>
      <c r="G20" s="64">
        <v>605167705</v>
      </c>
      <c r="H20" s="60"/>
      <c r="I20" s="67">
        <f t="shared" si="2"/>
        <v>9470816</v>
      </c>
      <c r="J20" s="65">
        <f t="shared" si="3"/>
        <v>0</v>
      </c>
      <c r="K20" s="64">
        <f t="shared" si="4"/>
        <v>9470816</v>
      </c>
    </row>
    <row r="21" spans="1:11" s="62" customFormat="1" ht="18" customHeight="1">
      <c r="A21" s="68">
        <f t="shared" si="5"/>
        <v>2026</v>
      </c>
      <c r="B21" s="69">
        <v>621858781</v>
      </c>
      <c r="C21" s="70">
        <f t="shared" si="0"/>
        <v>0</v>
      </c>
      <c r="D21" s="69">
        <v>621858781</v>
      </c>
      <c r="E21" s="71">
        <v>621858781</v>
      </c>
      <c r="F21" s="70">
        <f t="shared" si="1"/>
        <v>0</v>
      </c>
      <c r="G21" s="69">
        <v>621858781</v>
      </c>
      <c r="H21" s="60"/>
      <c r="I21" s="72">
        <f t="shared" si="2"/>
        <v>0</v>
      </c>
      <c r="J21" s="70">
        <f t="shared" si="3"/>
        <v>0</v>
      </c>
      <c r="K21" s="69">
        <f t="shared" si="4"/>
        <v>0</v>
      </c>
    </row>
    <row r="25" spans="1:11" s="44" customFormat="1" ht="27.75" customHeight="1">
      <c r="A25" s="209" t="s">
        <v>187</v>
      </c>
      <c r="B25" s="210" t="s">
        <v>202</v>
      </c>
      <c r="C25" s="210"/>
      <c r="D25" s="210"/>
      <c r="E25" s="210" t="s">
        <v>203</v>
      </c>
      <c r="F25" s="210"/>
      <c r="G25" s="210"/>
      <c r="H25" s="43"/>
      <c r="I25" s="210" t="s">
        <v>204</v>
      </c>
      <c r="J25" s="210"/>
      <c r="K25" s="210"/>
    </row>
    <row r="26" spans="1:11" s="49" customFormat="1" ht="31.5" customHeight="1">
      <c r="A26" s="209"/>
      <c r="B26" s="45" t="s">
        <v>191</v>
      </c>
      <c r="C26" s="46" t="s">
        <v>192</v>
      </c>
      <c r="D26" s="47" t="s">
        <v>193</v>
      </c>
      <c r="E26" s="45" t="s">
        <v>191</v>
      </c>
      <c r="F26" s="46" t="s">
        <v>192</v>
      </c>
      <c r="G26" s="47" t="s">
        <v>193</v>
      </c>
      <c r="H26" s="48"/>
      <c r="I26" s="45" t="s">
        <v>191</v>
      </c>
      <c r="J26" s="46" t="s">
        <v>192</v>
      </c>
      <c r="K26" s="47" t="s">
        <v>193</v>
      </c>
    </row>
    <row r="27" spans="1:11" s="55" customFormat="1" ht="11.25">
      <c r="A27" s="50" t="s">
        <v>185</v>
      </c>
      <c r="B27" s="51" t="s">
        <v>199</v>
      </c>
      <c r="C27" s="52" t="s">
        <v>200</v>
      </c>
      <c r="D27" s="53" t="s">
        <v>201</v>
      </c>
      <c r="E27" s="51" t="s">
        <v>207</v>
      </c>
      <c r="F27" s="52" t="s">
        <v>208</v>
      </c>
      <c r="G27" s="53" t="s">
        <v>209</v>
      </c>
      <c r="H27" s="54"/>
      <c r="I27" s="51" t="s">
        <v>199</v>
      </c>
      <c r="J27" s="52" t="s">
        <v>200</v>
      </c>
      <c r="K27" s="53" t="s">
        <v>201</v>
      </c>
    </row>
    <row r="28" spans="1:11" s="62" customFormat="1" ht="18" customHeight="1">
      <c r="A28" s="73">
        <v>2011</v>
      </c>
      <c r="B28" s="61">
        <v>133221710</v>
      </c>
      <c r="C28" s="58">
        <f t="shared" ref="C28:C43" si="6">D28-B28</f>
        <v>0</v>
      </c>
      <c r="D28" s="74">
        <v>133221710</v>
      </c>
      <c r="E28" s="61">
        <v>31462914</v>
      </c>
      <c r="F28" s="58">
        <f t="shared" ref="F28:F43" si="7">G28-E28</f>
        <v>0</v>
      </c>
      <c r="G28" s="57">
        <v>31462914</v>
      </c>
      <c r="H28" s="60"/>
      <c r="I28" s="61">
        <f t="shared" ref="I28:I43" si="8">B6+B28-E6-E28</f>
        <v>63391088</v>
      </c>
      <c r="J28" s="58">
        <f t="shared" ref="J28:J43" si="9">K28-I28</f>
        <v>0</v>
      </c>
      <c r="K28" s="57">
        <f t="shared" ref="K28:K43" si="10">D6+D28-G6-G28</f>
        <v>63391088</v>
      </c>
    </row>
    <row r="29" spans="1:11" s="62" customFormat="1" ht="18" customHeight="1">
      <c r="A29" s="75">
        <f t="shared" ref="A29:A43" si="11">A28+1</f>
        <v>2012</v>
      </c>
      <c r="B29" s="67">
        <v>104972040</v>
      </c>
      <c r="C29" s="65">
        <f t="shared" si="6"/>
        <v>0</v>
      </c>
      <c r="D29" s="76">
        <v>104972040</v>
      </c>
      <c r="E29" s="67">
        <v>31580952</v>
      </c>
      <c r="F29" s="65">
        <f t="shared" si="7"/>
        <v>0</v>
      </c>
      <c r="G29" s="64">
        <v>31580952</v>
      </c>
      <c r="H29" s="60"/>
      <c r="I29" s="67">
        <f t="shared" si="8"/>
        <v>67103716</v>
      </c>
      <c r="J29" s="65">
        <f t="shared" si="9"/>
        <v>0</v>
      </c>
      <c r="K29" s="64">
        <f t="shared" si="10"/>
        <v>67103716</v>
      </c>
    </row>
    <row r="30" spans="1:11" s="62" customFormat="1" ht="18" customHeight="1">
      <c r="A30" s="75">
        <f t="shared" si="11"/>
        <v>2013</v>
      </c>
      <c r="B30" s="67">
        <v>74280952</v>
      </c>
      <c r="C30" s="65">
        <f t="shared" si="6"/>
        <v>0</v>
      </c>
      <c r="D30" s="76">
        <v>74280952</v>
      </c>
      <c r="E30" s="67">
        <v>34280952</v>
      </c>
      <c r="F30" s="65">
        <f t="shared" si="7"/>
        <v>0</v>
      </c>
      <c r="G30" s="64">
        <v>34280952</v>
      </c>
      <c r="H30" s="60"/>
      <c r="I30" s="67">
        <f t="shared" si="8"/>
        <v>0</v>
      </c>
      <c r="J30" s="65">
        <f t="shared" si="9"/>
        <v>0</v>
      </c>
      <c r="K30" s="64">
        <f t="shared" si="10"/>
        <v>0</v>
      </c>
    </row>
    <row r="31" spans="1:11" s="62" customFormat="1" ht="18" customHeight="1">
      <c r="A31" s="75">
        <f t="shared" si="11"/>
        <v>2014</v>
      </c>
      <c r="B31" s="67">
        <v>34280952</v>
      </c>
      <c r="C31" s="65">
        <f t="shared" si="6"/>
        <v>0</v>
      </c>
      <c r="D31" s="76">
        <v>34280952</v>
      </c>
      <c r="E31" s="67">
        <v>34280952</v>
      </c>
      <c r="F31" s="65">
        <f t="shared" si="7"/>
        <v>0</v>
      </c>
      <c r="G31" s="64">
        <v>34280952</v>
      </c>
      <c r="H31" s="60"/>
      <c r="I31" s="67">
        <f t="shared" si="8"/>
        <v>14068324</v>
      </c>
      <c r="J31" s="65">
        <f t="shared" si="9"/>
        <v>0</v>
      </c>
      <c r="K31" s="64">
        <f t="shared" si="10"/>
        <v>14068324</v>
      </c>
    </row>
    <row r="32" spans="1:11" s="62" customFormat="1" ht="18" customHeight="1">
      <c r="A32" s="75">
        <f t="shared" si="11"/>
        <v>2015</v>
      </c>
      <c r="B32" s="67">
        <v>42780952</v>
      </c>
      <c r="C32" s="65">
        <f t="shared" si="6"/>
        <v>0</v>
      </c>
      <c r="D32" s="76">
        <v>42780952</v>
      </c>
      <c r="E32" s="67">
        <v>42780952</v>
      </c>
      <c r="F32" s="65">
        <f t="shared" si="7"/>
        <v>0</v>
      </c>
      <c r="G32" s="64">
        <v>42780952</v>
      </c>
      <c r="H32" s="60"/>
      <c r="I32" s="67">
        <f t="shared" si="8"/>
        <v>42580952</v>
      </c>
      <c r="J32" s="65">
        <f t="shared" si="9"/>
        <v>0</v>
      </c>
      <c r="K32" s="64">
        <f t="shared" si="10"/>
        <v>42580952</v>
      </c>
    </row>
    <row r="33" spans="1:11" s="62" customFormat="1" ht="18" customHeight="1">
      <c r="A33" s="75">
        <f t="shared" si="11"/>
        <v>2016</v>
      </c>
      <c r="B33" s="67">
        <v>42580952</v>
      </c>
      <c r="C33" s="65">
        <f t="shared" si="6"/>
        <v>0</v>
      </c>
      <c r="D33" s="76">
        <v>42580952</v>
      </c>
      <c r="E33" s="67">
        <v>42580952</v>
      </c>
      <c r="F33" s="65">
        <f t="shared" si="7"/>
        <v>0</v>
      </c>
      <c r="G33" s="64">
        <v>42580952</v>
      </c>
      <c r="H33" s="60"/>
      <c r="I33" s="67">
        <f t="shared" si="8"/>
        <v>44280952</v>
      </c>
      <c r="J33" s="65">
        <f t="shared" si="9"/>
        <v>0</v>
      </c>
      <c r="K33" s="64">
        <f t="shared" si="10"/>
        <v>44280952</v>
      </c>
    </row>
    <row r="34" spans="1:11" s="62" customFormat="1" ht="18" customHeight="1">
      <c r="A34" s="75">
        <f t="shared" si="11"/>
        <v>2017</v>
      </c>
      <c r="B34" s="67">
        <v>44280952</v>
      </c>
      <c r="C34" s="65">
        <f t="shared" si="6"/>
        <v>0</v>
      </c>
      <c r="D34" s="76">
        <v>44280952</v>
      </c>
      <c r="E34" s="67">
        <v>44280952</v>
      </c>
      <c r="F34" s="65">
        <f t="shared" si="7"/>
        <v>0</v>
      </c>
      <c r="G34" s="64">
        <v>44280952</v>
      </c>
      <c r="H34" s="60"/>
      <c r="I34" s="67">
        <f t="shared" si="8"/>
        <v>43580952</v>
      </c>
      <c r="J34" s="65">
        <f t="shared" si="9"/>
        <v>0</v>
      </c>
      <c r="K34" s="64">
        <f t="shared" si="10"/>
        <v>43580952</v>
      </c>
    </row>
    <row r="35" spans="1:11" s="62" customFormat="1" ht="18" customHeight="1">
      <c r="A35" s="75">
        <f t="shared" si="11"/>
        <v>2018</v>
      </c>
      <c r="B35" s="67">
        <v>43580952</v>
      </c>
      <c r="C35" s="65">
        <f t="shared" si="6"/>
        <v>0</v>
      </c>
      <c r="D35" s="76">
        <v>43580952</v>
      </c>
      <c r="E35" s="67">
        <v>43580952</v>
      </c>
      <c r="F35" s="65">
        <f t="shared" si="7"/>
        <v>0</v>
      </c>
      <c r="G35" s="64">
        <v>43580952</v>
      </c>
      <c r="H35" s="60"/>
      <c r="I35" s="67">
        <f t="shared" si="8"/>
        <v>44580952</v>
      </c>
      <c r="J35" s="65">
        <f t="shared" si="9"/>
        <v>0</v>
      </c>
      <c r="K35" s="64">
        <f t="shared" si="10"/>
        <v>44580952</v>
      </c>
    </row>
    <row r="36" spans="1:11" s="62" customFormat="1" ht="18" customHeight="1">
      <c r="A36" s="75">
        <f t="shared" si="11"/>
        <v>2019</v>
      </c>
      <c r="B36" s="67">
        <v>44580952</v>
      </c>
      <c r="C36" s="65">
        <f t="shared" si="6"/>
        <v>0</v>
      </c>
      <c r="D36" s="76">
        <v>44580952</v>
      </c>
      <c r="E36" s="67">
        <v>44580952</v>
      </c>
      <c r="F36" s="65">
        <f t="shared" si="7"/>
        <v>0</v>
      </c>
      <c r="G36" s="64">
        <v>44580952</v>
      </c>
      <c r="H36" s="60"/>
      <c r="I36" s="67">
        <f t="shared" si="8"/>
        <v>44580952</v>
      </c>
      <c r="J36" s="65">
        <f t="shared" si="9"/>
        <v>0</v>
      </c>
      <c r="K36" s="64">
        <f t="shared" si="10"/>
        <v>44580952</v>
      </c>
    </row>
    <row r="37" spans="1:11" s="62" customFormat="1" ht="18" customHeight="1">
      <c r="A37" s="75">
        <f t="shared" si="11"/>
        <v>2020</v>
      </c>
      <c r="B37" s="67">
        <v>44580952</v>
      </c>
      <c r="C37" s="65">
        <f t="shared" si="6"/>
        <v>0</v>
      </c>
      <c r="D37" s="76">
        <v>44580952</v>
      </c>
      <c r="E37" s="67">
        <v>44580952</v>
      </c>
      <c r="F37" s="65">
        <f t="shared" si="7"/>
        <v>0</v>
      </c>
      <c r="G37" s="64">
        <v>44580952</v>
      </c>
      <c r="H37" s="60"/>
      <c r="I37" s="67">
        <f t="shared" si="8"/>
        <v>38043950</v>
      </c>
      <c r="J37" s="65">
        <f t="shared" si="9"/>
        <v>0</v>
      </c>
      <c r="K37" s="64">
        <f t="shared" si="10"/>
        <v>38043950</v>
      </c>
    </row>
    <row r="38" spans="1:11" s="62" customFormat="1" ht="18" customHeight="1">
      <c r="A38" s="75">
        <f t="shared" si="11"/>
        <v>2021</v>
      </c>
      <c r="B38" s="67">
        <v>38043950</v>
      </c>
      <c r="C38" s="65">
        <f t="shared" si="6"/>
        <v>0</v>
      </c>
      <c r="D38" s="76">
        <v>38043950</v>
      </c>
      <c r="E38" s="67">
        <v>38043950</v>
      </c>
      <c r="F38" s="65">
        <f t="shared" si="7"/>
        <v>0</v>
      </c>
      <c r="G38" s="64">
        <v>38043950</v>
      </c>
      <c r="H38" s="60"/>
      <c r="I38" s="67">
        <f t="shared" si="8"/>
        <v>21000000</v>
      </c>
      <c r="J38" s="65">
        <f t="shared" si="9"/>
        <v>0</v>
      </c>
      <c r="K38" s="64">
        <f t="shared" si="10"/>
        <v>21000000</v>
      </c>
    </row>
    <row r="39" spans="1:11" s="62" customFormat="1" ht="18" customHeight="1">
      <c r="A39" s="75">
        <f t="shared" si="11"/>
        <v>2022</v>
      </c>
      <c r="B39" s="67">
        <v>21000000</v>
      </c>
      <c r="C39" s="65">
        <f t="shared" si="6"/>
        <v>0</v>
      </c>
      <c r="D39" s="76">
        <v>21000000</v>
      </c>
      <c r="E39" s="67">
        <v>21000000</v>
      </c>
      <c r="F39" s="65">
        <f t="shared" si="7"/>
        <v>0</v>
      </c>
      <c r="G39" s="64">
        <v>21000000</v>
      </c>
      <c r="H39" s="60"/>
      <c r="I39" s="67">
        <f t="shared" si="8"/>
        <v>21000000</v>
      </c>
      <c r="J39" s="65">
        <f t="shared" si="9"/>
        <v>0</v>
      </c>
      <c r="K39" s="64">
        <f t="shared" si="10"/>
        <v>21000000</v>
      </c>
    </row>
    <row r="40" spans="1:11" s="62" customFormat="1" ht="18" customHeight="1">
      <c r="A40" s="75">
        <f t="shared" si="11"/>
        <v>2023</v>
      </c>
      <c r="B40" s="67">
        <v>21000000</v>
      </c>
      <c r="C40" s="65">
        <f t="shared" si="6"/>
        <v>0</v>
      </c>
      <c r="D40" s="76">
        <v>21000000</v>
      </c>
      <c r="E40" s="67">
        <v>21000000</v>
      </c>
      <c r="F40" s="65">
        <f t="shared" si="7"/>
        <v>0</v>
      </c>
      <c r="G40" s="64">
        <v>21000000</v>
      </c>
      <c r="H40" s="60"/>
      <c r="I40" s="67">
        <f t="shared" si="8"/>
        <v>19980952</v>
      </c>
      <c r="J40" s="65">
        <f t="shared" si="9"/>
        <v>0</v>
      </c>
      <c r="K40" s="64">
        <f t="shared" si="10"/>
        <v>19980952</v>
      </c>
    </row>
    <row r="41" spans="1:11" s="62" customFormat="1" ht="18" customHeight="1">
      <c r="A41" s="75">
        <f t="shared" si="11"/>
        <v>2024</v>
      </c>
      <c r="B41" s="67">
        <v>19980952</v>
      </c>
      <c r="C41" s="65">
        <f t="shared" si="6"/>
        <v>0</v>
      </c>
      <c r="D41" s="76">
        <v>19980952</v>
      </c>
      <c r="E41" s="67">
        <v>19980952</v>
      </c>
      <c r="F41" s="65">
        <f t="shared" si="7"/>
        <v>0</v>
      </c>
      <c r="G41" s="64">
        <v>19980952</v>
      </c>
      <c r="H41" s="60"/>
      <c r="I41" s="67">
        <f t="shared" si="8"/>
        <v>12000000</v>
      </c>
      <c r="J41" s="65">
        <f t="shared" si="9"/>
        <v>0</v>
      </c>
      <c r="K41" s="64">
        <f t="shared" si="10"/>
        <v>12000000</v>
      </c>
    </row>
    <row r="42" spans="1:11" s="62" customFormat="1" ht="18" customHeight="1">
      <c r="A42" s="75">
        <f t="shared" si="11"/>
        <v>2025</v>
      </c>
      <c r="B42" s="67">
        <v>12000000</v>
      </c>
      <c r="C42" s="65">
        <f t="shared" si="6"/>
        <v>0</v>
      </c>
      <c r="D42" s="76">
        <v>12000000</v>
      </c>
      <c r="E42" s="67">
        <v>12000000</v>
      </c>
      <c r="F42" s="65">
        <f t="shared" si="7"/>
        <v>0</v>
      </c>
      <c r="G42" s="64">
        <v>12000000</v>
      </c>
      <c r="H42" s="60"/>
      <c r="I42" s="67">
        <f t="shared" si="8"/>
        <v>9470816</v>
      </c>
      <c r="J42" s="65">
        <f t="shared" si="9"/>
        <v>0</v>
      </c>
      <c r="K42" s="64">
        <f t="shared" si="10"/>
        <v>9470816</v>
      </c>
    </row>
    <row r="43" spans="1:11" s="62" customFormat="1" ht="18" customHeight="1">
      <c r="A43" s="77">
        <f t="shared" si="11"/>
        <v>2026</v>
      </c>
      <c r="B43" s="72">
        <v>9470816</v>
      </c>
      <c r="C43" s="70">
        <f t="shared" si="6"/>
        <v>0</v>
      </c>
      <c r="D43" s="78">
        <v>9470816</v>
      </c>
      <c r="E43" s="72">
        <v>9470816</v>
      </c>
      <c r="F43" s="70">
        <f t="shared" si="7"/>
        <v>0</v>
      </c>
      <c r="G43" s="69">
        <v>9470816</v>
      </c>
      <c r="H43" s="60"/>
      <c r="I43" s="72">
        <f t="shared" si="8"/>
        <v>0</v>
      </c>
      <c r="J43" s="70">
        <f t="shared" si="9"/>
        <v>0</v>
      </c>
      <c r="K43" s="69">
        <f t="shared" si="10"/>
        <v>0</v>
      </c>
    </row>
    <row r="46" spans="1:11" ht="15.75" customHeight="1">
      <c r="A46" s="38" t="s">
        <v>195</v>
      </c>
      <c r="B46" s="196" t="s">
        <v>205</v>
      </c>
      <c r="C46" s="196"/>
      <c r="D46" s="196"/>
      <c r="E46" s="196"/>
      <c r="F46" s="196"/>
      <c r="G46" s="196"/>
      <c r="H46" s="196"/>
      <c r="I46" s="196"/>
      <c r="J46" s="196"/>
      <c r="K46" s="196"/>
    </row>
    <row r="47" spans="1:11" ht="33" customHeight="1">
      <c r="A47" s="181" t="s">
        <v>210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</sheetData>
  <sheetProtection selectLockedCells="1" selectUnlockedCells="1"/>
  <mergeCells count="11">
    <mergeCell ref="I25:K25"/>
    <mergeCell ref="B46:K46"/>
    <mergeCell ref="A47:K47"/>
    <mergeCell ref="A1:K1"/>
    <mergeCell ref="A3:A4"/>
    <mergeCell ref="B3:D3"/>
    <mergeCell ref="E3:G3"/>
    <mergeCell ref="I3:K3"/>
    <mergeCell ref="A25:A26"/>
    <mergeCell ref="B25:D25"/>
    <mergeCell ref="E25:G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Emilia Szymczak</cp:lastModifiedBy>
  <cp:lastPrinted>2022-09-22T12:14:08Z</cp:lastPrinted>
  <dcterms:created xsi:type="dcterms:W3CDTF">2021-04-20T07:22:12Z</dcterms:created>
  <dcterms:modified xsi:type="dcterms:W3CDTF">2022-09-22T12:32:20Z</dcterms:modified>
</cp:coreProperties>
</file>