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<sst xmlns="http://schemas.openxmlformats.org/spreadsheetml/2006/main" count="741" uniqueCount="567">
  <si>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</si>
  <si>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</si>
  <si>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</si>
  <si>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</si>
  <si>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</si>
  <si>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</si>
  <si>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</si>
  <si>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</si>
  <si>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</si>
  <si>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</si>
  <si>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</si>
  <si>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</si>
  <si>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</si>
  <si>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</si>
  <si>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</si>
  <si>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</si>
  <si>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</si>
  <si>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</si>
  <si>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</si>
  <si>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</si>
  <si>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</si>
  <si>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</si>
  <si>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</si>
  <si>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</si>
  <si>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</si>
  <si>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</si>
  <si>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</si>
  <si>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</si>
  <si>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</si>
  <si>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</si>
  <si>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</si>
  <si>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</si>
  <si>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</si>
  <si>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</si>
  <si>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</si>
  <si>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</si>
  <si>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</si>
  <si>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Oświata i wychowanie</t>
  </si>
  <si>
    <t>Szkoły zawodowe specjalne</t>
  </si>
  <si>
    <t>Drogi publiczne wojewódzkie</t>
  </si>
  <si>
    <t>4. Uzasadnienie merytoryczne - uzasadnienie do zmian w uchwale budżetowej na 2022 rok</t>
  </si>
  <si>
    <t>Wynik budżetowy i finansowy na 2022 rok</t>
  </si>
  <si>
    <t>Zmianie ulega załącznik nr 5 do uchwały budżetowej pn. "Wynik budżetowy i finansowy. Plan na 2022 rok" w związku ze:</t>
  </si>
  <si>
    <t>Załącznik nr 1 "Dochody budżetu Województwa Kujawsko-Pomorskiego wg źródeł pochodzenia. Plan na 2022 rok";</t>
  </si>
  <si>
    <t>Załącznik nr 2 "Dochody budżetu Województwa Kujawsko-Pomorskiego wg klasyfikacji budżetowej. Plan na 2022 rok";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</si>
  <si>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</si>
  <si>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</si>
  <si>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Załącznik nr 5 "Wynik budżetowy i finansowy. Plan na 2022 rok";</t>
  </si>
  <si>
    <t>Załącznik nr 9 "Dotacje udzielane z budżetu Województwa Kujawsko-Pomorskiego. Plan na 2022 rok";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</si>
  <si>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</si>
  <si>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</si>
  <si>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</si>
  <si>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</si>
  <si>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</si>
  <si>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Krajowe pasażerskie przewozy kolejowe</t>
  </si>
  <si>
    <t>9.</t>
  </si>
  <si>
    <t>Pozostałe zadania w zakresie polityki społecznej</t>
  </si>
  <si>
    <t>Kultura i ochrona dziedzictwa narodowego</t>
  </si>
  <si>
    <t>Regionalne Programy Operacyjne 2014-2020 finansowane z udziałem środków Europejskiego Funduszu Rozwoju Regionalnego</t>
  </si>
  <si>
    <t>1. określenie planowanych dochodów:</t>
  </si>
  <si>
    <t xml:space="preserve">   1) na zadania bieżące w ramach:</t>
  </si>
  <si>
    <t>w kwocie</t>
  </si>
  <si>
    <t xml:space="preserve">   2) na zadania inwestycyjne w ramach:</t>
  </si>
  <si>
    <t>2. zwiększenie dochodów:</t>
  </si>
  <si>
    <t xml:space="preserve">o kwotę </t>
  </si>
  <si>
    <t>o kwotę</t>
  </si>
  <si>
    <t>3. zmniejszenie dochodów:</t>
  </si>
  <si>
    <t>Regionalne Programy Operacyjne 2014-2020 finansowane z udziałem środków Europejskiego Funduszu Społecznego</t>
  </si>
  <si>
    <t>Teatry</t>
  </si>
  <si>
    <t>Edukacyjna opieka wychowawcza</t>
  </si>
  <si>
    <t>Specjalne ośrodki szkolno-wychowawcze</t>
  </si>
  <si>
    <t>Dokształcanie i doskonalenie nauczycieli</t>
  </si>
  <si>
    <t>Pozostała działalność</t>
  </si>
  <si>
    <t>Ogrody botaniczne i zoologiczne oraz naturalne obszary i obiekty chronionej przyrody</t>
  </si>
  <si>
    <t>Parki krajobrazowe</t>
  </si>
  <si>
    <t xml:space="preserve">Parki krajobrazowe </t>
  </si>
  <si>
    <t>Gospodarka mieszkaniowa</t>
  </si>
  <si>
    <t>Gospodarka gruntami i nieruchomościami</t>
  </si>
  <si>
    <t>Przetwórstwo przemysłowe</t>
  </si>
  <si>
    <t>Rozwój przedsiębiorczości</t>
  </si>
  <si>
    <t>Szkoły policealne</t>
  </si>
  <si>
    <t>Zwiększa się wydatki:</t>
  </si>
  <si>
    <t>Placówki kształcenia ustawicznego i centra kształcenia zawodowego</t>
  </si>
  <si>
    <t>Biblioteki</t>
  </si>
  <si>
    <t>Galerie i biura wystaw artystycznych</t>
  </si>
  <si>
    <t>Domy i ośrodki kultury, świetlice i kluby</t>
  </si>
  <si>
    <t>Muzea</t>
  </si>
  <si>
    <t>Administracja publiczna</t>
  </si>
  <si>
    <t>Urzędy marszałkowskie</t>
  </si>
  <si>
    <t>Promocja jednostek samorządu terytorialnego</t>
  </si>
  <si>
    <t xml:space="preserve">Kultura fizyczna </t>
  </si>
  <si>
    <t>Zadania w zakresie kultury fizycznej</t>
  </si>
  <si>
    <t>Realizacja zadań wymagających stosowania specjalnej organizacji nauki i metod pracy dla dzieci w przedszkolach, oddziałach przedszkolnych w szkołach podstawowych i innych formach wychowania przedszkolnego</t>
  </si>
  <si>
    <t>Informatyka</t>
  </si>
  <si>
    <t>Ochrona zdrowia</t>
  </si>
  <si>
    <t>Szpitale ogólne</t>
  </si>
  <si>
    <t>Szkoły podstawowe specjalne</t>
  </si>
  <si>
    <t>Gospodarka komunalna i ochrona środowiska</t>
  </si>
  <si>
    <t>Zmniejsza się wydatki:</t>
  </si>
  <si>
    <t>1. Działania 3.4 Zrównoważona mobilność miejska i promowanie strategii niskoemisyjnych:</t>
  </si>
  <si>
    <t>3. Działania 5.1 Infrastruktura drogowa: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</si>
  <si>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</si>
  <si>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Powyższe zmiany dokonywane są w celu dostosowania planowanych dochodów do wielkości przewidywanych wpływów, które uzależnione są od zakresu realizowanych zadań i ponoszonych wydatków.</t>
  </si>
  <si>
    <t>1. zwiększenie dochodów w ramach:</t>
  </si>
  <si>
    <t>60013</t>
  </si>
  <si>
    <t>Załącznik nr 10 "Dochody i wydatki na zadania związane ze szczególnymi zasadami wykonywania budżetu . Plan na 2022 rok";</t>
  </si>
  <si>
    <t>Załącznik nr 6 "Projekty i działania realizowane w ramach Regionalnego Programu Operacyjnego Województwa Kujawsko-Pomorskiego 2014-2020. Plan na 2022 rok";</t>
  </si>
  <si>
    <t>Załącznik nr 7 "Pozostałe projekty i działania realizowane ze środków zagranicznych. Plan na 2022 rok";</t>
  </si>
  <si>
    <t>Załącznik nr 8 "Wydatki na zadania inwestycyjne. Plan na 2022 rok";</t>
  </si>
  <si>
    <t>10.</t>
  </si>
  <si>
    <t>11.</t>
  </si>
  <si>
    <t>12.</t>
  </si>
  <si>
    <t>3)</t>
  </si>
  <si>
    <t>4)</t>
  </si>
  <si>
    <t>§ 2 ust.1 pkt 2 dotyczący wydatków majątkowych</t>
  </si>
  <si>
    <t>§ 1 ust. 1 pkt 2 dotyczący dochodów majątkowych</t>
  </si>
  <si>
    <t>13.</t>
  </si>
  <si>
    <t>§ 7 ust. 1 pkt 1 dotyczący dotacji udzielanych z budżetu województwa jednostkom sektora finansów publicznych</t>
  </si>
  <si>
    <t xml:space="preserve">§ 3 ust. 1 dotyczący deficytu budżetowego </t>
  </si>
  <si>
    <t>§ 3 ust. 1 pkt 3 dotyczący pokrycia deficytu budżetowego przychodami stanowiącymi wolne środki, o których mowa w art. 217 ust. 2 pkt 6 ustawy o finansach publicznych</t>
  </si>
  <si>
    <t>§ 3 ust. 2 dotyczący przychodów budżetowych</t>
  </si>
  <si>
    <t>14.</t>
  </si>
  <si>
    <t>15.</t>
  </si>
  <si>
    <t>16.</t>
  </si>
  <si>
    <t>Przeciwdziałanie alkoholizmowi</t>
  </si>
  <si>
    <t>Biblioteki pedagogiczne</t>
  </si>
  <si>
    <t>Drogi publiczne gminne</t>
  </si>
  <si>
    <t>Drogi publiczne powiatowe</t>
  </si>
  <si>
    <t>Część oświatowa subwencji ogólnej dla jednostek samorządu terytorialnego</t>
  </si>
  <si>
    <t>Przedszkola specjalne</t>
  </si>
  <si>
    <t xml:space="preserve">Po oszacowaniu skutków podniesienia płac, środki przeniesione zostaną zgodnie z potrzebami do planów finansowych poszczególnych jednostek oświatowych.  </t>
  </si>
  <si>
    <t>Licea ogólnokształcące specjalne</t>
  </si>
  <si>
    <t>Wczesne wspomaganie rozwoju dziecka</t>
  </si>
  <si>
    <t>Placówki wychowania pozaszkolnego</t>
  </si>
  <si>
    <t>Różne rozliczenia finansowe</t>
  </si>
  <si>
    <t>18.</t>
  </si>
  <si>
    <t>Zwiększa się wydatki zaplanowane na działalność statutową:</t>
  </si>
  <si>
    <t>Wpływy i wydatki związane z gromadzeniem środków z opłat produktowych</t>
  </si>
  <si>
    <t xml:space="preserve">§ 8 ust. 8 dotyczący wydatków na koszty egzekucji należności z tytułu opłat produktowych oraz obsługę administracyjną systemu opłat produktowych naliczanych za nieosiągnięcie wymaganego odzysku i recyklingu odpadów powstałych od produktów wprowadzanych do obrotu na terenie kraju </t>
  </si>
  <si>
    <t>Załącznik nr 14 "Dochody gromadzone na wydzielonych rachunkach oraz wydatki nimi finansowane. Plan na 2022 rok".</t>
  </si>
  <si>
    <t>Załącznik nr 13 "Dochody i wydatki na zadania realizowane w drodze umów i porozumień między jednostkami samorządu terytorialnego. Plan na 2022 rok";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</si>
  <si>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</si>
  <si>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</si>
  <si>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Określa się dotacje celowe dla:</t>
  </si>
  <si>
    <t>Różne rozliczenia</t>
  </si>
  <si>
    <t>Rezerwy ogólne i celowe</t>
  </si>
  <si>
    <t>§ 5 pkt 2 dotyczący rezerw celowych</t>
  </si>
  <si>
    <t>§ 5 pkt 2 lit. a dotyczący rezerwy celowej na wydatki związane z realizacją programów finansowanych z udziałem środków unijnych</t>
  </si>
  <si>
    <t>§ 5 pkt 2 lit. a tiret drugie dotyczący rezerwy celowej na wydatki inwestycyjne związane z realizacją programów finansowanych z udziałem środków unijnych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</si>
  <si>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</si>
  <si>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</si>
  <si>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</si>
  <si>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</si>
  <si>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</si>
  <si>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</si>
  <si>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</si>
  <si>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</si>
  <si>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</si>
  <si>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</si>
  <si>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</si>
  <si>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Wprowadza się zmiany projektach realizowanych w ramach RPO WK-P 2014-2020:</t>
  </si>
  <si>
    <t xml:space="preserve"> w celu zabezpieczenia środków na pokrycie kosztów regulacji płac od 1 stycznia br.;</t>
  </si>
  <si>
    <t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r., Nr 9/287/22 Zarządu Województwa Kujawsko-Pomorskiego z dnia 9 marca 2022 r., Nr XLIII/571/22 Sejmiku Województwa Kujawsko-Pomorskiego z dnia 21 marca 2022 r., Nr 13/471/22 Zarządu Województwa Kujawsko-Pomorskiego z dnia 6 kwietnia 2022 r., Nr XLIV/587/22 Sejmiku Województwa Kujawsko-Pomorskiego z dnia 25 kwietnia 2022 r., Nr 16/577/22 Zarządu Województwa Kujawsko-Pomorskiego z dnia 27 kwietnia 2022 r., Nr XLV/607/22 Sejmiku Województwa Kujawsko-Pomorskiego z dnia 27 maja 2022 r., Nr 21/835/22 Zarządu Województwa Kujawsko-Pomorskiego z dnia 31 maja 2022 r., Nr XLVII/626/22 Sejmiku Województwa Kujawsko-Pomorskiego z dnia 27 czerwca 2022 r., Nr 25/985/22 Zarządu Województwa Kujawsko-Pomorskiego z dnia 29 czerwca 2022 r., Nr 30/1257/22 Zarządu Województwa Kujawsko-Pomorskiego z dnia 5 sierpnia 2022 r. oraz Nr 34/1402/22 Zarządu Województwa Kujawsko-Pomorskiego z dnia 31 sierpnia 2022 r.</t>
  </si>
  <si>
    <t>Zmniejsza się o kwotę 20.229 zł wydatki zaplanowane na Projekt Digitourism realizowany w ramach Programu INTERREG Europa w związku z przeniesieniem na rok 2023 części kosztów związanych z udziałem w spotkaniach międzynarodowych pracowników i interesariuszy regionalnych. Nie zmienia się ogólna wartość projektu. Ponadto dokonuje się przeniesienia planowanych wydatków między podziałkami klasyfikacji budżetowej w kwocie 12.884 zł w celu zabezpieczenia środków na pokrycie kosztów wynagrodzeń pracowników zaangażowanych w realizację projektu.</t>
  </si>
  <si>
    <t>Turystyka</t>
  </si>
  <si>
    <t xml:space="preserve">Urealnia się dochody pochodzące z innych źródeł zagranicznych na projekty realizowane w ramach Programu INTERREG Europa poprzez: </t>
  </si>
  <si>
    <t xml:space="preserve"> - zwiększenie dochodów na projekt EKO-CICLE o kwotę 9.126 zł;</t>
  </si>
  <si>
    <t xml:space="preserve"> tj. do wysokości wpływów uzyskanych w 2022 roku.</t>
  </si>
  <si>
    <t>Zmniejsza się wydatki na projekty realizowane w ramach Programu INTERREG Europa:</t>
  </si>
  <si>
    <t>Ponadto dokonuje się przeniesienia wydatków między podziałkami klasyfikacji budżetowej w kwocie 3.358 zł w Projekcie Cult-CreaTE w celu zabezpieczenia środków na pokrycie kosztów wynagrodzeń pracowników zaangażowanych w realizację projektu.</t>
  </si>
  <si>
    <t xml:space="preserve"> - o kwotę 19.399 zł na projekt ECO-CICLE, tj. do wysokości wydatków poniesionych w roku 2022. Zmniejsza się ogólną wartość projektu w związku 
   z zakończeniem jego realizacji;</t>
  </si>
  <si>
    <t xml:space="preserve"> - o kwotę 16.307 zł na projekt Cult-CreaTE w związku z poniesieniem mniejszych kosztów na udział w spotkaniach międzynarodowych partnerów 
   projektu. Zmniejsza się ogólna wartość projektu.</t>
  </si>
  <si>
    <t xml:space="preserve"> - zmniejszenie dochodów na projekt ThreeT o kwotę 26.120 zł;</t>
  </si>
  <si>
    <t xml:space="preserve">Urealnia się dochody pochodzące z innych źródeł zagranicznych na projekty realizowane w ramach Programu INTERREG Region Morza Bałtyckiego poprzez: </t>
  </si>
  <si>
    <t xml:space="preserve"> - zmniejszenie dochodów na projekt EMMA Extension o kwotę 3.512 zł;</t>
  </si>
  <si>
    <t xml:space="preserve"> - zwiększenie dochodów na projekt COMBINE o kwotę 9.763 zł;</t>
  </si>
  <si>
    <t>w związku z wyższymi wpływami, od których nalicza się ww. odpisy.</t>
  </si>
  <si>
    <t xml:space="preserve">§ 8 ust. 6 dotyczący dochodów pochodzących z 10 % odpisu od wpływów z tytułu opłaty produktowej oraz dodatkowej opłaty produktowej naliczonej w związku z niewykonaniem obowiązku recyklingu odpadów opakowaniowych powstałych z opakowań wprowadzonych z produktami do obrotu i wydatków na koszty egzekucji należności z tytułu opłaty produktowej oraz dodatkowej opłaty produktowej i obsługę administracyjną systemu tych opłat </t>
  </si>
  <si>
    <t>§ 8 ust. 8 dotyczący dochodów pochodzących z 2% odpisu od wpływów z tytułu opłaty produktowej oraz dodatkowej opłaty produktowej naliczanych za nieosiągnięcie wymaganego odzysku i recyklingu odpadów powstałych od produktów wprowadzanych do obrotu na terenie kraju</t>
  </si>
  <si>
    <t xml:space="preserve"> - o kwotę 22.500 zł stanowiące 10 % odpis od wpływów z tytułu opłaty produktowej oraz dodatkowej opłaty produktowej naliczonej w związku
   z niewykonaniem obowiązku recyklingu odpadów opakowaniowych powstałych z opakowań wprowadzonych z produktami do obrotu 
   pobieranych zgodnie z ustawą z dnia 13 czerwca 2013 r. o gospodarce opakowaniami i odpadami opakowaniowymi;</t>
  </si>
  <si>
    <t xml:space="preserve"> - o kwotę 752 zł stanowiące 2% odpis od wpływów z tytułu opłaty produktowej oraz dodatkowej opłaty produktowej naliczanych za nieosiągnięcie 
   wymaganego odzysku i recyklingu odpadów powstałych od produktów wprowadzanych do obrotu na terenie kraju pobieranych zgodnie
   z ustawą z dnia 11 maja 2001 r. o obowiązkach przedsiębiorcy w zakresie gospodarowania niektórymi odpadami oraz o opłacie produktowej;</t>
  </si>
  <si>
    <r>
      <t xml:space="preserve"> - o kwotę 22.500 zł na zadanie własne pn. </t>
    </r>
    <r>
      <rPr>
        <i/>
        <sz val="10"/>
        <rFont val="Times New Roman"/>
        <family val="1"/>
      </rPr>
      <t>"Realizacja ustawy o gospodarce opakowaniami i odpadami opakowaniowymi (opłata produktowa 
   za opakowania)"</t>
    </r>
    <r>
      <rPr>
        <sz val="10"/>
        <rFont val="Times New Roman"/>
        <family val="1"/>
      </rPr>
      <t xml:space="preserve"> w związku z urealnieniem dochodów stanowiących 10 % odpis od wpływów z tytułu opłaty produktowej oraz dodatkowej 
   opłaty produktowej naliczonej w związku z niewykonaniem obowiązku recyklingu odpadów opakowaniowych powstałych z opakowań 
   wprowadzonych z produktami do obrotu pobieranych zgodnie z ustawą z dnia 13 czerwca 2013 r. o gospodarce opakowaniami i odpadami 
   opakowaniowymi;</t>
    </r>
  </si>
  <si>
    <r>
      <t xml:space="preserve"> - o kwotę 752 zł na zadanie własne pn. </t>
    </r>
    <r>
      <rPr>
        <i/>
        <sz val="10"/>
        <rFont val="Times New Roman"/>
        <family val="1"/>
      </rPr>
      <t>"Realizacja ustawy o obowiązkach przedsiębiorców w zakresie gospodarowania niektórymi odpadami 
   oraz o opłacie produktowej (opłata produktowa za oleje i opony)"</t>
    </r>
    <r>
      <rPr>
        <sz val="10"/>
        <rFont val="Times New Roman"/>
        <family val="1"/>
      </rPr>
      <t xml:space="preserve"> w związku z urealnieniem dochodów stanowiących 2% odpis od wpływów 
   z tytułu opłaty produktowej oraz dodatkowej opłaty produktowej naliczanych za nieosiągnięcie wymaganego odzysku i recyklingu odpadów 
   powstałych od produktów wprowadzanych do obrotu na terenie kraju pobieranych zgodnie z ustawą z dnia 11 maja 2001 r. o obowiązkach 
   przedsiębiorcy w zakresie gospodarowania niektórymi odpadami oraz o opłacie produktowej.</t>
    </r>
  </si>
  <si>
    <t>Zwiększa się wydatki na bieżące utrzymanie:</t>
  </si>
  <si>
    <t xml:space="preserve"> - Wdeckiego Parku Krajobrazowego o kwotę 30.000 zł z przeznaczeniem na pokrycie zwiększonych opłat za zużycie energii elektrycznej w budynku 
   Centrum Czynnej Ochrony Przyrody.</t>
  </si>
  <si>
    <t xml:space="preserve"> - Brodnickiego Parku Krajobrazowego o kwotę 16.670 zł z przeznaczeniem na wypłatę ekwiwalentu za urlop pracownikowi przechodzącemu na 
   emeryturę;</t>
  </si>
  <si>
    <t>Zwiększa się o kwotę 260.000 zł wydatki zaplanowane na podwyższenie kapitału zakładowego spółki Kujawsko-Pomorska Agencja Innowacji Sp. z o.o. z przeznaczeniem na przygotowanie Spółki do koordynacji prac w związku z realizacją zadań dotyczących nowych projektów w ramach Funduszy Europejskich dla Kujaw i Pomorza na lata 2021-2027, tj. do kwoty 500.000 zł. Wniesienie kapitału nastąpi poprzez objęcie 5.000 nowych udziałów o wartości nominalnej 100 zł każdy.</t>
  </si>
  <si>
    <t>Fundusz Gwarantowanych Świadczeń Pracowniczych</t>
  </si>
  <si>
    <t xml:space="preserve">W związku z otrzymaniem informacji od Ministra Rodziny i Polityki Społecznej o zwiększeniu łącznego limitu wydatków na 2022 r. na wykonywanie zadań w zakresie ochrony roszczeń pracowniczych (pismo DF.II.0311.2.3.2022.AW z dnia 14 czerwca 2022 r.), zwiększa się dochody własne województwa o kwotę 73.200 zł. </t>
  </si>
  <si>
    <r>
      <t xml:space="preserve">W związku z informacją od Ministra Rodziny i Polityki Społecznej o zwiększeniu łącznego limitu wydatków na 2022 na wykonywanie zadań w zakresie ochrony roszczeń pracowniczych (pismo DF.II.0311.2.3.2022 z dnia 14 czerwca 2022 r.), zwiększa się o kwotę 73.200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 z przeznaczeniem na wypłatę nagrody jubileuszowej i odprawy emerytalnej.</t>
    </r>
  </si>
  <si>
    <t xml:space="preserve"> - przeniesienie planowanych wydatków między podziałkami klasyfikacji budżetowej w kwocie 1.000 zł;</t>
  </si>
  <si>
    <t>2) zwiększenie planowanych dochodów:</t>
  </si>
  <si>
    <t xml:space="preserve">    - o kwotę 100.000 zł z tytułu opłat za zajęcie pasa drogowego oraz za przejazdy pojazdów ponadnormatywnych;</t>
  </si>
  <si>
    <t xml:space="preserve">    - o kwotę 73.500 zł za utracone lub uszkodzone mienie;</t>
  </si>
  <si>
    <t>3) zmniejszenie planowanych dochodów:</t>
  </si>
  <si>
    <t xml:space="preserve">    - o kwotę 269.450 zł z tytułu rozliczeń z lat ubiegłych;</t>
  </si>
  <si>
    <t xml:space="preserve">    - o kwotę 7.000 zł z tytułu najmu i dzierżawy.</t>
  </si>
  <si>
    <t xml:space="preserve">    - o kwotę 242.420 zł z tytułu kar za nieterminowe bądź niezgodne z umową wykonanie usług;</t>
  </si>
  <si>
    <t xml:space="preserve"> - w kwocie 3.823 zł z tytułu rozliczeń z lat ubiegłych;</t>
  </si>
  <si>
    <t>Określa się wydatki:</t>
  </si>
  <si>
    <t>Zadania w zakresie przeciwdziałania przemocy w rodzinie</t>
  </si>
  <si>
    <r>
      <t xml:space="preserve">Dokonuje się zmian w projekcie pn. </t>
    </r>
    <r>
      <rPr>
        <i/>
        <sz val="10"/>
        <rFont val="Times New Roman"/>
        <family val="1"/>
      </rPr>
      <t>"Przedszkolaki - debeściaki - edukacja przedszkolna i terapia dla dzieci z niepełnosprawnościami"</t>
    </r>
    <r>
      <rPr>
        <sz val="10"/>
        <rFont val="Times New Roman"/>
        <family val="1"/>
      </rPr>
      <t xml:space="preserve"> realizowanym w ramach RPO WK-P 2014-2020, Poddziałania 10.2.1:</t>
    </r>
  </si>
  <si>
    <t>1) w planie finansowym Urzędu Marszałkowskiego:</t>
  </si>
  <si>
    <t xml:space="preserve">    - przeniesienie wydatków między podziałkami klasyfikacji budżetowej w kwocie 19.199 zł w celu zabezpieczenia środków na pokrycie kosztów  
      zarządzania projektem;</t>
  </si>
  <si>
    <t>2) w planie finansowym Kujawsko-Pomorskiego Specjalnego Ośrodka Szkolno-Wychowawczego w Toruniu - określenie wydatków w kwocie 
    543.581 zł.</t>
  </si>
  <si>
    <t xml:space="preserve">Łącznie w 2022 r. zmniejsza się wydatki o kwotę 385.666 zł i przenosi na rok 2023. Ogólna wartość projektu się nie zmienia. Powyższe zmiany dokonywane są w celu dostosowania planu wydatków do wniosku o dofinansowanie. </t>
  </si>
  <si>
    <t xml:space="preserve">   - o kwotę 1.866 zł w planie finansowym Kujawsko-Pomorskiego Centrum Edukacji Nauczycieli w Bydgoszczy;</t>
  </si>
  <si>
    <t xml:space="preserve">   - o kwotę 750 zł w planie finansowym Kujawsko-Pomorskiego Centrum Edukacji Nauczycieli we Włocławku;</t>
  </si>
  <si>
    <t xml:space="preserve">   - o kwotę 4.177 zł w planie finansowym Kujawsko-Pomorskiego Specjalnego Ośrodka Szkolno-Wychowawczego nr 1 w Bydgoszczy;</t>
  </si>
  <si>
    <t xml:space="preserve">   - o kwotę 300 zł w planie finansowym Medyczno-Społecznego Centrum Kształcenia Zawodowego i Ustawicznego w Inowrocławiu;</t>
  </si>
  <si>
    <t xml:space="preserve">   - o kwotę 600 zł w planie finansowym Medyczno-Społecznego Centrum Kształcenia Zawodowego i Ustawicznego w Toruniu.</t>
  </si>
  <si>
    <t xml:space="preserve"> Środki przeniesione zostają w ramach zadania z planu finansowego Urzędu Marszałkowskiego z rozdziału 85446.</t>
  </si>
  <si>
    <r>
      <t xml:space="preserve">Zmniejsza się o kwotę 7.693 zł wydatki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 xml:space="preserve"> w części ujętej w planie finansowym Urzędu Marszałkowskiego. Środki przeniesione zostają w ramach zadania do planów finansowych jednostek oświatowych do rozdziału 80146.</t>
    </r>
  </si>
  <si>
    <r>
      <t>Zmniejsza się o kwotę 623.950 zł wydatki zaplanowane na wieloletnie zadanie inwestycyjne pn. "</t>
    </r>
    <r>
      <rPr>
        <i/>
        <sz val="10"/>
        <rFont val="Times New Roman"/>
        <family val="1"/>
      </rPr>
      <t xml:space="preserve">Kujawsko-Pomorskie Centrum Edukacji Nauczycieli we Włocławku - rozbudowa budynku", </t>
    </r>
    <r>
      <rPr>
        <sz val="10"/>
        <rFont val="Times New Roman"/>
        <family val="1"/>
      </rPr>
      <t>tj. do kwoty stanowiącej wynagrodzenie za dokumentację projektową  Środki przeniesione zostają na rok 2023 w związku z brakiem możliwości rozpoczęcia prac budowlanych w roku bieżącym. Ogólna wartość zadania nie ulega zmianie.</t>
    </r>
  </si>
  <si>
    <r>
      <t xml:space="preserve"> - o kwotę 52.979 zł na zadanie pn. </t>
    </r>
    <r>
      <rPr>
        <i/>
        <sz val="10"/>
        <rFont val="Times New Roman"/>
        <family val="1"/>
      </rPr>
      <t xml:space="preserve">"Medyczno-Społeczne Centrum Kształcenia Zawodowego i Ustawicznego w Toruniu - remont budynku 
   gospodarczego". </t>
    </r>
    <r>
      <rPr>
        <sz val="10"/>
        <rFont val="Times New Roman"/>
        <family val="1"/>
      </rPr>
      <t>W ramach zadania przewidziano remont elewacji budynku gospodarczego wraz z wymianą rynien i rur spustowych, pokrycie 
   dachu papą i wymianę drzwi. W związku z zaleceniem Miejskiego Konserwatora Zabytków w Toruniu ujednolicenia elewacji budynku 
   gospodarczego z budynkiem Centrum, wydłuża się termin realizacji zadania i przenosi powyższe środki na rok 2023.</t>
    </r>
  </si>
  <si>
    <t>Dochody od osób prawnych, od osób fizycznych i od innych jednostek nieposiadających osobowości prawnej oraz wydatki związane z ich poborem</t>
  </si>
  <si>
    <t xml:space="preserve">Wpływy z innych opłat stanowiących dochody jednostek samorządu terytorialnego na podstawie ustaw </t>
  </si>
  <si>
    <t>Działalność usługowa</t>
  </si>
  <si>
    <t>Biura planowania przestrzennego</t>
  </si>
  <si>
    <t>Regionalne ośrodki polityki społecznej</t>
  </si>
  <si>
    <r>
      <t xml:space="preserve">Dokonuje się zmian w projekcie pn. </t>
    </r>
    <r>
      <rPr>
        <i/>
        <sz val="10"/>
        <rFont val="Times New Roman"/>
        <family val="1"/>
      </rPr>
      <t xml:space="preserve">"Kujawsko-Pomorska Teleopieka" </t>
    </r>
    <r>
      <rPr>
        <sz val="10"/>
        <rFont val="Times New Roman"/>
        <family val="1"/>
      </rPr>
      <t>realizowanym przez Regionalny Ośrodek Polityki Społecznej w ramach RPO WK-P 2014-2020, Poddziałania 9.3.2, poprzez:</t>
    </r>
  </si>
  <si>
    <t xml:space="preserve"> - zwiększenie ogólnej wartości projektu do wysokości określonej w zaktualizowanym wniosku o dofinansowanie.</t>
  </si>
  <si>
    <r>
      <t xml:space="preserve"> - o kwotę 457.787 zł na zadanie pn. </t>
    </r>
    <r>
      <rPr>
        <i/>
        <sz val="10"/>
        <rFont val="Times New Roman"/>
        <family val="1"/>
      </rPr>
      <t xml:space="preserve">"Medyczno-Społeczne Centrum Kształcenia Zawodowego i Ustawicznego w Toruniu - remont budynku 
   Centrum", </t>
    </r>
    <r>
      <rPr>
        <sz val="10"/>
        <rFont val="Times New Roman"/>
        <family val="1"/>
      </rPr>
      <t>tj. do kwoty stanowiącej koszt wykonania programu konserwatorskiego. Wszczęcie procedury przetargowej możliwe jest dopiero po 
   opracowaniu dokumentacji technicznej. W związku z powyższym wydłuża się okres realizacji zadania i przenosi powyższe środki na rok 2023;</t>
    </r>
  </si>
  <si>
    <r>
      <t xml:space="preserve">W związku z nową strukturą awansu zawodowego i podniesieniem minimalnych stawek wynagrodzenia zasadniczego nauczycieli, którzy nie uzyskali jeszcze stopnia nauczyciela mianowanego, zwiększa się o kwotę 20.276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</si>
  <si>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79.003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</si>
  <si>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88.905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</si>
  <si>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52.330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</si>
  <si>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35.197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</si>
  <si>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5.262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</si>
  <si>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5.093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</si>
  <si>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o kwotę 4.998 zł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 xml:space="preserve">ujęte w planie finansowym Urzędu Marszałkowskiego w Toruniu. Po oszacowaniu skutków podniesienia płac, środki przeniesione zostaną zgodnie z potrzebami do planów finansowych poszczególnych jednostek oświatowych.  </t>
    </r>
  </si>
  <si>
    <r>
      <t xml:space="preserve">W związku z nową strukturą awansu zawodowego i podniesieniem minimalnych stawek wynagrodzenia zasadniczego nauczycieli, którzy nie uzyskali jeszcze stopnia nauczyciela mianowanego, zwiększa się wydatki na zadanie własne pn. </t>
    </r>
    <r>
      <rPr>
        <i/>
        <sz val="10"/>
        <rFont val="Times New Roman"/>
        <family val="1"/>
      </rPr>
      <t xml:space="preserve">"Regulacja wynagrodzeń nauczycieli" </t>
    </r>
    <r>
      <rPr>
        <sz val="10"/>
        <rFont val="Times New Roman"/>
        <family val="1"/>
      </rPr>
      <t>ujęte w planie finansowym Urzędu Marszałkowskiego w Toruniu:</t>
    </r>
  </si>
  <si>
    <t xml:space="preserve"> - o kwotę 9.919 zł w rozdziale 85404;</t>
  </si>
  <si>
    <t xml:space="preserve"> - o kwotę 6.077 zł w rozdziale 85407.</t>
  </si>
  <si>
    <t>W celu dostosowania planu wydatków do wielkości prognozowanego współfinansowania krajowego dla projektów przewidzianych do realizacji przez beneficjentów w 2022 r. w ramach rozstrzygniętych konkursów RPO WK-P 2014-2020 zwiększa się wydatki w planie finansowym Wojewódzkiego Urzędu Pracy w Toruniu o kwotę 18.772 zł na Poddziałanie 8.2.2 Wsparcie osób pracujących znajdujących się w niekorzystnej sytuacji na rynku pracy oraz o kwotę 95.837 zł na Poddziałanie 8.5.2 Wsparcie outplacementowe.</t>
  </si>
  <si>
    <t>Obsługa długu publicznego</t>
  </si>
  <si>
    <t>Obsługa papierów wartościowych, kredytów i pożyczek oraz innych zobowiązań jednostek samorządu terytorialnego zaliczanych do tytułu dłużnego - kredyty i pożyczki</t>
  </si>
  <si>
    <t>Rozliczenia z tytułu poręczeń i gwarancji udzielonych przez Skarb Państwa lub jednostkę samorządu terytorialnego</t>
  </si>
  <si>
    <t>Zmniejsza się dochody z tytułu dotacji z funduszy celowych o kwotę 100 zł w związku ze zmniejszeniem przez Wojewódzki Fundusz Ochrony Środowiska i Gospodarki Wodnej w Toruniu dofinansowania na przedsięwzięcie pn. "Wojewódzki etap konkursu "Poznajemy Parki Krajobrazowe Polski 2021/2022" realizowane przez Brodnicki Park Krajobrazowy.</t>
  </si>
  <si>
    <t xml:space="preserve">Zgodnie z art. 18 pkt 6 ustawy z dnia 5 czerwca 1998 r. o samorządzie województwa (Dz. U. z 2022 poz. 547,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2022 poz. 1634, z późn. zm.). </t>
  </si>
  <si>
    <t>Określa się dotacje dla:</t>
  </si>
  <si>
    <r>
      <t xml:space="preserve">Zmniejsza się o kwotę 1.461.843 zł dotację dla Kujawsko-Pomorskiego Centrum Kultury w Bydgoszczy na wieloletnie zadanie inwestycyjne pn. </t>
    </r>
    <r>
      <rPr>
        <i/>
        <sz val="10"/>
        <rFont val="Times New Roman"/>
        <family val="1"/>
      </rPr>
      <t>"Adaptacja pomieszczeń piwnicznych w budynku Kujawsko-Pomorskiego Centrum Kultury w Bydgoszczy".</t>
    </r>
    <r>
      <rPr>
        <sz val="10"/>
        <rFont val="Times New Roman"/>
        <family val="1"/>
      </rPr>
      <t xml:space="preserve"> Środki przeniesione zostają na rok 2023 i wydłuża się okres realizacji inwestycji w związku z unieważnieniem postępowania przetargowego na roboty budowlane z uwagi na konieczność zapewnienia badań archeologicznych zaleconych przez Wojewódzki Urząd Ochrony Zabytków.</t>
    </r>
  </si>
  <si>
    <t>Zmniejsza się wydatki na projekty realizowane w ramach RPO WK-P 2014-2020, Poddziałania 10.2.2, tj.:</t>
  </si>
  <si>
    <r>
      <t xml:space="preserve"> - o kwotę 73.790 zł na projekt pn. </t>
    </r>
    <r>
      <rPr>
        <i/>
        <sz val="10"/>
        <rFont val="Times New Roman"/>
        <family val="1"/>
      </rPr>
      <t>"Niebo nad Astrobazami - rozwijamy kompetencje kluczowe uczniów"</t>
    </r>
    <r>
      <rPr>
        <sz val="10"/>
        <rFont val="Times New Roman"/>
        <family val="1"/>
      </rPr>
      <t xml:space="preserve"> w związku z przeniesieniem na rok 2023 
   części środków niewydatkowanych na studia podyplomowe i szkolenia dla nauczycieli.</t>
    </r>
  </si>
  <si>
    <t>Nie zmienia się ogólna wartość powyższych projektów.</t>
  </si>
  <si>
    <r>
      <t xml:space="preserve"> - o kwotę 267.180 zł na projekt pn. </t>
    </r>
    <r>
      <rPr>
        <i/>
        <sz val="10"/>
        <rFont val="Times New Roman"/>
        <family val="1"/>
      </rPr>
      <t>"Region Nauk Ścisłych II - edukacja przyszłości"</t>
    </r>
    <r>
      <rPr>
        <sz val="10"/>
        <rFont val="Times New Roman"/>
        <family val="1"/>
      </rPr>
      <t xml:space="preserve"> w związku z brakiem możliwości organizacji ostatniego 
   turnusu obozu naukowego w wyniku rozwiązania umów z wykonawcami oraz brak ofert na organizację kursu języka angielskiego w okresie 
   wakacyjnym. Środki przeniesione zostają na rok 2023;</t>
    </r>
  </si>
  <si>
    <r>
      <t>Określa się wydatki w kwocie 200.000 zł na zadanie własne pn</t>
    </r>
    <r>
      <rPr>
        <i/>
        <sz val="10"/>
        <rFont val="Times New Roman"/>
        <family val="1"/>
      </rPr>
      <t xml:space="preserve">. Przygotowanie dokumentacji na potrzeby realizacji projektów informatycznych" </t>
    </r>
    <r>
      <rPr>
        <sz val="10"/>
        <rFont val="Times New Roman"/>
        <family val="1"/>
      </rPr>
      <t>z przeznaczeniem na pokrycie kosztów opracowania Studium Wykonalności na potrzeby projektu "Utworzenie zintegrowanej i innowacyjnej platformy internetowej i aplikacji mobilnej do obsługi podróżnych w województwie kujawsko-pomorskim" przewidzianego do realizacji w ramach RPO WK-P 2014-2020, Działania 2.1.</t>
    </r>
  </si>
  <si>
    <t>1) Wojewódzkiego Szpitala Specjalistycznego im. Błogosławionego Księdza Jerzego Popiełuszki we Włocławku:</t>
  </si>
  <si>
    <r>
      <t xml:space="preserve">    - w kwocie 317.133 zł na wkład własny w projekcie pn. </t>
    </r>
    <r>
      <rPr>
        <i/>
        <sz val="10"/>
        <rFont val="Times New Roman"/>
        <family val="1"/>
      </rPr>
      <t>"Podniesienie jakości usług zdrowotnych oraz zwiększenie dostępu do usług medycznych 
      w Wojewódzkim Szpitalu Specjalistycznym we Włocławku - zakup sprzętu i wyposażenia jako wsparcie systemu ochrony zdrowia 
      w warunkach epidemiologicznych"</t>
    </r>
    <r>
      <rPr>
        <sz val="10"/>
        <rFont val="Times New Roman"/>
        <family val="1"/>
      </rPr>
      <t xml:space="preserve"> przewidzianym do realizacji w latach 2022-2023 w ramach RPO WK-P 2014-2020, Działania 13.1. </t>
    </r>
  </si>
  <si>
    <r>
      <t>Zmniejsza się o kwotę 3.238.913 zł wydatki zaplanowane na projekt pn.</t>
    </r>
    <r>
      <rPr>
        <i/>
        <sz val="10"/>
        <rFont val="Times New Roman"/>
        <family val="1"/>
      </rPr>
      <t xml:space="preserve"> "Opracowanie dokumentacji projektowej dla strategicznych zadań w szpitalach wojewódzkich dla nowego okresu programowania 2021-2027" </t>
    </r>
    <r>
      <rPr>
        <sz val="10"/>
        <rFont val="Times New Roman"/>
        <family val="1"/>
      </rPr>
      <t>przewidziany do realizacji w ramach Pomocy Technicznej RPO WK-P 2014-2020, Działania 12.1. Zmiana wynika z urealnia planu wydatków do szacowanych wartości faktur za dokumentacje projektowe zadań inwestycyjnych w poszczególnych latach. Środki przeniesione zostają na rok 2023. Nie zmienia się ogólna wartość projektu.</t>
    </r>
  </si>
  <si>
    <t xml:space="preserve"> - Poddziałania 10.2.2 Kształcenie ogólne, na projekty:</t>
  </si>
  <si>
    <r>
      <t xml:space="preserve">   pn. </t>
    </r>
    <r>
      <rPr>
        <i/>
        <sz val="10"/>
        <rFont val="Times New Roman"/>
        <family val="1"/>
      </rPr>
      <t>"Region Nauk Ścisłych II - edukacja przyszłości"</t>
    </r>
  </si>
  <si>
    <r>
      <t xml:space="preserve"> - Poddziałania 10.2.1 Wychowanie przedszkolne, na projekt pn. </t>
    </r>
    <r>
      <rPr>
        <i/>
        <sz val="10"/>
        <rFont val="Times New Roman"/>
        <family val="1"/>
      </rPr>
      <t>"Przedszkolaki debeściaki - edukacja 
    przedszkolna i terapia dla dzieci z niepełnosprawnościami"</t>
    </r>
  </si>
  <si>
    <r>
      <t xml:space="preserve">    - Poddziałania 10.4.1 Edukacja dorosłych w zakresie kompetencji cyfrowych i języków obcych, na projekt
      pn. </t>
    </r>
    <r>
      <rPr>
        <i/>
        <sz val="10"/>
        <rFont val="Times New Roman"/>
        <family val="1"/>
      </rPr>
      <t>"W Kujawsko-Pomorskiem Mówisz - masz - certyfikowane szkolenie językowe"</t>
    </r>
  </si>
  <si>
    <r>
      <t xml:space="preserve"> - Poddziałania 10.4.1 Edukacja dorosłych w zakresie kompetencji cyfrowych i języków obcych, na projekt
   pn. </t>
    </r>
    <r>
      <rPr>
        <i/>
        <sz val="10"/>
        <rFont val="Times New Roman"/>
        <family val="1"/>
      </rPr>
      <t>"W Kujawsko-Pomorskiem Mówisz - masz - certyfikowane szkolenie językowe"</t>
    </r>
  </si>
  <si>
    <r>
      <t xml:space="preserve"> - Poddziałania 9.3.1 Rozwój usług zdrowotnych, na projekt:  pn. </t>
    </r>
    <r>
      <rPr>
        <i/>
        <sz val="10"/>
        <rFont val="Times New Roman"/>
        <family val="1"/>
      </rPr>
      <t>"Realizacja działań z zakresu edukacji 
   i bezpieczeństwa publicznego ukierunkowanych na kształtowanie właściwych postaw funkcjonowania 
   społecznego w sytuacji występowania zagrożeń epidemiologicznych"</t>
    </r>
  </si>
  <si>
    <t xml:space="preserve"> - Poddziałania 9.3.2 Rozwój usług społecznych, na projekty:</t>
  </si>
  <si>
    <r>
      <t xml:space="preserve">   pn.</t>
    </r>
    <r>
      <rPr>
        <i/>
        <sz val="10"/>
        <rFont val="Times New Roman"/>
        <family val="1"/>
      </rPr>
      <t xml:space="preserve"> "Kujawsko-Pomorska Teleopieka"</t>
    </r>
  </si>
  <si>
    <r>
      <t xml:space="preserve">   pn. </t>
    </r>
    <r>
      <rPr>
        <i/>
        <sz val="10"/>
        <rFont val="Times New Roman"/>
        <family val="1"/>
      </rPr>
      <t>"Inicjatywy w zakresie usług społecznych realizowane przez NGO"</t>
    </r>
  </si>
  <si>
    <t>2. zmniejszenie dochodów w ramach:</t>
  </si>
  <si>
    <r>
      <t xml:space="preserve">    - Poddziałania 10.2.2 Kształcenie ogólne, na projekt pn. </t>
    </r>
    <r>
      <rPr>
        <i/>
        <sz val="10"/>
        <rFont val="Times New Roman"/>
        <family val="1"/>
      </rPr>
      <t>"Region Nauk Ścisłych II - edukacja przyszłości"</t>
    </r>
  </si>
  <si>
    <t xml:space="preserve">    - Poddziałania 8.2.2 Wsparcie osób pracujących znajdujących się w niekorzystnej sytuacji na rynku pracy</t>
  </si>
  <si>
    <r>
      <t xml:space="preserve">    - Poddziałania 9.3.1 Rozwój usług zdrowotnych, na projekt:  pn. </t>
    </r>
    <r>
      <rPr>
        <i/>
        <sz val="10"/>
        <rFont val="Times New Roman"/>
        <family val="1"/>
      </rPr>
      <t>"Realizacja działań z zakresu edukacji 
      i bezpieczeństwa publicznego ukierunkowanych na kształtowanie właściwych postaw funkcjonowania 
      społecznego w sytuacji występowania zagrożeń epidemiologicznych"</t>
    </r>
  </si>
  <si>
    <t xml:space="preserve">    - Poddziałania 8.5.2 Wsparcie outplacementowe</t>
  </si>
  <si>
    <r>
      <t xml:space="preserve">    - Poddziałania 9.3.2 Rozwój usług społecznych, na projekt pn. </t>
    </r>
    <r>
      <rPr>
        <i/>
        <sz val="10"/>
        <rFont val="Times New Roman"/>
        <family val="1"/>
      </rPr>
      <t>"Inicjatywy w zakresie usług społecznych 
      realizowane przez NGO"</t>
    </r>
  </si>
  <si>
    <r>
      <t xml:space="preserve">        pn. </t>
    </r>
    <r>
      <rPr>
        <i/>
        <sz val="10"/>
        <rFont val="Times New Roman"/>
        <family val="1"/>
      </rPr>
      <t>"Przebudowa wraz z rozbudową drogi wojewódzkiej Nr 563 Rypin-Żuromin-Mława od km 2+475 do
        km 16+656. Etap II - Przebudowa drogi wojewódzkiej Nr 563 na odcinku Stępowo-granica 
        województwa od km 10+100 do km 16+656"</t>
    </r>
  </si>
  <si>
    <r>
      <t xml:space="preserve">        pn. </t>
    </r>
    <r>
      <rPr>
        <i/>
        <sz val="10"/>
        <rFont val="Times New Roman"/>
        <family val="1"/>
      </rPr>
      <t>"Przebudowa drogi wojewódzkiej nr 265 Brześć Kujawski-Kowal-Gostynin na odcinku Kowal - 
        granica województwa od km 19+117 do km 34+025"</t>
    </r>
  </si>
  <si>
    <r>
      <t xml:space="preserve">       - Poddziałania 6.3.1 Inwestycje w infrastrukturę przedszkolną, na projekt pn.. </t>
    </r>
    <r>
      <rPr>
        <i/>
        <sz val="10"/>
        <rFont val="Times New Roman"/>
        <family val="1"/>
      </rPr>
      <t>"Dostrzec to co niewidoczne" - 
         zwiększenie dostępności do edukacji przedszkolnej w ośrodku  Braille'a w Bydgoszczy"</t>
    </r>
  </si>
  <si>
    <r>
      <t xml:space="preserve">         pn. </t>
    </r>
    <r>
      <rPr>
        <i/>
        <sz val="10"/>
        <rFont val="Times New Roman"/>
        <family val="1"/>
      </rPr>
      <t>"Przebudowa i rozbudowa drogi wojewódzkiej Nr 559 na odcinku Lipno - Kamień Kotowy - 
         granica województwa"</t>
    </r>
  </si>
  <si>
    <t>2. Poddziałania 3.5.2 Zrównoważona mobilność miejska i promowanie strategii niskoemisyjnych w ramach ZIT:</t>
  </si>
  <si>
    <r>
      <t xml:space="preserve">    2) projekt pn. </t>
    </r>
    <r>
      <rPr>
        <i/>
        <sz val="10"/>
        <rFont val="Times New Roman"/>
        <family val="1"/>
      </rPr>
      <t xml:space="preserve">"Poprawa bezpieczeństwa i komfortu życia mieszkańców oraz wsparcie niskoemisyjnego transportu drogowego poprzez 
        wybudowanie dróg rowerowych na terenie powiatu bydgoskiego" - </t>
    </r>
    <r>
      <rPr>
        <sz val="10"/>
        <rFont val="Times New Roman"/>
        <family val="1"/>
      </rPr>
      <t>zmniejszenie wydatków o kwotę 1.568.683 zł, w tym:</t>
    </r>
  </si>
  <si>
    <r>
      <t xml:space="preserve">    9) projekt pn. </t>
    </r>
    <r>
      <rPr>
        <i/>
        <sz val="10"/>
        <rFont val="Times New Roman"/>
        <family val="1"/>
      </rPr>
      <t>"Przebudowa wraz z rozbudową drogi wojewódzkiej Nr 563 Rypin-Żuromin-Mława od km 2+475 do km 16+656. Etap II -
       Przebudowa drogi wojewódzkiej Nr 563 na odcinku Stępowo-granica województwa od km 10+100 do km 16+656":</t>
    </r>
  </si>
  <si>
    <r>
      <t xml:space="preserve">   10) projekt pn. </t>
    </r>
    <r>
      <rPr>
        <i/>
        <sz val="10"/>
        <rFont val="Times New Roman"/>
        <family val="1"/>
      </rPr>
      <t>"Przebudowa drogi wojewódzkiej nr 265 Brześć Kujawski-Kowal-Gostynin na odcinku Kowal - granica województwa
         od km 19+117 do km 34+025":</t>
    </r>
  </si>
  <si>
    <t xml:space="preserve">        Zwiększa się ogólna wartość projektu w związku w wysokimi wartościami ofert przetargowych i koniecznością zabezpieczenia środków na 
        wydatki niekwalifikowalne.</t>
  </si>
  <si>
    <t xml:space="preserve">        - zmniejszenie wydatków łącznie o kwotę 29.264.055 zł, w tym wydatków bieżących o kwotę 20.000 zł oraz wydatków inwestycyjnych o kwotę 
          29.244.055 zł w związku z mniejszym zaawansowaniem robót budowlanych wynikającym z opóźnień spowodowanych przedłużającą się 
          procedurą wydania prawomocnej decyzji ZRID. Środki przeniesione zostają na rok 2023. Nie zmienia się ogólna wartość projektu;</t>
  </si>
  <si>
    <r>
      <t xml:space="preserve">Wprowadza się zmiany w zadaniu własnym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realizowanym przez Zarząd Dróg Wojewódzkich w Bydgoszczy, poprzez:</t>
    </r>
  </si>
  <si>
    <t>Dokonuje się następujących zmian w dochodach z tytułu dotacji od jednostek samorządu terytorialnego:</t>
  </si>
  <si>
    <t>2. zmniejszenie dotacji:</t>
  </si>
  <si>
    <t xml:space="preserve">    2) na dofinansowanie inwestycji realizowanych w ramach RPO WK-P 2014-2020, tj.:</t>
  </si>
  <si>
    <r>
      <t xml:space="preserve">        - o kwotę 642.340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
          rozwoju systemu transportu Bydgosko-Toruńskiego Obszaru Funkcjonalnego dla: Części nr 2 - Złotoria - Nowa Wieś - Lubicz Górny
          w ciągu drogi wojewódzkiej nr 657" </t>
    </r>
    <r>
      <rPr>
        <sz val="10"/>
        <rFont val="Times New Roman"/>
        <family val="1"/>
      </rPr>
      <t>(Działanie 3.4);</t>
    </r>
  </si>
  <si>
    <r>
      <t xml:space="preserve">        - o kwotę 1.296.284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
          rozwoju systemu transportu Bydgosko-Toruńskiego Obszaru Funkcjonalnego dla: Części nr 1 - Nawra-Kończewice-Chełmża-Zalesie-
          Kiełbasin-Mlewo-Mlewiec-Srebrniki-Sierakowo w ciągu dróg wojewódzkich nr: 551,649,554" </t>
    </r>
    <r>
      <rPr>
        <sz val="10"/>
        <rFont val="Times New Roman"/>
        <family val="1"/>
      </rPr>
      <t>(Poddziałanie 3.5.2);</t>
    </r>
  </si>
  <si>
    <r>
      <t xml:space="preserve">        - o kwotę 36.000 zł na projekt pn.</t>
    </r>
    <r>
      <rPr>
        <i/>
        <sz val="10"/>
        <rFont val="Times New Roman"/>
        <family val="1"/>
      </rPr>
      <t xml:space="preserve"> "Przebudowa drogi wojewódzkiej Nr 249 wraz z uruchomieniem przeprawy promowej przez Wisłę na 
          wysokości Solca Kujawskiego i Czarnowa" </t>
    </r>
    <r>
      <rPr>
        <sz val="10"/>
        <rFont val="Times New Roman"/>
        <family val="1"/>
      </rPr>
      <t>(Działanie 5.1);</t>
    </r>
  </si>
  <si>
    <r>
      <t xml:space="preserve">        - o kwotę 214.988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
          rozwoju systemu transportu Bydgosko-Toruńskiego Obszaru Funkcjonalnego dla: Części nr 3 - Toruń - Mała Nieszawka - Wielka 
          Nieszawka - Cierpice w ciągu drogi wojewódzkiej nr 273" </t>
    </r>
    <r>
      <rPr>
        <sz val="10"/>
        <rFont val="Times New Roman"/>
        <family val="1"/>
      </rPr>
      <t>(Działanie 3.4);</t>
    </r>
  </si>
  <si>
    <t>1. określenie dotacji:</t>
  </si>
  <si>
    <r>
      <t xml:space="preserve">   1) projekt pn. </t>
    </r>
    <r>
      <rPr>
        <i/>
        <sz val="10"/>
        <rFont val="Times New Roman"/>
        <family val="1"/>
      </rPr>
      <t>"Ograniczenie emisji spalin poprzez rozbudowę sieci dróg rowerowych znajdujących się w koncepcji rozwoju  systemu 
       transportu Bydgosko-Toruńskiego Obszaru Funkcjonalnego dla: Części nr 1 - Nawra-Kończewice-Chełmża- Zalesie-Kiełbasin-Mlewo-
       Mlewiec - Srebrniki-Sierakowo w ciągu dróg wojewódzkich nr: 551,649,554"</t>
    </r>
    <r>
      <rPr>
        <sz val="10"/>
        <rFont val="Times New Roman"/>
        <family val="1"/>
      </rPr>
      <t xml:space="preserve"> - zmniejszenie wydatków o kwotę 2.542.443 zł w związku 
       z wystąpieniem kolizji nie ujętych w dokumentacji projektowej. Środki przeniesione zostają na rok 2023. Ogólna wartość inwestycji nie ulega
       zmianie;</t>
    </r>
  </si>
  <si>
    <t xml:space="preserve">Zmniejsza się dotacje dla jednostek samorządu terytorialnego, tj. :  </t>
  </si>
  <si>
    <r>
      <t xml:space="preserve">        - o kwotę 1.401.908 zł na projekt pn. </t>
    </r>
    <r>
      <rPr>
        <i/>
        <sz val="10"/>
        <rFont val="Times New Roman"/>
        <family val="1"/>
      </rPr>
      <t xml:space="preserve">"Przebudowa wraz z rozbudową drogi wojewódzkiej Nr 254 Brzoza-Łabiszyn-Barcin-Mogilno-
          Wylatowo (odcinek Brzoza - Barcin). Odcinek I od km 0+069 do km 13+280" </t>
    </r>
    <r>
      <rPr>
        <sz val="10"/>
        <rFont val="Times New Roman"/>
        <family val="1"/>
      </rPr>
      <t xml:space="preserve">(Działanie 5.1); </t>
    </r>
  </si>
  <si>
    <r>
      <t xml:space="preserve">        - o kwotę 848.226 zł na projekt pn. </t>
    </r>
    <r>
      <rPr>
        <i/>
        <sz val="10"/>
        <rFont val="Times New Roman"/>
        <family val="1"/>
      </rPr>
      <t xml:space="preserve">"Przebudowa wraz z rozbudową drogi wojewódzkiej Nr 254 Brzoza-Łabiszyn-Barcin-Mogilno-Wylatowo 
          (odcinek Brzoza-Barcin). Odcinek II od km 13+280 do km 22+400" </t>
    </r>
    <r>
      <rPr>
        <sz val="10"/>
        <rFont val="Times New Roman"/>
        <family val="1"/>
      </rPr>
      <t xml:space="preserve">(Działanie 5.1); </t>
    </r>
  </si>
  <si>
    <t>Wprowadza się zmiany w zadaniach inwestycyjnych realizowanych przez Zarząd Dróg Wojewódzkich w Bydgoszczy:</t>
  </si>
  <si>
    <t>1. jednoroczne zadania inwestycyjne:</t>
  </si>
  <si>
    <t>2. wieloletnie zadania inwestycyjne:</t>
  </si>
  <si>
    <t xml:space="preserve">   2) zmniejszenie wydatków:</t>
  </si>
  <si>
    <t xml:space="preserve">   3) zmniejszenie wydatków:</t>
  </si>
  <si>
    <t xml:space="preserve">   1) określenie wydatków:</t>
  </si>
  <si>
    <t xml:space="preserve">   2) zwiększenie wydatków:</t>
  </si>
  <si>
    <r>
      <t xml:space="preserve">Dotychczasowa nazwa wieloletniego zadania inwestycyjnego </t>
    </r>
    <r>
      <rPr>
        <i/>
        <sz val="10"/>
        <rFont val="Times New Roman"/>
        <family val="1"/>
      </rPr>
      <t>"Roboty dodatkowe i uzupełniające - ścieżki rowerowe"</t>
    </r>
    <r>
      <rPr>
        <sz val="10"/>
        <rFont val="Times New Roman"/>
        <family val="1"/>
      </rPr>
      <t xml:space="preserve"> ujętego w planie finansowym Zarządu Dróg Wojewódzkich w Bydgoszczy otrzymuje brzmienie </t>
    </r>
    <r>
      <rPr>
        <i/>
        <sz val="10"/>
        <rFont val="Times New Roman"/>
        <family val="1"/>
      </rPr>
      <t>"Roboty dodatkowe i uzupełniające oraz waloryzacja kosztów inwestycyjnych - ścieżki rowerowe".</t>
    </r>
    <r>
      <rPr>
        <sz val="10"/>
        <rFont val="Times New Roman"/>
        <family val="1"/>
      </rPr>
      <t xml:space="preserve"> Zmiana wynika z zabezpieczenia w ramach zadania środków na pokrycie potencjalnego wzrostu wartości inwestycji w wyniku wzrostu cen towarów i usług na rynku budowlanym.</t>
    </r>
  </si>
  <si>
    <r>
      <t xml:space="preserve">      - o kwotę 350.000 zł na zadanie pn. </t>
    </r>
    <r>
      <rPr>
        <i/>
        <sz val="10"/>
        <rFont val="Times New Roman"/>
        <family val="1"/>
      </rPr>
      <t xml:space="preserve">"Program rewitalizacji i ochrony zadrzewień alejowych przy drogach wojewódzkich" </t>
    </r>
    <r>
      <rPr>
        <sz val="10"/>
        <rFont val="Times New Roman"/>
        <family val="1"/>
      </rPr>
      <t xml:space="preserve">w związku 
        z powstaniem oszczędności po przeprowadzeniu procedur przetargowych na zakup drzew wraz dostawą i nasadzeniem. </t>
    </r>
  </si>
  <si>
    <r>
      <t xml:space="preserve">      - o kwotę 3.850 zł na zadanie pn.</t>
    </r>
    <r>
      <rPr>
        <i/>
        <sz val="10"/>
        <rFont val="Times New Roman"/>
        <family val="1"/>
      </rPr>
      <t xml:space="preserve"> "Budowa wiat magazynowych"</t>
    </r>
    <r>
      <rPr>
        <sz val="10"/>
        <rFont val="Times New Roman"/>
        <family val="1"/>
      </rPr>
      <t xml:space="preserve"> w celu zabezpieczenia środków na pokrycie kosztów nadzoru inwestorskiego. 
        Zwiększa się ogólna wartość zadania;</t>
    </r>
  </si>
  <si>
    <r>
      <t xml:space="preserve">      - o kwotę 7.985.275 zł na zadanie pn. </t>
    </r>
    <r>
      <rPr>
        <i/>
        <sz val="10"/>
        <rFont val="Times New Roman"/>
        <family val="1"/>
      </rPr>
      <t>"Modernizacja dróg wojewódzkich, grupa III - K-P planu spójności komunikacji drogowej i kolejowej 
        2014-2020"</t>
    </r>
    <r>
      <rPr>
        <sz val="10"/>
        <rFont val="Times New Roman"/>
        <family val="1"/>
      </rPr>
      <t xml:space="preserve"> w związku z wyłączeniem z zakresu rzeczowo-finansowego zadania inwestycji pn. "Odnowa nawierzchni drogi wojewódzkiej 
        Nr 551 Strzyżawa-Wąbrzeźno, odc. Pluskowęsy-Dźwierzno, od km 37+960 do km 44+360, dł. 6,400 km;</t>
    </r>
  </si>
  <si>
    <t>2) Wojewódzkiego Szpitala Zespolonego w Toruniu w kwocie 1.300.000 zł na zakup sprzętu, aparatury medycznej i wyposażenia oraz prace 
    dostosowawcze na potrzeby świadczenia usług zdrowotnych realizowanych w nowopowstałym Oddziale Hematologii wraz z Pracownią
    Cytologii i Cytometrii oraz Poradni Hematologicznej.</t>
  </si>
  <si>
    <t>Zmniejsza się wydatki na projekty realizowane w ramach RPO WK-P 2014-2020, Poddziałania 6.3.2 Inwestycje w infrastrukturę kształcenia zawodowego:</t>
  </si>
  <si>
    <r>
      <t xml:space="preserve"> - o kwotę 1.981.926 zł na projekt pn. </t>
    </r>
    <r>
      <rPr>
        <i/>
        <sz val="10"/>
        <rFont val="Times New Roman"/>
        <family val="1"/>
      </rPr>
      <t xml:space="preserve">"Usłyszeć potrzeby" - wzmocnienie pozycji uczniów słabosłyszących i niesłyszących w ramach rozbudowy 
   warsztatów zawodowych Kujawsko-Pomorskiego Specjalnego Ośrodka Szkolno-Wychowawczego nr 2 w Bydgoszczy w kontekście 
   zwiększenia szans na rynku pracy" </t>
    </r>
    <r>
      <rPr>
        <sz val="10"/>
        <rFont val="Times New Roman"/>
        <family val="1"/>
      </rPr>
      <t>w związku długotrwałą procedurą wyłonienia wykonawcy w przetargu na dostawę i montaż doposażenia do 
   nowo utworzonych pracowni kształcenia zawodowego i koniecznością przeniesienia części środków na rok 2023. Wydłuża się okres realizacji 
   inwestycji. Ogólna wartość projektu się nie zmienia;</t>
    </r>
  </si>
  <si>
    <t>1) przeniesienie wydatków między podziałkami klasyfikacji budżetowej poprzez:</t>
  </si>
  <si>
    <t xml:space="preserve">    - zmniejszenie wydatków inwestycyjnych o kwotę 25.000 zł przy jednoczesnym zwiększeniu wydatków bieżących;</t>
  </si>
  <si>
    <t>Rozwój kadr nowoczesnej gospodarki i przedsiębiorczości</t>
  </si>
  <si>
    <r>
      <t xml:space="preserve">Wprowadza się zmiany w projekcie pn. </t>
    </r>
    <r>
      <rPr>
        <i/>
        <sz val="10"/>
        <rFont val="Times New Roman"/>
        <family val="1"/>
      </rPr>
      <t>"Eksperci w swojej branży"</t>
    </r>
    <r>
      <rPr>
        <sz val="10"/>
        <rFont val="Times New Roman"/>
        <family val="1"/>
      </rPr>
      <t xml:space="preserve"> realizowanym w ramach RPO WK-P 2014-2020, Poddziałania 10.2.3:</t>
    </r>
  </si>
  <si>
    <t xml:space="preserve"> - zmniejszenie wydatków o kwotę 257.271 zł w związku z późniejszym terminem rozpoczęcia projektu na skutek przedłużających się w Ośrodku prac
   budowlanych i konieczności przeniesienia części środków na rok 2023. Ogólna wartość projektu nie ulega zmianie.</t>
  </si>
  <si>
    <t>Handel</t>
  </si>
  <si>
    <t>Promocja eksportu</t>
  </si>
  <si>
    <t xml:space="preserve"> - zwiększenie wydatków finansowanych ze środków własnych województwa o kwotę 9.974.000 zł z przeznaczeniem m.in. na pokrycie kosztów 
   remontów cząstkowych nawierzchni dróg, zakup paliwa do pojazdów i sprzętu drogowego, masy na zimno, oznakowania pionowego, kratek 
   i włazów, prefabrykatów betonowych i soli drogowej, pokrycie kosztów usług w zakresie bieżącego utrzymania mostów i przepustów oraz 
   zimowego utrzymania dróg, roboty interwencyjne, konserwację sygnalizacji świetlnej, odtworzenie rowów przydrożnych, profilowanie i ścinkę 
   poboczy oraz na wykonanie operatów wodno-prawnych i analiz porealizacyjnych.</t>
  </si>
  <si>
    <t>Dokonuje się zmian w planach podzadań Pomocy Technicznej Regionalnego Programu Operacyjnego Województwa Kujawsko-Pomorskiego 2014-2020 realizowanych przez Urząd Marszałkowski poprzez:</t>
  </si>
  <si>
    <t>1) zwiększenie wydatków na podzadanie Koszty zatrudnienia o kwotę 1.100.000 zł;</t>
  </si>
  <si>
    <t xml:space="preserve">    - o kwotę 116 020 zł na podzadanie Ewaluacja i badania;</t>
  </si>
  <si>
    <t xml:space="preserve">    - o kwotę 280.000 zł na podzadanie Koszty wdrażania;</t>
  </si>
  <si>
    <t xml:space="preserve">    - o kwotę 5.156.308 zł na podzadanie Koszty instytucji;</t>
  </si>
  <si>
    <t>2) zmniejszenie wydatków:</t>
  </si>
  <si>
    <t xml:space="preserve">3) przeniesienie planowanych wydatków między podziałkami klasyfikacji budżetowej: </t>
  </si>
  <si>
    <t xml:space="preserve">Ponadto zmniejsza się o kwotę 5.013.750 zł pulę środków określoną do dyspozycji Zarządu Województwa do wykorzystania na nowe lub istniejące projekty w ramach Pomocy Technicznej Regionalnego Programu Operacyjnego Województwa Kujawsko-Pomorskiego 2014-2020 Działania 12.1 w związku aktualizacją jej wartości. </t>
  </si>
  <si>
    <t>Załącznik nr 12 "Dochody i wydatki na zadania wykonywane na mocy porozumień z organami administracji rządowej. Plan na 2022 rok";</t>
  </si>
  <si>
    <t>§ 3 ust. 1 pkt 1 dotyczący pokrycia deficytu budżetowego przychodami pochodzącymi z kredytów bankowych</t>
  </si>
  <si>
    <t>§ 4 dotyczący wydatków przypadających do spłaty w 2022 roku zgodnie z zawartymi umowami, z tytułu poręczeń i gwarancji udzielonych przez Województwo Kujawsko-Pomorskie</t>
  </si>
  <si>
    <t>§ 8 ust. 2 dotyczący dochodów z Rządowego Funduszu Rozwoju Dróg i wydatków na przebudowę dróg wojewódzkich o znaczeniu obronnym</t>
  </si>
  <si>
    <t>§ 13 pkt 2 dotyczący limitu zobowiązań z tytułu zaciąganych kredytów i pożyczek na spłatę wcześniej zaciągniętych kredytów</t>
  </si>
  <si>
    <t>§ 13 pkt 3 dotyczący limitu zobowiązań z tytułu zaciąganych kredytów i pożyczek na sfinansowanie planowanego deficytu budżetu województwa</t>
  </si>
  <si>
    <t>zmniejszeniem planowanych dochodów o kwotę 120.304.096,00 zł, tj. do kwoty 1.699.253.028,60 zł;</t>
  </si>
  <si>
    <t>zmniejszeniem planowanych wydatków o kwotę 160.304.096,00 zł, tj. do kwoty 1.760.762.934,64 zł;</t>
  </si>
  <si>
    <t>zmniejszeniem planowanych przychodów o kwotę 40.000.000,00 zł, tj. do kwoty 79 090.858,04 zł, w wyniku zmniejszenia przychodów pochodzących z kredytów bankowych o kwotę 40.000.000,00 zł do kwoty 0 zł;</t>
  </si>
  <si>
    <t>zmianą przeznaczenia przychodów stanowiących wolne środki, o których mowa w art. 217 ust. 2 pkt 6 ustawy o finansach publicznych poprzez:</t>
  </si>
  <si>
    <t xml:space="preserve"> - zmniejszenie wolnych środków na sfinansowanie planowanego deficytu budżetowego o kwotę 10.000.000 zł, tj. z kwoty 68.912.005,98 zł do kwoty
   58.912.005,98 zł,</t>
  </si>
  <si>
    <t>5)</t>
  </si>
  <si>
    <t xml:space="preserve">zmniejszeniem planowanego deficytu budżetowego o kwotę 40.000.000 zł, tj. z kwoty 101.509.906,04 zł do kwoty 61.509.906,04 zł. </t>
  </si>
  <si>
    <t>Niniejszą uchwałą dokonuje się zmian w zakresie planowanych  dochodów, wydatków, przychodów, deficytu budżetowego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</si>
  <si>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Zwiększa się planowane dochody własne województwa o kwotę 89.443 zł w związku z wyższymi wpływami z tytułu opłat eksploatacyjnych za wydobywanie węglowodorów ze złoża, wnoszonych przez przedsiębiorców na podstawie ustawy Prawo geologiczne i górnicze.</t>
  </si>
  <si>
    <r>
      <t xml:space="preserve">         pn. </t>
    </r>
    <r>
      <rPr>
        <i/>
        <sz val="10"/>
        <rFont val="Times New Roman"/>
        <family val="1"/>
      </rPr>
      <t>"Infostrada Kujaw i Pomorza 2.0"</t>
    </r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</si>
  <si>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 etap"</t>
    </r>
  </si>
  <si>
    <r>
      <t xml:space="preserve">        pn. </t>
    </r>
    <r>
      <rPr>
        <i/>
        <sz val="10"/>
        <rFont val="Times New Roman"/>
        <family val="1"/>
      </rPr>
      <t>"Przebudowa i rozbudowa drogi wojewódzkiej Nr 255 Pakość - Strzelno od km 0+005 do km 
        021+910. Etap I - Rozbudowa drogi wojewódzkiej Nr 255 na odc. od km 0+005 do km 2+220, 
        dł. 2,215 km"</t>
    </r>
  </si>
  <si>
    <t>1. określenie dochodów</t>
  </si>
  <si>
    <t>2. zwiększenie dochodów na zadania bieżące w ramach:</t>
  </si>
  <si>
    <r>
      <t xml:space="preserve">    - Poddziałania 10.2.3 Kształcenie zawodowe, na projekt pn. </t>
    </r>
    <r>
      <rPr>
        <i/>
        <sz val="10"/>
        <rFont val="Times New Roman"/>
        <family val="1"/>
      </rPr>
      <t>"Eksperci w swojej branży"</t>
    </r>
  </si>
  <si>
    <r>
      <t xml:space="preserve"> - Poddziałania 10.2.3 Kształcenie zawodowe, na projekt pn. </t>
    </r>
    <r>
      <rPr>
        <i/>
        <sz val="10"/>
        <rFont val="Times New Roman"/>
        <family val="1"/>
      </rPr>
      <t>"Eksperci w swojej branży"</t>
    </r>
  </si>
  <si>
    <t>Zmniejsza się dochody z tytułu dotacji celowej z budżetu państwa:</t>
  </si>
  <si>
    <t>Szkolnictwo wyższe i nauka</t>
  </si>
  <si>
    <t xml:space="preserve">    - zmniejszenie wydatków o kwotę 929.247 zł;</t>
  </si>
  <si>
    <t>Rodzina</t>
  </si>
  <si>
    <t>85595</t>
  </si>
  <si>
    <r>
      <t xml:space="preserve"> - zwiększenie wydatków o kwotę 8.000 zł. Środki przeniesione zostają z rozdziału 85395 z zadania pn. </t>
    </r>
    <r>
      <rPr>
        <i/>
        <sz val="10"/>
        <rFont val="Times New Roman"/>
        <family val="1"/>
      </rPr>
      <t>"Rada Konsultacyjna ds. Ochrony 
   Konsumentów przy Marszałku Województwa".</t>
    </r>
  </si>
  <si>
    <r>
      <t xml:space="preserve"> - o kwotę 400.000 zł na zadanie własne pn.</t>
    </r>
    <r>
      <rPr>
        <i/>
        <sz val="10"/>
        <rFont val="Times New Roman"/>
        <family val="1"/>
      </rPr>
      <t xml:space="preserve"> "Mała architektura i budowa infrastruktury sportowej przy obiektach edukacyjnych - wsparcie 
   finansowe"</t>
    </r>
    <r>
      <rPr>
        <sz val="10"/>
        <rFont val="Times New Roman"/>
        <family val="1"/>
      </rPr>
      <t xml:space="preserve"> z przeznaczeniem na udzielenie pomocy finansowej jednostkom samorządu terytorialnego na dofinansowanie zadań inwestycyjnych 
   polegających na budowie przyszkolnych sal sportowych.</t>
    </r>
  </si>
  <si>
    <r>
      <t xml:space="preserve">Zwiększa się o kwotę 500.000 zł wydatki zaplanowane na zadanie własne pn. </t>
    </r>
    <r>
      <rPr>
        <i/>
        <sz val="10"/>
        <rFont val="Times New Roman"/>
        <family val="1"/>
      </rPr>
      <t xml:space="preserve">"Współpraca międzynarodowa" </t>
    </r>
    <r>
      <rPr>
        <sz val="10"/>
        <rFont val="Times New Roman"/>
        <family val="1"/>
      </rPr>
      <t xml:space="preserve">w celu zabezpieczenia środków na planowane przedsięwzięcia. </t>
    </r>
  </si>
  <si>
    <t xml:space="preserve">Zmniejsza się wydatki:  </t>
  </si>
  <si>
    <r>
      <t xml:space="preserve"> - o kwotę 166.703 zł na zadanie pn.</t>
    </r>
    <r>
      <rPr>
        <i/>
        <sz val="10"/>
        <rFont val="Times New Roman"/>
        <family val="1"/>
      </rPr>
      <t xml:space="preserve"> "Wsparcie gmin w przygotowaniu i koordynacji programów rewitalizacji"</t>
    </r>
    <r>
      <rPr>
        <sz val="10"/>
        <rFont val="Times New Roman"/>
        <family val="1"/>
      </rPr>
      <t xml:space="preserve"> realizowane w ramach Programu 
   Operacyjnego Pomoc Techniczna w związku z aktualizacją harmonogramu transz dotacji w wyniku uzyskania oszczędności. Zmniejsza się ogólna 
   wartość zadania.</t>
    </r>
  </si>
  <si>
    <t xml:space="preserve"> - o kwotę 21.412.992 zł z tytułu poręczenia kredytów zaciągniętych w Europejskim Banku Inwestycyjnego przez Kujawsko-Pomorskie Inwestycje
   Medyczne Sp. z o.o.</t>
  </si>
  <si>
    <t>Zmniejsza się wydatki zaplanowane na potencjalne zobowiązania z tytułu udzielonych przez Województwo poręczeń i gwarancji:</t>
  </si>
  <si>
    <t>Wprowadza się zmiany w projektach realizowanych w ramach RPO WK-P 2014-2020:</t>
  </si>
  <si>
    <t>1. Działania 2.1 Wysoka dostępność i jakość e-usług publicznych:</t>
  </si>
  <si>
    <r>
      <t xml:space="preserve">    1) projekt pn. </t>
    </r>
    <r>
      <rPr>
        <i/>
        <sz val="10"/>
        <rFont val="Times New Roman"/>
        <family val="1"/>
      </rPr>
      <t>"Budowa kujawsko-pomorskiego systemu udostępniania elektronicznej dokumentacji medycznej - I etap":</t>
    </r>
  </si>
  <si>
    <t xml:space="preserve">        a) w zakresie wydatków bieżących:</t>
  </si>
  <si>
    <t xml:space="preserve">        b) w zakresie wydatków inwestycyjnych:</t>
  </si>
  <si>
    <t xml:space="preserve">          w celu zabezpieczenia środków na wydatki partnerów projektu związane z modernizacją systemów informatycznych i usług elektronicznych 
          w jednostkach ochrony zdrowia.</t>
  </si>
  <si>
    <t xml:space="preserve">        Następuje przeniesienie wydatków pomiędzy latami. Ogólna wartość projektu się nie zmienia;</t>
  </si>
  <si>
    <t xml:space="preserve">            - przeniesienie planowanych wydatków między podziałkami klasyfikacji budżetowej w kwocie 3.504.520 zł (z wydatków inwestycyjnych na
              dotacje dla partnerów); </t>
  </si>
  <si>
    <t xml:space="preserve">            - zwiększenie wydatków o kwotę 4.402.137 zł (dotacje dla partnerów);</t>
  </si>
  <si>
    <t xml:space="preserve">            - przeniesienie planowanych wydatków między podziałkami klasyfikacji budżetowej w kwocie 3.250 zł w celu zabezpieczenia środków na 
              zakup artykułów biurowych;</t>
  </si>
  <si>
    <r>
      <t xml:space="preserve">    3) projekt pn. </t>
    </r>
    <r>
      <rPr>
        <i/>
        <sz val="10"/>
        <rFont val="Times New Roman"/>
        <family val="1"/>
      </rPr>
      <t>"Infostrada Kujaw i Pomorza 2.0":</t>
    </r>
  </si>
  <si>
    <t xml:space="preserve">            - przeniesienie planowanych wydatków między podziałkami klasyfikacji budżetowej w kwocie 10.250 zł w celu zabezpieczenia środków na 
              zakup artykułów biurowych;</t>
  </si>
  <si>
    <t xml:space="preserve">            - przeniesienie planowanych wydatków między podziałkami klasyfikacji budżetowej w kwocie 16.454 zł w celu dostosowania planu
              dotacji do statusu partnerów;  </t>
  </si>
  <si>
    <t xml:space="preserve">           Ogólna wartość projektu się nie zmienia;</t>
  </si>
  <si>
    <t>Zmniejsza się wydatki na projekty realizowane w ramach RPO WK-P 2014-2020:</t>
  </si>
  <si>
    <r>
      <t xml:space="preserve"> - o kwotę 368.000 zł na projekt pn. </t>
    </r>
    <r>
      <rPr>
        <i/>
        <sz val="10"/>
        <rFont val="Times New Roman"/>
        <family val="1"/>
      </rPr>
      <t xml:space="preserve">"Realizacja działań z zakresu edukacji i bezpieczeństwa publicznego ukierunkowanych na kształtowanie 
   właściwych postaw funkcjonowania społecznego w sytuacji występowania zagrożeń epidemiologicznych" </t>
    </r>
    <r>
      <rPr>
        <sz val="10"/>
        <rFont val="Times New Roman"/>
        <family val="1"/>
      </rPr>
      <t>realizowany przez Urząd 
   Marszałkowski w ramach Poddziałania 9.3.1 w związku z niewydatkowaniem części środków na dystrybucję żywności. Powyższa kwota 
   przeniesiona zostaje na rok 2023. Ogólna wartość projektu się nie zmienia</t>
    </r>
    <r>
      <rPr>
        <i/>
        <sz val="10"/>
        <rFont val="Times New Roman"/>
        <family val="1"/>
      </rPr>
      <t xml:space="preserve">; </t>
    </r>
  </si>
  <si>
    <t>Cena zakupu ww. nieruchomości nie przekracza równowartości 100.000 euro, dlatego nabycie prawa własności nie wymaga zgody Sejmiku Województwa.</t>
  </si>
  <si>
    <t>Powyższe środki przeniesione zostają z roku 2023. Ogólna wartość projektów pozostaje bez zmian.</t>
  </si>
  <si>
    <r>
      <t xml:space="preserve"> - na zadanie pn. </t>
    </r>
    <r>
      <rPr>
        <i/>
        <sz val="10"/>
        <rFont val="Times New Roman"/>
        <family val="1"/>
      </rPr>
      <t>"Wsparcie gmin w przygotowaniu i koordynacji programów rewitalizacji"</t>
    </r>
    <r>
      <rPr>
        <sz val="10"/>
        <rFont val="Times New Roman"/>
        <family val="1"/>
      </rPr>
      <t xml:space="preserve"> realizowane w ramach Programu Operacyjnego 
   Pomoc Techniczna łącznie o kwotę 150.033 zł, w tym z budżetu państwa na finansowanie części unijnej o kwotę 127.529 zł oraz na finansowanie 
   części krajowej o kwotę 22.504 zł. Zmiana wynika z aktualizacji harmonogramu transz dotacji w wyniku uzyskania oszczędności.</t>
    </r>
  </si>
  <si>
    <r>
      <t xml:space="preserve">1) zmniejszenie dotacji inwestycyjnej o kwotę 1.311.444 zł na projekt pn. </t>
    </r>
    <r>
      <rPr>
        <i/>
        <sz val="10"/>
        <rFont val="Times New Roman"/>
        <family val="1"/>
      </rPr>
      <t>"Nadbudowa i rozbudowa dawnego budynku kinoteatru Grunwald 
    usytuowanego przy ul. Warszawskiej 1 w Toruniu z przeznaczeniem na teatr - Utworzenie "DUŻEJ SCENY" Kujawsko-Pomorskiego 
    Impresaryjnego Teatru Muzycznego w Toruniu"</t>
    </r>
    <r>
      <rPr>
        <sz val="10"/>
        <rFont val="Times New Roman"/>
        <family val="1"/>
      </rPr>
      <t xml:space="preserve"> w związku z brakiem możliwości wydatkowania środków w roku bieżącym w wyniku wstrzymania 
    robót budowlanych na podstawie Decyzji Konserwatora Zabytków, do czasu wykonania kolejnego projektu zamiennego. Środki przeniesione 
    zostają na rok 2023. Nie zmienia się ogólna wartość projektu;</t>
    </r>
  </si>
  <si>
    <r>
      <t xml:space="preserve">2) zmniejszenie dotacji inwestycyjnej o kwotę 8.715.672 zł na projekt pn. </t>
    </r>
    <r>
      <rPr>
        <i/>
        <sz val="10"/>
        <rFont val="Times New Roman"/>
        <family val="1"/>
      </rPr>
      <t>"Wykonanie robót budowlanych polegających na remoncie, przebudowie 
    i modernizacji istniejącego Zespołu Pałacowo Parkowego w miejscowości Wieniec koło Włocławka wraz z infrastrukturą zewnętrzną 
    i zagospodarowaniem terenu Parku"</t>
    </r>
    <r>
      <rPr>
        <sz val="10"/>
        <rFont val="Times New Roman"/>
        <family val="1"/>
      </rPr>
      <t xml:space="preserve"> w związku z brakiem możliwości wydatkowania środków na skutek konieczności wykonania zamiennego 
    projektu dotyczącego odtworzenia historycznych tarasów w miejscu istniejącej oranżerii pałacu i konieczności uzyskania zamiennego pozwolenia 
    na budowę, wystąpienia robót dodatkowych i zamiennych, konieczności doprojektowania niektórych nowych elementów oraz trwających 
    uzgodnień z Wojewódzkim Urzędem Ochrony Zabytków w sprawie sposobu wykonywania robót budowlanych. Środki przeniesione 
    zostają na rok 2023. Nie zmienia się ogólna wartość projektu;</t>
    </r>
  </si>
  <si>
    <r>
      <t xml:space="preserve">3) projekt pn. </t>
    </r>
    <r>
      <rPr>
        <i/>
        <sz val="10"/>
        <rFont val="Times New Roman"/>
        <family val="1"/>
      </rPr>
      <t>"Rozbudowa Kujawskiego Centrum Muzyki w miejscowości Wieniec koło Włocławka":</t>
    </r>
  </si>
  <si>
    <r>
      <t xml:space="preserve">4) projekt pn. </t>
    </r>
    <r>
      <rPr>
        <i/>
        <sz val="10"/>
        <rFont val="Times New Roman"/>
        <family val="1"/>
      </rPr>
      <t>"Rozszerzenie funkcjonalności teatralno-koncertowej poprzez rozbudowę i doposażenie dawnego budynku kinoteatru Grunwald":</t>
    </r>
  </si>
  <si>
    <r>
      <t>Zwiększa się o kwotę 42.100 zł dotację zaplanowaną dla Teatru im. W. Horzycy w Toruniu na zadanie inwestycyjne pn.</t>
    </r>
    <r>
      <rPr>
        <i/>
        <sz val="10"/>
        <rFont val="Times New Roman"/>
        <family val="1"/>
      </rPr>
      <t xml:space="preserve"> "Zakup systemów nagłośnieniowych i multimedialnych"</t>
    </r>
    <r>
      <rPr>
        <sz val="10"/>
        <rFont val="Times New Roman"/>
        <family val="1"/>
      </rPr>
      <t xml:space="preserve"> z przeznaczeniem na zakup i montaż pętli indukcyjnej dla obu scen oraz portierni, biura obsługi widzów i kasy biletowej.</t>
    </r>
  </si>
  <si>
    <t xml:space="preserve"> - Kujawsko-Pomorskiego Centrum Kultury w Bydgoszczy o kwotę 207.100 zł;</t>
  </si>
  <si>
    <t xml:space="preserve"> - Ośrodka Chopinowskiego w Szafarni o kwotę 50.900 zł;</t>
  </si>
  <si>
    <t xml:space="preserve"> - Wojewódzkiego Ośrodka Animacji Kultury w Toruniu łącznie o kwotę 122.775 zł, w tym o kwotę 19.475 zł z przeznaczenie na pokrycie kosztów 
   wypłaconej nagrody jubileuszowej oraz o kwotę 103.300 zł w celu zabezpieczenia środków na pokrycie kosztów regulacji płac od 1 stycznia br.</t>
  </si>
  <si>
    <t xml:space="preserve"> - Galerii i Ośrodka Plastycznej Twórczości Dziecka w Toruniu łącznie o kwotę 143.272 zł, w tym o kwotę 38.272 zł z przeznaczenie na pokrycie 
   kosztów wypłaconych 3 odpraw emerytalnych i nagrody jubileuszowej oraz o kwotę 105.000 zł w celu zabezpieczenia środków na pokrycie 
   kosztów regulacji płac od 1 stycznia br.;</t>
  </si>
  <si>
    <t xml:space="preserve"> - Galerii Sztuki "Wozownia" w Toruniu łącznie o kwotę 73.670 zł, w tym o kwotę 14.570 zł z przeznaczenie na pokrycie kosztów wypłaconej odprawy
   emerytalnej oraz o kwotę 59.100 zł w celu zabezpieczenia środków na pokrycie kosztów regulacji płac od 1 stycznia br.</t>
  </si>
  <si>
    <t>Dokonuje się zmian w dotacjach zaplanowanych dla Wojewódzkiej Biblioteki Publicznej - Książnicy Kopernikańskiej w Toruniu, poprzez:</t>
  </si>
  <si>
    <t>1) zmniejszenie:</t>
  </si>
  <si>
    <t>2) zwiększenie:</t>
  </si>
  <si>
    <t xml:space="preserve">    - o kwotę 35.000 zł dotacji bieżącej na wydanie papierowe "Kwartalnika Artystycznego. Kujawy i Pomorze" z przeznaczeniem na pokrycie kosztów
      honorariów autorskich twórców;</t>
  </si>
  <si>
    <t xml:space="preserve"> - Wojewódzkiej i Miejskiej Biblioteki Publicznej im. dr Witolda Bełzy w Bydgoszczy o kwotę 520.200 zł w celu zabezpieczenia środków na pokrycie 
   kosztów regulacji płac od 1 stycznia br.;</t>
  </si>
  <si>
    <t xml:space="preserve"> - Wojewódzkiej Biblioteki Publicznej - Książnicy Kopernikańskiej w Toruniu łącznie o kwotę 474.260 zł, w tym o kwotę 216.860 zł z przeznaczenie na 
   pokrycie kosztów wypłaconych 10 nagród jubileuszowych i 4 odpraw emerytalnych oraz o kwotę 257.400 zł w celu zabezpieczenia środków na
   pokrycie kosztów regulacji płac od 1 stycznia br.</t>
  </si>
  <si>
    <t xml:space="preserve"> - Muzeum Etnograficznego w Toruniu łącznie o kwotę 270.783 zł, w tym o kwotę 13.383 zł z przeznaczeniem na pokrycie kosztów wypłaconych 
   3 nagród jubileuszowych oraz o kwotę 257.400 zł w celu zabezpieczenia środków na pokrycie kosztów regulacji płac od 1 stycznia br.;</t>
  </si>
  <si>
    <t xml:space="preserve"> - Muzeum Archeologicznego w Biskupinie o kwotę 184.900 zł w celu zabezpieczenia środków na pokrycie kosztów regulacji płac od 1 stycznia br.</t>
  </si>
  <si>
    <t xml:space="preserve"> - Muzeum Ziemi Kujawskiej i Dobrzyńskiej we Włocławku łącznie o kwotę 266.780 zł, w tym o kwotę 26.880 zł z przeznaczeniem na pokrycie kosztów
   wypłaconych i planowanych do wypłaty nagród jubileuszowych oraz o kwotę 239.900 zł w celu zabezpieczenia środków na pokrycie kosztów 
   regulacji płac od 1 stycznia br.;</t>
  </si>
  <si>
    <r>
      <t xml:space="preserve">Zwiększa się o kwotę 2.250.000 zł wydatki zaplanowane na zadanie własne pn. </t>
    </r>
    <r>
      <rPr>
        <i/>
        <sz val="10"/>
        <rFont val="Times New Roman"/>
        <family val="1"/>
      </rPr>
      <t xml:space="preserve">"Organizacja wydarzeń kulturalnych na terenie województwa kujawsko-pomorskiego" </t>
    </r>
    <r>
      <rPr>
        <sz val="10"/>
        <rFont val="Times New Roman"/>
        <family val="1"/>
      </rPr>
      <t>z przeznaczeniem na realizację przedsięwzięć kulturalnych mających wpływ na wzmocnienie marki regionu i wzrost jego atrakcyjności.</t>
    </r>
  </si>
  <si>
    <t xml:space="preserve">   - w kwocie 26.000 zł w związku z zawarciem umowy z gminą Chełmża w sprawie pokrycia części kosztów związanych ze zmianą technologii 
     nawierzchni w ramach naprawy ciągu pieszo-rowerowego przy drodze wojewódzkiej nr 551 odcinek 31+590 - 32+458 w m. Kończewice (od DK 91 
     do granicy administracyjnej miasta Chełmża) przy realizacji zadania pn. "Naprawa ciągów pieszych i pieszo-rowerowych przy drogach 
     wojewódzkich: DW551 w m. Kończewice, DW552 w m. Grębocin i DW569 w m. Dobrzejewice;</t>
  </si>
  <si>
    <t>Zmniejsza się o kwotę 40.850.048 zł dochody z tytułu dotacji z funduszy celowych zaplanowane z Rządowego Funduszu Rozwoju Dróg na wieloletnie zadanie inwestycyjne pn. "Przygotowanie i realizacja zadań w ramach  Rządowego Funduszu Rozwoju Dróg" w związku z brakiem możliwości rozpoczęcia robót drogowych na skutek trwających prac koncepcyjno-projektowych i przeniesieniem części zakresu rzeczowo-finansowego na lata następne.</t>
  </si>
  <si>
    <r>
      <t xml:space="preserve"> - na projekt pn. </t>
    </r>
    <r>
      <rPr>
        <i/>
        <sz val="10"/>
        <rFont val="Times New Roman"/>
        <family val="1"/>
      </rPr>
      <t>"Wdrażanie standardów obsługi inwestora w samorządach województwa kujawsko-pomorskiego"</t>
    </r>
    <r>
      <rPr>
        <sz val="10"/>
        <rFont val="Times New Roman"/>
        <family val="1"/>
      </rPr>
      <t xml:space="preserve"> realizowany w ramach 
   Programu Operacyjnego Wiedza Edukacja Rozwój 2014-2020, Działania 2.18 łącznie o kwotę 36.717 zł, w tym z budżetu środków europejskich
   o kwotę 34.390 zł oraz z budżetu państwa na współfinansowanie krajowe o kwotę 2.327 zł w związku zakończeniem realizacji projektu i urealnieniem 
   wydatków do faktycznego wykonania;</t>
    </r>
  </si>
  <si>
    <r>
      <t xml:space="preserve"> - określenie wydatków inwestycyjnych finansowanych z budżetu środków europejskich w kwocie 68.843.100 zł na projekt pn. </t>
    </r>
    <r>
      <rPr>
        <i/>
        <sz val="10"/>
        <rFont val="Times New Roman"/>
        <family val="1"/>
      </rPr>
      <t xml:space="preserve">"Zakup 
   elektrycznego taboru kolejowego do obsługi transportu pasażerskiego na terenie województwa kujawsko-pomorskiego" </t>
    </r>
    <r>
      <rPr>
        <sz val="10"/>
        <rFont val="Times New Roman"/>
        <family val="1"/>
      </rPr>
      <t>realizowany 
   w ramach Działania 13.2.</t>
    </r>
  </si>
  <si>
    <r>
      <t xml:space="preserve"> - o kwotę 20.544 zł dla gminy Rypin na dofinansowanie wieloletniego zadania inwestycyjnego pn.</t>
    </r>
    <r>
      <rPr>
        <i/>
        <sz val="10"/>
        <rFont val="Times New Roman"/>
        <family val="1"/>
      </rPr>
      <t xml:space="preserve">"Budowa ścieżki pieszo-rowerowej wzdłuż 
   drogi wojewódzkiej Nr 534 od miejscowości Ostrowite do skrzyżowania z ul. Kościuszki w Rypinie - opracowanie dokumentacji technicznej"
   </t>
    </r>
    <r>
      <rPr>
        <sz val="10"/>
        <rFont val="Times New Roman"/>
        <family val="1"/>
      </rPr>
      <t xml:space="preserve">w związku koniecznością przeniesienia środków na rok 2023 i wydłużenia okresu realizacji zadania w wyniku opóźnień w procesie uzgodnień 
   kształtu projektowanej inwestycji. Zwiększa się ogólna wartość dofinansowania w wyniku wzrostu kosztu opracowania dokumentacji projektowej; </t>
    </r>
  </si>
  <si>
    <r>
      <t xml:space="preserve"> - o kwotę 260.000 zł dla gminy Łubianka na dofinansowanie zadania inwestycyjnego pn.</t>
    </r>
    <r>
      <rPr>
        <i/>
        <sz val="10"/>
        <rFont val="Times New Roman"/>
        <family val="1"/>
      </rPr>
      <t xml:space="preserve"> "Rozbudowa drogi wojewódzkiej Nr 551 poprzez budowę 
   ścieżki rowerowej na odcinku od ul. Strażackiej do granicy gm. Łubianka"</t>
    </r>
    <r>
      <rPr>
        <sz val="10"/>
        <rFont val="Times New Roman"/>
        <family val="1"/>
      </rPr>
      <t xml:space="preserve"> w związku z informacją od Gminy o odstąpieniu od realizacji 
   inwestycji;</t>
    </r>
  </si>
  <si>
    <r>
      <t xml:space="preserve"> - o kwotę 340.000 zł dla gminy Chełmża na dofinansowanie zadania inwestycyjnego pn.</t>
    </r>
    <r>
      <rPr>
        <i/>
        <sz val="10"/>
        <rFont val="Times New Roman"/>
        <family val="1"/>
      </rPr>
      <t xml:space="preserve"> "Rozbudowa drogi wojewódzkiej Nr 551 Strzyżawa-
   Unisław-Wąbrzeźno poprzez budowę drogi rowerowej na odcinku Kończewice-Warszewice-Bogusławki" </t>
    </r>
    <r>
      <rPr>
        <sz val="10"/>
        <rFont val="Times New Roman"/>
        <family val="1"/>
      </rPr>
      <t>w związku z wydłużonymi 
   procedurami uzgadniania dokumentacji projektowej i braku możliwości zrealizowania inwestycji w roku bieżącym.</t>
    </r>
  </si>
  <si>
    <r>
      <t xml:space="preserve">    2)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
        transportu Bydgosko-Toruńskiego Obszaru Funkcjonalnego dla: Części nr 3 - Toruń - Mała Nieszawka - Wielka Nieszawka - Cierpice 
        w ciągu drogi wojewódzkiej nr 273" - </t>
    </r>
    <r>
      <rPr>
        <sz val="10"/>
        <rFont val="Times New Roman"/>
        <family val="1"/>
      </rPr>
      <t>zmniejszenie wydatków o kwotę 1.479.268 zł w związku opóźnieniami spowodowanymi koniecznością 
        wystąpienia o nowe warunki przebudowy kolizji gazowych i telekomunikacyjnych, sporządzenia dodatkowej dokumentacji projektowej oraz
        uzyskania nowych uzgodnień na przebudowę obu branż. Środki przeniesione zostają na rok 2023 i wydłuża się okres realizacji inwestycji. 
        Ogólna wartość projektu nie ulega zmianie;</t>
    </r>
  </si>
  <si>
    <t xml:space="preserve">        - określenie wydatków bieżących w kwocie 100.000 zł w celu wyodrębnienia kosztów pośrednich zgodnie z wnioskiem o dofinansowanie;</t>
  </si>
  <si>
    <t xml:space="preserve">        - zmniejszenie wydatków inwestycyjnych o kwotę 11.031.658 zł w związku z brakiem możliwości realizacji inwestycji zgodnie z przyjętym 
          harmonogramem w wyniku opóźnień w procesie wydawania decyzji ZRID. Środki przeniesione zostają na rok 2023. Ogólna wartość
          projektu się nie zmienia;</t>
  </si>
  <si>
    <t xml:space="preserve">        - zmniejszenie wydatków inwestycyjnych o kwotę 15.432.000 zł. Środki przeniesione zostają na rok 2023 w związku z opóźnieniami wynikającymi 
          z podziału inwestycji na etapy i konieczności przeprowadzenia dwóch odrębnych postępowań przetargowych. </t>
  </si>
  <si>
    <r>
      <t xml:space="preserve">      - o kwotę 2.000.000 zł na zadanie pn.</t>
    </r>
    <r>
      <rPr>
        <i/>
        <sz val="10"/>
        <rFont val="Times New Roman"/>
        <family val="1"/>
      </rPr>
      <t xml:space="preserve"> "Przebudowa drogi wojewódzkiej Nr 551 Strzyżawa-Dąbrowa Chełmińska-Unisław-Wybcz-Chełmża-
        Wąbrzeźno na odcinku od km 17+515 do km 22+550"</t>
    </r>
    <r>
      <rPr>
        <sz val="10"/>
        <rFont val="Times New Roman"/>
        <family val="1"/>
      </rPr>
      <t xml:space="preserve"> w związku z wysokim zaawansowaniem robót i możliwością zakończenia inwestycji 
        w roku bieżącym. Środki przeniesione zostają z roku 2023. Ogólna wartość nie ulega zmianie;</t>
    </r>
  </si>
  <si>
    <r>
      <t xml:space="preserve">      - o kwotę 849.779 zł na zadanie pn. </t>
    </r>
    <r>
      <rPr>
        <i/>
        <sz val="10"/>
        <rFont val="Times New Roman"/>
        <family val="1"/>
      </rPr>
      <t xml:space="preserve">"Przygotowanie dokumentacji projektowych do realizacji zadań w ramach Programu modernizacji dróg 
        wojewódzkich z grupy I i III Kujawsko-pomorskiego planu spójności komunikacji drogowej i kolejowej 2014-2020" </t>
    </r>
    <r>
      <rPr>
        <sz val="10"/>
        <rFont val="Times New Roman"/>
        <family val="1"/>
      </rPr>
      <t>w związku 
        z opóźnieniami wynikającymi z konieczności uzyskania uzgodnień z konserwatorem zabytków (DW269) oraz przedłużającymi się uzgodnieniami 
        z jednostkami samorządu terytorialnego i GDDKiA w kwestii wypracowania ostatecznej koncepcji dotyczącej zakresów rzeczowych 
        poszczególnych inwestycji. Środki przeniesione zostają na rok 2023. Nie zmienia się ogólna wartość zadania;</t>
    </r>
  </si>
  <si>
    <r>
      <t xml:space="preserve">      - o kwotę 238.750 zł na zadanie pn. </t>
    </r>
    <r>
      <rPr>
        <i/>
        <sz val="10"/>
        <rFont val="Times New Roman"/>
        <family val="1"/>
      </rPr>
      <t>"Rozbudowa drogi wojewódzkiej Nr 244 Kamieniec-Strzelce Dolne, m. Żołędowo, ul. Jastrzębia od km 
        30+068 do km 33+342, dł. 3,274 km"</t>
    </r>
    <r>
      <rPr>
        <sz val="10"/>
        <rFont val="Times New Roman"/>
        <family val="1"/>
      </rPr>
      <t xml:space="preserve"> w związku z trwającym procesem opracowywania dokumentacji projektowej uniemożliwiającym 
        wszczęcie procedury przetargowej. Środki przeniesione zostają na rok 2023. Ogólna wartość się nie zmienia;</t>
    </r>
  </si>
  <si>
    <r>
      <t xml:space="preserve"> - w kwocie 488.111 zł na jednoroczne zadanie inwestycyjne pn. </t>
    </r>
    <r>
      <rPr>
        <i/>
        <sz val="10"/>
        <rFont val="Times New Roman"/>
        <family val="1"/>
      </rPr>
      <t xml:space="preserve">"Przebudowa sieci elektroenergetycznej na potrzeby realizacji projektu 
   pn. "Młyn Energii w Grudziądzu". </t>
    </r>
    <r>
      <rPr>
        <sz val="10"/>
        <rFont val="Times New Roman"/>
        <family val="1"/>
      </rPr>
      <t>Środki przeznaczone zostaną na pokrycie kosztów prac budowlanych związanych z przeniesieniem 
   transformatora znajdującego się obecnie na działce, na której ma zostać wybudowany nowy budynek wielokondygnacyjny docelowo połączony 
   z istniejącym obiektem Młyna Górnego, na działkę sąsiednią, poza obręb projektowanego budynku;</t>
    </r>
  </si>
  <si>
    <r>
      <t xml:space="preserve"> - w kwocie 17.958 zł na jednoroczne zadanie inwestycyjne pn. </t>
    </r>
    <r>
      <rPr>
        <i/>
        <sz val="10"/>
        <rFont val="Times New Roman"/>
        <family val="1"/>
      </rPr>
      <t xml:space="preserve">"Zakup i montaż systemu alarmowego w obiekcie położonym w Toruniu przy 
   ul. Krasińskiego 4-4a". </t>
    </r>
    <r>
      <rPr>
        <sz val="10"/>
        <rFont val="Times New Roman"/>
        <family val="1"/>
      </rPr>
      <t xml:space="preserve">Montaż Systemu Sygnalizacji Włamania i Napadu umożliwi zawarcie umowy na monitoring sygnałów alarmowych. </t>
    </r>
  </si>
  <si>
    <t>Odstępuje się w 2022 r. od zakupu od Miasta Bydgoszcz nieruchomości położonych w Bydgoszczy przy ul. Stanisława Staszica i Ks. Hugona Kołłątaja, stanowiących działki nr 1/8, 4/4 i 5/4 o łącznej powierzchni 0,2788 ha, obręb 0166, sąsiadujących z nieruchomością stanowiącą własność Województwa, której użytkownikiem wieczystym jest Filharmonia Pomorska w Bydgoszczy i zmniejsza wydatki o kwotę 22.755 zł. Zmiana wynika z wydłużającego się procesu opracowania dokumentacji projektowej dla inwestycji pn. "Rozbudowa i remont Filharmonii Pomorskiej w Bydgoszczy".</t>
  </si>
  <si>
    <r>
      <t xml:space="preserve"> - o kwotę 105.670 zł na zadanie własne pn.</t>
    </r>
    <r>
      <rPr>
        <i/>
        <sz val="10"/>
        <rFont val="Times New Roman"/>
        <family val="1"/>
      </rPr>
      <t xml:space="preserve"> "Utrzymanie zasobów informatycznych" </t>
    </r>
    <r>
      <rPr>
        <sz val="10"/>
        <rFont val="Times New Roman"/>
        <family val="1"/>
      </rPr>
      <t xml:space="preserve">w związku z uzyskaniem zasobów teleinformatycznych 
  w modelu usługowym i brakiem konieczności przedłużenia umowy na środowiska teleinformatyczne zakupione w latach 2009-2013. </t>
    </r>
  </si>
  <si>
    <r>
      <t xml:space="preserve"> - o kwotę 370.000 zł na zadanie własne pn.</t>
    </r>
    <r>
      <rPr>
        <i/>
        <sz val="10"/>
        <rFont val="Times New Roman"/>
        <family val="1"/>
      </rPr>
      <t xml:space="preserve"> "Zakupy inwestycyjne" </t>
    </r>
    <r>
      <rPr>
        <sz val="10"/>
        <rFont val="Times New Roman"/>
        <family val="1"/>
      </rPr>
      <t>realizowane przez Urząd Marszałkowski w Toruniu z przeznaczeniem na zakup 
   switchy, licencji dostępowych systemu pocztowego oraz stacji roboczych zaawansowanych.</t>
    </r>
  </si>
  <si>
    <t xml:space="preserve"> - przeniesienie wydatków w kwocie 148.758 zł pomiędzy planami finansowym jednostek, tj. zmniejszenie wydatków w planie finansowym Urzędu
   Marszałkowskiego przy jednoczesnym określeniu wydatków w planie finansowym Kujawsko-Pomorskiego Specjalnego Ośrodka Szkolno-
   Wychowawczego w Toruniu w celu dostosowania planu wydatków do wniosku o dofinansowanie projektu;</t>
  </si>
  <si>
    <r>
      <t xml:space="preserve">Zwiększa się o kwotę 943.539 zł wydatki zaplanowane na projekt pn. </t>
    </r>
    <r>
      <rPr>
        <i/>
        <sz val="10"/>
        <rFont val="Times New Roman"/>
        <family val="1"/>
      </rPr>
      <t>"Kwalifikacyjne Kursy Zawodowe twoją zawodową szansą - nowe formy praktycznej nauki zawodu w Kujawsko-Pomorskim Centrum Kształcenia Zawodowego w Bydgoszczy"</t>
    </r>
    <r>
      <rPr>
        <sz val="10"/>
        <rFont val="Times New Roman"/>
        <family val="1"/>
      </rPr>
      <t xml:space="preserve"> realizowany w ramach RPO WK-P 2014-2020, Poddziałania 6.3.2 w związku ze zwiększeniem ogólnej wartości projektu na skutek wzrostu wynagrodzenia wykonawcy robót budowlanych zgodnie ze złożonym wnioskiem waloryzacyjnym. Ponadto dokonuje się przeniesienia planowanych wydatków między podziałkami klasyfikacji budżetowej w kwocie 19.138 zł w związku z urealnieniem planu na dodatkowe wygrodzenie roczne oraz na promocję projektu.</t>
    </r>
  </si>
  <si>
    <r>
      <t xml:space="preserve">Zmniejsza się o kwotę 420.811 zł wydatki zaplanowane na zadanie pn. </t>
    </r>
    <r>
      <rPr>
        <i/>
        <sz val="10"/>
        <rFont val="Times New Roman"/>
        <family val="1"/>
      </rPr>
      <t xml:space="preserve">"Biblioteka Pedagogiczna w Toruniu - remont", </t>
    </r>
    <r>
      <rPr>
        <sz val="10"/>
        <rFont val="Times New Roman"/>
        <family val="1"/>
      </rPr>
      <t>tj. do kwoty stanowiącej koszt wykonania programu konserwatorskiego.  Wszczęcie procedury przetargowej możliwe jest dopiero po opracowaniu dokumentacji technicznej. W związku z powyższym wydłuża się okres realizacji zadania i przenosi powyższe środki na rok 2023. Jednocześnie kwotę 7.800 zł pozostałą do wydatkowania w roku 2022 przenosi się między podziałkami klasyfikacji budżetowej z uwagi na fakt, iż budynek Biblioteki jest obiektem zabytkowym, co wiąże się z koniecznością zastosowania właściwej klasyfikacji budżetowej na pokrycie kosztu usług remontowo-konserwatorskich.</t>
    </r>
  </si>
  <si>
    <r>
      <t xml:space="preserve">Ponadto w projekcie pn. </t>
    </r>
    <r>
      <rPr>
        <i/>
        <sz val="10"/>
        <rFont val="Times New Roman"/>
        <family val="1"/>
      </rPr>
      <t>"Niebo nad Astrobazami - rozwijamy kompetencje kluczowe uczniów"</t>
    </r>
    <r>
      <rPr>
        <sz val="10"/>
        <rFont val="Times New Roman"/>
        <family val="1"/>
      </rPr>
      <t xml:space="preserve"> dokonuje się przeniesienia planowanych wydatków między podziałkami klasyfikacji budżetowej w kwocie 8.870 zł w celu zabezpieczenia środków na pokrycie kosztów wynagrodzeń personelu projektu.</t>
    </r>
  </si>
  <si>
    <r>
      <t xml:space="preserve">Dotychczasowa nazwa zadania: </t>
    </r>
    <r>
      <rPr>
        <i/>
        <sz val="10"/>
        <rFont val="Times New Roman"/>
        <family val="1"/>
      </rPr>
      <t>"Rozbudowa Oddziału Odwykowego Całodziennego w Czerniewicach - dokumentacje i prace przygotowawcze"</t>
    </r>
    <r>
      <rPr>
        <sz val="10"/>
        <rFont val="Times New Roman"/>
        <family val="1"/>
      </rPr>
      <t xml:space="preserve"> otrzymuje brzmienie:</t>
    </r>
    <r>
      <rPr>
        <i/>
        <sz val="10"/>
        <rFont val="Times New Roman"/>
        <family val="1"/>
      </rPr>
      <t xml:space="preserve"> "Rozbudowa Oddziału Odwykowego Całodobowego w Czerniewicach - dokumentacje i prace przygotowawcze". </t>
    </r>
    <r>
      <rPr>
        <sz val="10"/>
        <rFont val="Times New Roman"/>
        <family val="1"/>
      </rPr>
      <t xml:space="preserve">Zmiana wynika z błędnie wpisanej przez Wojewódzki Ośrodek Terapii Uzależnień i Współuzależnienia w Toruniu nazwy Oddziału we wniosku o przyznanie dotacji. </t>
    </r>
  </si>
  <si>
    <r>
      <t xml:space="preserve"> - o kwotę 166.100 zł na projekt pn. </t>
    </r>
    <r>
      <rPr>
        <i/>
        <sz val="10"/>
        <rFont val="Times New Roman"/>
        <family val="1"/>
      </rPr>
      <t>"Doposażenie szpitali w województwie kujawsko-pomorskim związane z zapobieganiem, przeciwdziałaniem 
   zwalczaniem COVID-19 - etap II"</t>
    </r>
    <r>
      <rPr>
        <sz val="10"/>
        <rFont val="Times New Roman"/>
        <family val="1"/>
      </rPr>
      <t xml:space="preserve"> realizowany w ramach Poddziałania 6.1.1 przez Regionalny Ośrodek Polityki Społecznej w Toruniu w związku 
   z przeniesieniem części kosztów wynagrodzeń pracowników oraz kosztów administracyjnych na rok 2023.  Zwiększa się ogólna wartość projektu 
   i wydłuża okres jego realizacji w związku z potrzebą przeprowadzenia dalszych prac remontowo-budowlanych, zakupu dodatkowego sprzętu 
   i aparatury medycznej oraz wyposażenia a także przystąpienia do projektu nowego partnera.                                                               </t>
    </r>
  </si>
  <si>
    <r>
      <t xml:space="preserve">Wprowadza się następujące zmiany w projekcie pn. </t>
    </r>
    <r>
      <rPr>
        <i/>
        <sz val="10"/>
        <rFont val="Times New Roman"/>
        <family val="1"/>
      </rPr>
      <t>"Dostrzec to, co niewidoczne" - zwiększenie dostępności do edukacji przedszkolnej w Ośrodku Braille'a w Bydgoszczy"</t>
    </r>
    <r>
      <rPr>
        <sz val="10"/>
        <rFont val="Times New Roman"/>
        <family val="1"/>
      </rPr>
      <t xml:space="preserve"> realizowanym w ramach RPO WK-P 2014-2020, Poddziałania 6.3.1: </t>
    </r>
  </si>
  <si>
    <t xml:space="preserve">    - zmniejszenie wydatków inwestycyjnych kwalifikowalnych o kwotę 68.218 zł przy jednoczesnym zwiększeniu wydatków niekwalifikowalnych; </t>
  </si>
  <si>
    <t>Zwiększa się ogólna wartość projektu w celu zabezpieczenia środków na pokrycie kosztów robót dodatkowych wynikających z projektu budowlanego przebudowy, rozbudowy i zmiany sposobu użytkowania budynku mieszkalnego na funkcję przedszkola w Kujawsko-Pomorskim Specjalnym Ośrodku Szkolno-Wychowawczym nr 1 w Bydgoszczy.</t>
  </si>
  <si>
    <r>
      <t xml:space="preserve">Zmniejsza się o kwotę 11.200 zł wydatki zaplanowane na zadanie własne pn. </t>
    </r>
    <r>
      <rPr>
        <i/>
        <sz val="10"/>
        <rFont val="Times New Roman"/>
        <family val="1"/>
      </rPr>
      <t xml:space="preserve">"Popularyzacja i propagowanie działań z zakresu ochrony środowiska". </t>
    </r>
    <r>
      <rPr>
        <sz val="10"/>
        <rFont val="Times New Roman"/>
        <family val="1"/>
      </rPr>
      <t>Środki przeniesione zostają do rozdziału 75018 z przeznaczeniem na bieżące utrzymanie Urzędu Marszałkowskiego.</t>
    </r>
  </si>
  <si>
    <t>Zwiększa się o kwotę 60.000 zł wydatki zaplanowane na działalność statutową Teatru im. W. Horzycy w Toruniu w celu zabezpieczenia środków na pokrycie kosztów wynajęcia hali magazynowej do przechowywania dekoracji, kostiumów i rekwizytów.</t>
  </si>
  <si>
    <r>
      <t xml:space="preserve">   </t>
    </r>
    <r>
      <rPr>
        <i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zmniejszenie dotacji bieżącej o kwotę 14.052 zł w związku z przeniesieniem na rok 2023 działań związanych z promocją projektu;</t>
    </r>
  </si>
  <si>
    <r>
      <t xml:space="preserve">   </t>
    </r>
    <r>
      <rPr>
        <i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zwiększenie dotacji inwestycyjnej o kwotę 230.533 zł w związku ze zwiększeniem ogólnej wartości projektu po oszacowaniu kosztów instalacji 
       oświetlenia parku, systemu nawadniania, odnowienia parku i wykonania nasadzeń;</t>
    </r>
  </si>
  <si>
    <t xml:space="preserve">    - zmniejszenie dotacji bieżącej o kwotę 57.752 zł w związku z przeniesieniem na rok 2023 działań związanych z promocją projektu;</t>
  </si>
  <si>
    <t xml:space="preserve">    - o kwotę 30.000 zł dotacji inwestycyjnej na aktualizację dokumentacji projektowej dla zadania "Rozbudowa i dostosowanie budynku 
      Wojewódzkiej Biblioteki Publicznej-Książnicy Kopernikańskiej w Toruniu do nowych funkcji użytkowych" w związku z koniecznością 
      wprowadzenia zmian do projektu branży sanitarnej (klimatyzacja i wentylacja).</t>
  </si>
  <si>
    <t xml:space="preserve"> - Nadgoplańskiego Parku Tysiąclecia o kwotę 12.641 zł w celu zabezpieczenia środków na pokrycie kosztów wynagrodzeń pracowników jednostki;</t>
  </si>
  <si>
    <r>
      <t xml:space="preserve">W ramach zadania pn. </t>
    </r>
    <r>
      <rPr>
        <i/>
        <sz val="10"/>
        <rFont val="Times New Roman"/>
        <family val="1"/>
      </rPr>
      <t>"Parki krajobrazowe - pozostałe zadania z zakresu ochrony przyrody"</t>
    </r>
    <r>
      <rPr>
        <sz val="10"/>
        <rFont val="Times New Roman"/>
        <family val="1"/>
      </rPr>
      <t xml:space="preserve"> w części ujętej w planie finansowym Brodnickiego Parku Krajobrazowego dokonuje się przeniesienia wydatków pomiędzy źródłami finansowania  poprzez zmniejszenie wydatków finansowanych z dotacji z Wojewódzkiego Funduszu Ochrony Środowiska i Gospodarki Wodnej w Toruniu przy jednoczesnym zwiększeniu środków własnych województwa o kwotę 100 zł w związku ze zmniejszeniem dofinansowania przez WFOŚiGW w Toruniu na przedsięwzięcie pn. "Wojewódzki etap konkursu "Poznajemy Parki Krajobrazowe Polski 2021/2022".</t>
    </r>
  </si>
  <si>
    <r>
      <t xml:space="preserve"> - o kwotę 130.000 zł na zadanie własne pn</t>
    </r>
    <r>
      <rPr>
        <i/>
        <sz val="10"/>
        <rFont val="Times New Roman"/>
        <family val="1"/>
      </rPr>
      <t xml:space="preserve">. "Zadania w zakresie kultury fizycznej i sportu - pozostała działalność" </t>
    </r>
    <r>
      <rPr>
        <sz val="10"/>
        <rFont val="Times New Roman"/>
        <family val="1"/>
      </rPr>
      <t>z przeznaczeniem na działania 
   związane z rozwojem sportu szkolnego i aktywności fizycznej dzieci i młodzieży;</t>
    </r>
  </si>
  <si>
    <t xml:space="preserve"> - przeniesienie planowanych wydatków między podziałkami klasyfikacji budżetowej w kwocie 248.428 zł w celu zabezpieczenia środków na 
   pokrycie kosztów wynagrodzeń pracowników zaangażowanych w realizację projektu i podróży służbowych oraz na wydatki partnera projektu 
   niezaliczanego do sektora finansów publicznych;</t>
  </si>
  <si>
    <t>Zmniejsza się o kwotę 11.440 zł dochody pochodzące z innych źródeł zagranicznych na projekt Digitourism realizowany w ramach Programu INTERREG Europa, tj. do wysokości wpływów planowanych w 2022 roku.</t>
  </si>
  <si>
    <t>1) określenie planowanych dochodów w kwocie 1.056.000 zł z tytułu odsetek od środków zgromadzonych na rachunku bankowym;</t>
  </si>
  <si>
    <t xml:space="preserve"> - w kwocie 7.940 zł z tytułu wynagrodzenia płatnika składek ZUS i płatnika podatku dochodowego od osób fizycznych. </t>
  </si>
  <si>
    <t>Zwiększa się planowane dochody własne województwa o kwotę 307.060 zł w związku z pismem od Ministra Finansów Nr ST3.4750.21.2022.w z dnia 24 sierpnia 2022 r. o zwiększeniu części oświatowej subwencji ogólnej dla Województwa Kujawsko-Pomorskiego na rok 2022, tj. z kwoty 67.297.831 zł do kwoty 67.604.891 zł w związku ze zmianami w zakresie średniego wynagrodzenia dotychczasowych nauczycieli stażystów i kontraktowych.</t>
  </si>
  <si>
    <t>Dokonuje się zmian w planowanych dochodach z tytułu dotacji celowych z budżetu państwa (budżet środków europejskich) przeznaczonych na projekty realizowane w ramach Regionalnego Programu Operacyjnego Województwa Kujawsko-Pomorskiego 2014-2020, poprzez:</t>
  </si>
  <si>
    <t xml:space="preserve">   1) na zadania bieżące w ramach Działania 5.1 Infrastruktura drogowa, na projekty:</t>
  </si>
  <si>
    <r>
      <t xml:space="preserve">       - Działania 5.1 Infrastruktura drogowa pn. </t>
    </r>
    <r>
      <rPr>
        <i/>
        <sz val="10"/>
        <rFont val="Times New Roman"/>
        <family val="1"/>
      </rPr>
      <t>"Przebudowa i rozbudowa drogi wojewódzkiej Nr 255 Pakość 
         - Strzelno od km 0+005 do km 021+910. Etap I - Rozbudowa drogi wojewódzkiej Nr 255 na odc. od 
         km 0+005 do km 2+220, dł. 2,215 km"</t>
    </r>
  </si>
  <si>
    <r>
      <t xml:space="preserve">       - Działania 13.2 Regionalny transport niskoemisyjny, na projekt pn.</t>
    </r>
    <r>
      <rPr>
        <i/>
        <sz val="10"/>
        <rFont val="Times New Roman"/>
        <family val="1"/>
      </rPr>
      <t xml:space="preserve"> "Zakup elektrycznego taboru 
         kolejowego do obsługi transportu pasażerskiego na terenie województwa kujawsko-pomorskiego"</t>
    </r>
  </si>
  <si>
    <r>
      <t xml:space="preserve">       - Działania 6.5 Rozwój potencjału endogenicznego regionu pn. </t>
    </r>
    <r>
      <rPr>
        <i/>
        <sz val="10"/>
        <rFont val="Times New Roman"/>
        <family val="1"/>
      </rPr>
      <t>"Przygotowanie dokumentacji projektowo-
         kosztorysowej na potrzeby utworzenia "Młyna Energii" w Grudziądzu"</t>
    </r>
  </si>
  <si>
    <r>
      <t xml:space="preserve">       - Działania 2.1 Wysoka dostępność i jakość e-usług publicznych, na projekt pn.</t>
    </r>
    <r>
      <rPr>
        <i/>
        <sz val="10"/>
        <rFont val="Times New Roman"/>
        <family val="1"/>
      </rPr>
      <t xml:space="preserve"> "Budowa kujawsko-
         pomorskiego systemu udostępniania elektronicznej dokumentacji medycznej - I etap"</t>
    </r>
  </si>
  <si>
    <r>
      <t xml:space="preserve">       - Działania 5.3 Infrastruktura kolejowa, na projekt pn. </t>
    </r>
    <r>
      <rPr>
        <i/>
        <sz val="10"/>
        <rFont val="Times New Roman"/>
        <family val="1"/>
      </rPr>
      <t>"Zakup elektrycznego taboru kolejowego do 
         obsługi transportu pasażerskiego na terenie województwa kujawsko-pomorskiego"</t>
    </r>
  </si>
  <si>
    <r>
      <t xml:space="preserve">       - Poddziałania 1.5.2 Wsparcie procesu umiędzynarodowienia przedsiębiorstw, na projekt 
         pn. "</t>
    </r>
    <r>
      <rPr>
        <i/>
        <sz val="10"/>
        <rFont val="Times New Roman"/>
        <family val="1"/>
      </rPr>
      <t>Przygotowanie i rozwój pakietu usług doradczych/informacyjnych w zakresie 
         umiędzynarodowienia przedsiębiorstw z sektora MŚP oraz pozyskania działalności inwestycyjnej 
         przez Kujawsko-Pomorskie Centrum Obsługi Inwestorów i Eksporterów"</t>
    </r>
  </si>
  <si>
    <t xml:space="preserve">       - Działania 2.1 Wysoka dostępność i jakość e-usług publicznych, na projekty: </t>
  </si>
  <si>
    <r>
      <t xml:space="preserve">       - Działania 2.2 Cyfrowa dostępność i użyteczność informacji sektora publicznego oraz zasobów nauki, 
         kultury i dziedzictwa regionalnego, na projekt pn. </t>
    </r>
    <r>
      <rPr>
        <i/>
        <sz val="10"/>
        <rFont val="Times New Roman"/>
        <family val="1"/>
      </rPr>
      <t>"Kultura w zasięgu 2.0"</t>
    </r>
  </si>
  <si>
    <t xml:space="preserve">       - Działania 5.1 Infrastruktura drogowa, na projekty:</t>
  </si>
  <si>
    <r>
      <t xml:space="preserve">         pn. </t>
    </r>
    <r>
      <rPr>
        <i/>
        <sz val="10"/>
        <rFont val="Times New Roman"/>
        <family val="1"/>
      </rPr>
      <t>"Przebudowa wraz z rozbudową drogi wojewódzkiej Nr 254 Brzoza - Łabiszyn-Barcin - Mogilno-
         Wylatowo (odcinek Brzoza - Barcin). Odcinek I od km 0+069 do km 13+280"</t>
    </r>
  </si>
  <si>
    <r>
      <t xml:space="preserve">         pn. </t>
    </r>
    <r>
      <rPr>
        <i/>
        <sz val="10"/>
        <rFont val="Times New Roman"/>
        <family val="1"/>
      </rPr>
      <t>"Rozbudowa drogi wojewódzkiej Nr 270 Brześć Kujawski-Izbica Kujawska-Koło od km 0+000 do 
         km 29+023-Budowa obwodnicy m. Lubraniec"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</si>
  <si>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270 Brześć Kujawski-Izbica Kujawska-
         Koło od km 0+000 do km 29+023. Etap I od km 1+100 do km 7+762"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</si>
  <si>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254 Brzoza-Łabiszyn-Barcin-Mogilno-
         Wylatowo (odcinek Brzoza-Barcin). Odcinek II od km 13+280 do km 22+400"</t>
    </r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</si>
  <si>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i zwalczaniem 
         COVID-19 - etap II"</t>
    </r>
  </si>
  <si>
    <t xml:space="preserve">       - Poddziałania 6.3.2 Inwestycje w infrastrukturę kształcenia zawodowego, na projekty:</t>
  </si>
  <si>
    <r>
      <t xml:space="preserve">         pn. </t>
    </r>
    <r>
      <rPr>
        <i/>
        <sz val="10"/>
        <rFont val="Times New Roman"/>
        <family val="1"/>
      </rPr>
      <t>"Artyści w zawodzie - modernizacja warsztatów kształcenia zawodowego w K-PSOSW im. Korczaka
         w Toruniu"</t>
    </r>
  </si>
  <si>
    <r>
      <t xml:space="preserve">         pn. </t>
    </r>
    <r>
      <rPr>
        <i/>
        <sz val="10"/>
        <rFont val="Times New Roman"/>
        <family val="1"/>
      </rPr>
      <t>"Usłyszeć potrzeby" - wzmocnienie pozycji uczniów słabosłyszących i niesłyszących w ramach 
         rozbudowy warsztatów zawodowych Kujawsko-Pomorskiego Specjalnego Ośrodka Szkolno-
         Wychowawczego nr 2 w Bydgoszczy w kontekście zwiększenia szans na rynku pracy"</t>
    </r>
  </si>
  <si>
    <r>
      <t xml:space="preserve">         pn. </t>
    </r>
    <r>
      <rPr>
        <i/>
        <sz val="10"/>
        <rFont val="Times New Roman"/>
        <family val="1"/>
      </rPr>
      <t>"Kwalifikacyjne Kursy Zawodowe twoją zawodową szansą - nowe formy praktycznej nauki zawodu
         w Kujawsko-Pomorskim Centrum Kształcenia Zawodowego w Bydgoszczy"</t>
    </r>
  </si>
  <si>
    <r>
      <t xml:space="preserve">       - Działania 2.1 Wysoka dostępność i jakość e-usług publicznych, na projekt pn.</t>
    </r>
    <r>
      <rPr>
        <i/>
        <sz val="10"/>
        <rFont val="Times New Roman"/>
        <family val="1"/>
      </rPr>
      <t xml:space="preserve"> "Infostrada Kujaw
         i Pomorza 2.0"</t>
    </r>
  </si>
  <si>
    <t xml:space="preserve">       - Działania 3.4 Zrównoważona mobilność miejska i promowanie strategii niskoemisyjnych, na projekty:</t>
  </si>
  <si>
    <r>
      <t xml:space="preserve">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
         Części nr 2 - Złotoria - Nowa Wieś - Lubicz Górny w ciągu drogi wojewódzkiej nr 657"</t>
    </r>
  </si>
  <si>
    <r>
      <t xml:space="preserve">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Części 
         nr 3 - Toruń - Mała Nieszawka - Wielka Nieszawka - Cierpice w ciągu drogi wojewódzkiej nr 273"</t>
    </r>
  </si>
  <si>
    <r>
      <t xml:space="preserve">       - Poddziałania 3.5.2 Zrównoważona mobilność miejska i promowanie strategii niskoemisyjnych, na projekt 
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
         Części nr 1 - Nawra- Kończewice-Chełmża- Zalesie-Kiełbasin-Mlewo-Mlewiec-Srebrniki-Sierakowo
         w ciągu dróg wojewódzkich nr: 551,649,554"</t>
    </r>
  </si>
  <si>
    <r>
      <t xml:space="preserve">         pn. </t>
    </r>
    <r>
      <rPr>
        <i/>
        <sz val="10"/>
        <rFont val="Times New Roman"/>
        <family val="1"/>
      </rPr>
      <t>"Przebudowa drogi wojewódzkiej Nr 249 wraz z uruchomieniem przeprawy promowej przez Wisłę 
         na wysokości Solca Kujawskiego i Czarnowa"</t>
    </r>
  </si>
  <si>
    <r>
      <t xml:space="preserve">         pn. </t>
    </r>
    <r>
      <rPr>
        <i/>
        <sz val="10"/>
        <rFont val="Times New Roman"/>
        <family val="1"/>
      </rPr>
      <t>"Rozbudowa drogi wojewódzkiej Nr 548 Stolno-Wąbrzeźno od km 0+005 do km 29+619 
         z wyłączeniem węzła autostradowego w m. Lisewo od km 14+144 do km 15+146"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</si>
  <si>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563 Rypin-Żuromin-Mława od km 2+475 
         do km 16+656. Etap II - Przebudowa drogi wojewódzkiej Nr 563 na odcinku Stępowo-granica 
         województwa od km 10+100 do km 16+656"</t>
    </r>
  </si>
  <si>
    <r>
      <t xml:space="preserve">         pn. </t>
    </r>
    <r>
      <rPr>
        <i/>
        <sz val="10"/>
        <rFont val="Times New Roman"/>
        <family val="1"/>
      </rPr>
      <t>"Przebudowa drogi wojewódzkiej nr 265 Brześć Kujawski-Kowal-Gostynin na odcinku Kowal - 
         granica województwa od km 19+117 do km 34+025"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</si>
  <si>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265 Brześć Kujawski - Gostynin od km 
         0+003 do km 19+117"</t>
    </r>
  </si>
  <si>
    <r>
      <t xml:space="preserve">        pn. </t>
    </r>
    <r>
      <rPr>
        <i/>
        <sz val="10"/>
        <rFont val="Times New Roman"/>
        <family val="1"/>
      </rPr>
      <t>"Przebudowa i rozbudowa drogi wojewódzkiej Nr 255 Pakość-Strzelno od km 0+005 do km 
        021+910. Etap I - Rozbudowa drogi wojewódzkiej Nr 255 na odc. od km 0+005 do km 2+220, 
        dł. 2,215 km"</t>
    </r>
  </si>
  <si>
    <r>
      <t xml:space="preserve">   2) na zadania inwestycyjne w ramach Działania 5.1 Infrastruktura drogowa, na projekt pn. </t>
    </r>
    <r>
      <rPr>
        <i/>
        <sz val="10"/>
        <rFont val="Times New Roman"/>
        <family val="1"/>
      </rPr>
      <t>"Przebudowa 
       i rozbudowa drogi wojewódzkiej Nr 255 Pakość-Strzelno od km 0+005 do km 021+910. Etap I - 
       Rozbudowa drogi wojewódzkiej Nr 255 na odc. od km 0+005 do km 2+220, dł. 2,215 km"</t>
    </r>
  </si>
  <si>
    <t>Zmniejsza się planowane dochody bieżące z tytułu dotacji celowych z budżetu państwa (budżet środków europejskich) przeznaczone na projekty realizowane w ramach Regionalnego Programu Operacyjnego Województwa Kujawsko-Pomorskiego 2014-2020:</t>
  </si>
  <si>
    <t>Zmniejsza się dochody z tytułu dotacji celowej z budżetu państwa (budżet środków krajowych) zaplanowane w ramach Pomocy Technicznej RPO WK-P na lata 2014-2020, Działania 12.1 Wsparcie procesu zarządzania i wdrażania RPO łącznie o kwotę 11.013.620 zł, w tym na zadania bieżące o kwotę 3.191.188 zł oraz na zadania inwestycyjne o kwotę 7.822.432 zł, tj. do wysokości wynikającej ze zaktualizowanego Rocznego Planu udzielenia dotacji celowej z budżetu państwa na rok 2022.</t>
  </si>
  <si>
    <r>
      <t>Zmniejsza się dochody z tytułu dotacji celowej z budżetu państwa zaplanowane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przez Regionalny Ośrodek Polityki Społecznej w Toruniu w ramach Programu Operacyjnego Wiedza Edukacja Rozwój 2014-2020, Działania 2.5 łącznie o kwotę 127.462 zł, w tym z budżetu środków europejskich o kwotę 107.829 zł oraz z budżetu państwa na współfinansowanie krajowe o kwotę 19.633 zł. Zmiana wynika z przeniesienia części zakresu rzeczowo-finansowego na rok 2023 i wydłużenia okresu realizacji projektu.</t>
    </r>
  </si>
  <si>
    <t>Zwiększa się dochody własne województwa:</t>
  </si>
  <si>
    <t>Odstępuje się od przekazania środków na podwyższenie kapitału zakładowego spółki Toruńska Agencja Rozwoju Regionalnego S.A. planowanego na wsparcie rozwoju gospodarczego w kontekście Terminala Intermodalnego Bydgoszcz- Emilianowo sp. z o.o. i zmniejsza wydatki o kwotę 1.000.000 zł. Zmiana wynika z braku zainteresowania Krajowego Ośrodka Wsparcia Rolnictwa - wspólnika spółki Terminalu Intermodalnego Bydgoszcz Emilianowo zmianą struktury kapitałowej, która skutkowałby wejściem do spółki kolejnego mniejszościowego wspólnika.</t>
  </si>
  <si>
    <t>W związku wyborem najkorzystniejszej oferty w postępowaniu o udzielenie zamówienia publicznego przeprowadzonego w trybie przetargu nieograniczonego na dostawę pięciu elektrycznych zespołów trakcyjnych i możliwością sfinalizowania ich zakupu w roku bieżącym wprowadza się następujące zmiany w projektach realizowanych w ramach RPO WK-P 2014-2020:</t>
  </si>
  <si>
    <r>
      <t xml:space="preserve"> - zwiększenie wydatków inwestycyjnych na projekt pn. </t>
    </r>
    <r>
      <rPr>
        <i/>
        <sz val="10"/>
        <rFont val="Times New Roman"/>
        <family val="1"/>
      </rPr>
      <t xml:space="preserve">"Zakup elektrycznego taboru kolejowego do obsługi transportu pasażerskiego na 
   terenie województwa kujawsko-pomorskiego" </t>
    </r>
    <r>
      <rPr>
        <sz val="10"/>
        <rFont val="Times New Roman"/>
        <family val="1"/>
      </rPr>
      <t>realizowany w ramach Działania 5.3 łącznie o kwotę 34.421.551 zł, w tym zwiększenie wydatków 
   finansowanych z budżetu środków europejskich o kwotę 31.387.406 zł oraz określenie wydatków finansowanych ze środków własnych 
   województwa w kwocie 3.034.145 zł;</t>
    </r>
  </si>
  <si>
    <r>
      <t xml:space="preserve">Zmniejsza się o kwotę 40.850.048 zł wydatki zaplanowane na wieloletnie zadanie inwestycyjne pn. </t>
    </r>
    <r>
      <rPr>
        <i/>
        <sz val="10"/>
        <rFont val="Times New Roman"/>
        <family val="1"/>
      </rPr>
      <t>"Przygotowanie i realizacja zadań w ramach  Rządowego Funduszu Rozwoju Dróg"</t>
    </r>
    <r>
      <rPr>
        <sz val="10"/>
        <rFont val="Times New Roman"/>
        <family val="1"/>
      </rPr>
      <t xml:space="preserve"> realizowane przez Zarząd Dróg Wojewódzkich w Bydgoszczy ze środków Rządowego Funduszu Rozwoju Dróg. Zmiana wynika z konieczności przeniesienia środków na lata następne w związku z brakiem możliwości rozpoczęcia robót drogowych na skutek trwających prac koncepcyjno-projektowych. Wydłuża się okres realizacji zadania. Ogólna wartość się nie zmienia.</t>
    </r>
  </si>
  <si>
    <r>
      <t xml:space="preserve">    1)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 transportu
        Bydgosko-Toruńskiego Obszaru Funkcjonalnego dla: Części nr 2 - Złotoria - Nowa Wieś - Lubicz Górny w ciągu drogi wojewódzkiej 
        nr 657" </t>
    </r>
    <r>
      <rPr>
        <sz val="10"/>
        <rFont val="Times New Roman"/>
        <family val="1"/>
      </rPr>
      <t>- zmniejszenie wydatków o kwotę 3.443.565 zł na skutek opóźnień wynikających z wystąpienia robót dodatkowych (usunięcie kolizji
        nieujętych w dokumentacji projektowej) oraz konieczności przeprojektowania w miejscowości Nowa Wieś systemu odwodnienia. Środki 
        przeniesione zostają na rok 2023 i wydłuża okres realizacji inwestycji w związku z brakiem możliwości sfinansowania budowy kolektora 
        deszczowego w roku bieżącym. Ogólna wartość projektu się nie zmienia;</t>
    </r>
  </si>
  <si>
    <t xml:space="preserve">       - o kwotę 885.588 zł stanowiących dotację dla Gminy Solec Kujawski w związku z późnym rozpoczęciem procedury przetargowej na budowę 
         ścieżki rowerowej wzdłuż ul. Leśnej w Solcu Kujawskim i braku możliwości wykorzystania przez gminę środków w roku bieżącym. Powyższa 
         kwota przeniesiona zostaje na rok 2023;</t>
  </si>
  <si>
    <t xml:space="preserve">       - o kwotę 683.095 zł stanowiących dotację dla Powiatu Bydgoskiego w związku z mniejszymi kosztami rozbudowy drogi wojewódzkiej nr 244 
         polegającej na budowie ścieżki rowerowej od skrzyżowania z drogą krajową nr 25 do Bożenkowa na długości ca 6,6 km i zmniejszeniem wkładu 
         Województwa w realizację zadania. Zmniejsza się ogólna wartość dofinansowania;</t>
  </si>
  <si>
    <t xml:space="preserve">        - przeniesienie wydatków w kwocie 17.582 zł pomiędzy źródłami finansowania w celu zabezpieczenia środków własnych województwa na 
          wynagrodzenie za sporządzenie dokumentacji projektowej;</t>
  </si>
  <si>
    <r>
      <t xml:space="preserve">   1) zwiększenie wydatków o kwotę 1.709.635 zł na zadanie pn. </t>
    </r>
    <r>
      <rPr>
        <i/>
        <sz val="10"/>
        <rFont val="Times New Roman"/>
        <family val="1"/>
      </rPr>
      <t>"Modernizacja dróg wojewódzkich, grupa I - Kujawsko-pomorskiego planu 
       spójności komunikacji drogowej i kolejowej 2014-2020"</t>
    </r>
    <r>
      <rPr>
        <sz val="10"/>
        <rFont val="Times New Roman"/>
        <family val="1"/>
      </rPr>
      <t xml:space="preserve"> w związku ze wzrostem cen towarów i usług na rynku budowlanym i koniecznością 
       zabezpieczenia środków na rozstrzygnięcie postępowania przetargowego na odnowę nawierzchni drogi wojewódzkiej Nr 241 Tuchola-Rogóźno, 
       odc. Brzuchowo-Wieszczyce, od km 8+950 do km 10+800;</t>
    </r>
  </si>
  <si>
    <r>
      <t xml:space="preserve">      - o kwotę 2.061.427 zł na zadanie pn.</t>
    </r>
    <r>
      <rPr>
        <i/>
        <sz val="10"/>
        <rFont val="Times New Roman"/>
        <family val="1"/>
      </rPr>
      <t xml:space="preserve"> "Zakupy inwestycyjne" </t>
    </r>
    <r>
      <rPr>
        <sz val="10"/>
        <rFont val="Times New Roman"/>
        <family val="1"/>
      </rPr>
      <t>w związku z brakiem możliwości przeprowadzenia postępowania przetargowego na 
        aktualizację systemu ewidencji i zarządzania dróg wojewódzkich w roku bieżącym i wydatkowania środków. Zakres rzeczowo-finansowy
        zadania przeniesiony zostaje do zadania wieloletniego, w którym wydatki przewidziano na rok 2023. Kwota 61.427 zł przeniesiona zostaje do 
        rozdziału 75018;</t>
    </r>
  </si>
  <si>
    <r>
      <t xml:space="preserve">      - w kwocie 1.000.000 zł na zadanie pn. </t>
    </r>
    <r>
      <rPr>
        <i/>
        <sz val="10"/>
        <rFont val="Times New Roman"/>
        <family val="1"/>
      </rPr>
      <t xml:space="preserve">"Odnowa nawierzchni drogi wojewódzkiej Nr 551 Strzyżawa-Wąbrzeźno odc. Pluskowęsy-Dźwierzno 
        od km 37+960 do km 44+360 dł. 6,400 km" </t>
    </r>
    <r>
      <rPr>
        <sz val="10"/>
        <rFont val="Times New Roman"/>
        <family val="1"/>
      </rPr>
      <t>przewidziane do realizacji w latach 2022-2023 (zakres rzeczowo-finansowy inwestycji
        wyodrębniony z zadania pn</t>
    </r>
    <r>
      <rPr>
        <i/>
        <sz val="10"/>
        <rFont val="Times New Roman"/>
        <family val="1"/>
      </rPr>
      <t>." Modernizacja dróg wojewódzkich, grupa III - K-P planu spójności komunikacji drogowej i kolejowej 
        2014-2020");</t>
    </r>
  </si>
  <si>
    <r>
      <t xml:space="preserve">      - o kwotę  1.000.000 zł na zadanie pn. </t>
    </r>
    <r>
      <rPr>
        <i/>
        <sz val="10"/>
        <rFont val="Times New Roman"/>
        <family val="1"/>
      </rPr>
      <t xml:space="preserve">"Prace projektowe związane z Nową Perspektywą Finansową 2021-2027" </t>
    </r>
    <r>
      <rPr>
        <sz val="10"/>
        <rFont val="Times New Roman"/>
        <family val="1"/>
      </rPr>
      <t>w związku z brakiem 
        możliwości wydatkowania środków na skutek przedłużających się w czasie postępowań przetargowych. Środki w kwocie 950.000 zł przeniesione
        zostają na 2024 rok. Zmniejsza się ogólna wartość zadania w związku z wyłączeniem  do odrębnych zadań kosztów opracowania Studium 
        Techniczno-Ekonomiczno-Środowiskowego i wykonania dokumentacji projektowej na budowę obwodnicy miasta Golubia-Dobrzynia oraz 
        wykonania dokumentacji technicznej na budowę obwodnicy Brodnicy;</t>
    </r>
  </si>
  <si>
    <r>
      <t xml:space="preserve">      - finansowanych z dotacji od Gminy Jeżewo o kwotę 908.365 zł na zadanie pn. </t>
    </r>
    <r>
      <rPr>
        <i/>
        <sz val="10"/>
        <rFont val="Times New Roman"/>
        <family val="1"/>
      </rPr>
      <t>"Rozbudowa drogi wojewódzkiej Nr 272 od skrzyżowania 
        z drogą wojewódzką Nr 239, drogą powiatową Nr 1046C do ul. Szkolnej w Laskowicach na odcinku ok. 990 mb"</t>
    </r>
    <r>
      <rPr>
        <sz val="10"/>
        <rFont val="Times New Roman"/>
        <family val="1"/>
      </rPr>
      <t xml:space="preserve"> w związku z brakiem 
        możliwości ich wydatkowania w roku bieżącym. Środki przeniesione zostają na rok 2023 i wydłuża się okres realizacji inwestycji. Ogólna wartość 
        się nie zmienia;</t>
    </r>
  </si>
  <si>
    <t>Odstępuje się w 2022 r. od udzielenia pomocy finansowej gminie Białe Błota na opracowanie dokumentacji Studium Techniczno-Ekonomiczno-Środowiskowego dla połączenia Miasta Bydgoszczy z węzłem drogowym na trasie szybkiego ruchu S5 i S10 w miejscowości Białe Błota i zmniejsza wydatki o kwotę 75.000 zł. W związku z otrzymaniem informacji od wójta gminy o problemach z wyłonieniem wykonawcy dokumentacji na skutek dwukrotnego unieważnienia postępowania przetargowego i braku możliwości wydatkowania środków w roku bieżącym powyższą kwotę przenosi się na rok 2023.</t>
  </si>
  <si>
    <r>
      <t xml:space="preserve">Zwiększa się o kwotę 20.640 zł wydatki zaplanowane na projekt pn. </t>
    </r>
    <r>
      <rPr>
        <i/>
        <sz val="10"/>
        <rFont val="Times New Roman"/>
        <family val="1"/>
      </rPr>
      <t xml:space="preserve">"Przygotowanie dokumentacji projektowo-kosztorysowej na potrzeby utworzenia "Młyna Energii" w Grudziądzu" </t>
    </r>
    <r>
      <rPr>
        <sz val="10"/>
        <rFont val="Times New Roman"/>
        <family val="1"/>
      </rPr>
      <t>realizowany w ramach RPO WK-P 2014-2020, Działania 6.5 w związku ze zwiększeniem ogólnej wartości na skutek zidentyfikowania podczas prac projektowych kolizji elektro-energetycznej i konieczności pokrycia kosztów wykonania projektu przeniesienia trafostacji.</t>
    </r>
  </si>
  <si>
    <r>
      <t xml:space="preserve">Zmniejsza się o kwotę 1.940 zł wydatki zaplanowane na jednoroczne zadanie inwestycyjne pn. </t>
    </r>
    <r>
      <rPr>
        <i/>
        <sz val="10"/>
        <rFont val="Times New Roman"/>
        <family val="1"/>
      </rPr>
      <t>"Zakup serwera wraz z oprogramowaniem"</t>
    </r>
    <r>
      <rPr>
        <sz val="10"/>
        <rFont val="Times New Roman"/>
        <family val="1"/>
      </rPr>
      <t xml:space="preserve"> realizowane przez Kujawsko-Pomorskie Biuro Planowania Przestrzennego i Regionalnego we Włocławku w celu urealnienia planu do faktycznie poniesionych kosztów. Jednocześnie zwiększa się wydatki zaplanowane na bieżące utrzymanie jednostki z przeznaczeniem na opłaty za zużycie energii elektrycznej i cieplnej.</t>
    </r>
  </si>
  <si>
    <t>Zwiększa się o kwotę 1.639.100 zł wydatki zaplanowane na podwyższenie kapitału zakładowego spółki Regionalny Ośrodek Edukacji Ekologicznej sp. z o.o. Środki uzyskane z podwyższenia kapitału przeznaczone zostaną na zwiększony wkład własny do projektu pn. "Krótki Łańcuch Żywności - pilotaż w Toruniu" współfinansowanego w ramach PROW 2014-2020 w związku ze wzrostem kosztów budowy i wyposażenia centrum logistyczno-wystawienniczego.</t>
  </si>
  <si>
    <r>
      <t xml:space="preserve">2. Działania 2.2 Cyfrowa dostępność i użyteczność informacji sektora publicznego oraz zasobów nauki - projekt pn. </t>
    </r>
    <r>
      <rPr>
        <i/>
        <sz val="10"/>
        <rFont val="Times New Roman"/>
        <family val="1"/>
      </rPr>
      <t xml:space="preserve">"Kultura w zasięgu 2.0" - 
    </t>
    </r>
    <r>
      <rPr>
        <sz val="10"/>
        <rFont val="Times New Roman"/>
        <family val="1"/>
      </rPr>
      <t>zmniejszenie wydatków łącznie o kwotę 5.446.013 zł, w tym wydatków bieżących o kwotę 103.202 zł w związku z mniejszymi kosztami zarządzania 
    i obsługi projektu oraz wydatków inwestycyjnych o kwotę 5.342.811 zł w związku z wydłużeniem procedur przetargowych na zakup sprzętu na
    potrzeby elektronicznego plakatu oraz konieczności zakupu i wdrożenia systemu informatycznego: repozytorium cyfrowe i wirtualne muzeum
    w modelu usługowym Środki przeniesione zostają na rok 2023. Ogólna wartość projektu się nie zmienia.</t>
    </r>
  </si>
  <si>
    <t>W związku z wyrażoną w Liście Intencyjnym podpisanym 4 stycznia br. przez Województwo, Gminę Miasta Toruń i Uniwersytet Mikołaja Kopernika w Toruniu deklaracją współdziałania i partycypacji w zakresie utworzenia Kopernikańskiego Ośrodka Integracji, określa się dotację w kwocie 1.000.000 zł dla UMK w Toruniu na pokrycie kosztów adaptacji i modernizacji dawnej stacji wodociągowej na kompleks dydaktyczno-integracyjny "Nowe Bielany" zlokalizowany w Toruniu przy ul. Gagarina 15. Wkład własny województwa stanowi 33% wartości inwestycji.</t>
  </si>
  <si>
    <t xml:space="preserve"> - o kwotę 481.200 zł na bieżące utrzymanie Urzędu Marszałkowskiego w Toruniu z przeznaczeniem m.in. na opłaty za zużycie energii elektrycznej 
   i cieplnej, opłaty czynszowe, pokrycie kosztów usług świadczonych przez kontrahentów zewnętrznych, ubezpieczenie majątku oraz na zakup 
   sprzętu komputerowego i oprzyrządowania dla pracowników Urzędu zajmujących się sprawami dotyczącymi ochrony środowiska;</t>
  </si>
  <si>
    <t xml:space="preserve">    - o kwotę 252.210 zł na podzadanie Koszty przygotowania nowego okresu programowania.</t>
  </si>
  <si>
    <t xml:space="preserve">    - w kwocie 98.000 zł w ramach podzadania Koszty instytucji w celu zabezpieczenia środków na opłaty za zużycie energii elektrycznej i za usługi 
      telekomunikacyjne oraz pokrycie kosztów obsługi prawnej;</t>
  </si>
  <si>
    <r>
      <t xml:space="preserve">Zwiększa się o kwotę 1.370.000 zł wydatki zaplanowane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w celu zabezpieczenia środków na realizację polityki promocyjnej Województwa Kujawsko-Pomorskiego.</t>
    </r>
  </si>
  <si>
    <r>
      <t xml:space="preserve"> - o kwotę 35.871 zł na projekt pn. </t>
    </r>
    <r>
      <rPr>
        <i/>
        <sz val="10"/>
        <rFont val="Times New Roman"/>
        <family val="1"/>
      </rPr>
      <t>"Wdrażanie standardów obsługi inwestora w samorządach województwa kujawsko-pomorskiego"</t>
    </r>
    <r>
      <rPr>
        <sz val="10"/>
        <rFont val="Times New Roman"/>
        <family val="1"/>
      </rPr>
      <t xml:space="preserve"> realizowany 
   w ramach Programu Operacyjnego Wiedza Edukacja Rozwój 2014-2020, Działania 2.18 w związku z jego zakończeniem i urealnieniem planu 
   wydatków do faktycznego wykonania. Jednocześnie dokonuje się przeniesienia planowanych wydatków między podziałkami klasyfikacji 
   budżetowej w kwocie 846 zł w związku z nieuznaniem przez lidera projektu kosztów dodatkowego wynagrodzenia rocznego koordynatora projektu
   i konieczności określenia wydatków niekwalifikowalnych. Zmniejsza się ogólna wartość projektu;</t>
    </r>
  </si>
  <si>
    <t xml:space="preserve"> - o kwotę 897.500 zł z tytułu poręczenia kredytu zaciągniętego na rynku krajowym przez Wojewódzki Szpital Specjalistyczny im. błogosławionego 
   księdza Jerzego Popiełuszki we Włocławku;</t>
  </si>
  <si>
    <t>Rozwiązuje się rezerwę celową na wydatki związane z realizacją programów finansowanych z udziałem środków unijnych i zmniejsza wydatki bieżące o kwotę 200.000 zł oraz wydatki inwestycyjne o kwotę 1.000.000 zł.</t>
  </si>
  <si>
    <r>
      <t>W związku z przyznaniem środków na indywidualne formy doskonalenia zawodowego dyrektorów szkół i placówek, dla których organem prowadzącym jest Samorząd Województwa Kujawsko-Pomorskiego, zwiększa się wydatki na zadanie własne pn.</t>
    </r>
    <r>
      <rPr>
        <i/>
        <sz val="10"/>
        <rFont val="Times New Roman"/>
        <family val="1"/>
      </rPr>
      <t xml:space="preserve"> "Doskonalenie nauczycieli": </t>
    </r>
  </si>
  <si>
    <r>
      <t xml:space="preserve">    - w kwocie 350.000 zł na zadanie inwestycyjne pn. </t>
    </r>
    <r>
      <rPr>
        <i/>
        <sz val="10"/>
        <rFont val="Times New Roman"/>
        <family val="1"/>
      </rPr>
      <t>"Podniesienie jakości usług zdrowotnych oraz zwiększenie dostępu do usług medycznych 
      w Wojewódzkim Szpitalu Specjalistycznym we Włocławku - zakup sprzętu i aparatury medycznej".</t>
    </r>
    <r>
      <rPr>
        <sz val="10"/>
        <rFont val="Times New Roman"/>
        <family val="1"/>
      </rPr>
      <t xml:space="preserve"> W ramach zadania przewidziano zakup 
      pompy kontrapulsacji wewnątrzaortalnej i ramy Mayfielda (zestaw) głowic do ultrasonografu;</t>
    </r>
  </si>
  <si>
    <r>
      <t xml:space="preserve">Zwiększa się o kwotę 20.000 zł wydatki na zadanie własne pn. </t>
    </r>
    <r>
      <rPr>
        <i/>
        <sz val="10"/>
        <rFont val="Times New Roman"/>
        <family val="1"/>
      </rPr>
      <t xml:space="preserve">"Wojewódzki Program przeciwdziałania przemocy w rodzinie dla województwa kujawsko-pomorskiego do roku 2026 - Kujawsko-Pomorska Niebieska Linia" </t>
    </r>
    <r>
      <rPr>
        <sz val="10"/>
        <rFont val="Times New Roman"/>
        <family val="1"/>
      </rPr>
      <t>w części finansowanej ze środków własnych województwa. Zmiana wynika z konieczności zabezpieczenia środków na pokrycie kosztów wynagrodzenia konsultantów Kujawsko-Pomorskiej Niebieskiej Linii dla Osób Doznających Przemocy Domowej udzielających porad psychologicznych i prawnych oraz przeprowadzających konsultacje terapeutyczno-psychologiczne.</t>
    </r>
  </si>
  <si>
    <t xml:space="preserve"> - zmniejszenie wydatków o kwotę 2.490.613 zł w związku z przesunięciem terminu ogłoszenia postępowania przetargowego na  świadczenie usług
   pomocy sąsiedzkiej i wolontariatu opiekuńczego. Środki przeniesione zostają na rok 2023;</t>
  </si>
  <si>
    <r>
      <t xml:space="preserve">Jednoroczne zadanie inwestycyjne pn. </t>
    </r>
    <r>
      <rPr>
        <i/>
        <sz val="10"/>
        <rFont val="Times New Roman"/>
        <family val="1"/>
      </rPr>
      <t>"K-PSOSW Nr 2 w Bydgoszczy - Prace związane z dostosowaniem budynku do wymogów p.poż"</t>
    </r>
    <r>
      <rPr>
        <sz val="10"/>
        <rFont val="Times New Roman"/>
        <family val="1"/>
      </rPr>
      <t xml:space="preserve"> ujęte w planie finansowym Urzędu Marszałkowskiego przekwalifikowuje się na wieloletnie zadanie inwestycyjne przewidziane do realizacji w latach 2022-2023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Z zaplanowanej kwoty 500.000 zł pozostawia się na rok 2022 środki w kwocie 50.000 zł na pokrycie kosztu wykonania dokumentacji projektowej zabezpieczeń pożarowych w Ośrodku. Pozostała kwota przeniesiona zostaje na rok następny.  Zmiana wynika z trzykrotnego unieważnienia postępowania przetargowego z przyczyn formalno-prawnych (pierwsze postępowanie) oraz z powodu braku ofert. </t>
    </r>
  </si>
  <si>
    <r>
      <t xml:space="preserve"> - o kwotę 1.535.095 zł na projekt pn. </t>
    </r>
    <r>
      <rPr>
        <i/>
        <sz val="10"/>
        <rFont val="Times New Roman"/>
        <family val="1"/>
      </rPr>
      <t>"Artyści w zawodzie - modernizacja warsztatów kształcenia zawodowego w KPSOSW im. J. Korczaka 
   w Toruniu"</t>
    </r>
    <r>
      <rPr>
        <sz val="10"/>
        <rFont val="Times New Roman"/>
        <family val="1"/>
      </rPr>
      <t xml:space="preserve"> w związku z przedłużającymi się pracami budowlanymi i koniecznością przeniesienia płatności za zakup wyposażenia pracowni 
   kształcenia zawodowego na rok 2023 i wydłużeniem okresu realizacji inwestycji. Zwiększa się ogólna wartość projektu w wyniku ponownego 
   oszacowania wartości zamówienia na zakup wyposażenia dla Branżowej Szkoły I Stopnia i konieczności zwiększenia wydatków 
   niekwalifikowalnych.</t>
    </r>
  </si>
  <si>
    <r>
      <t xml:space="preserve">W związku ze zmianą koncepcji programowej i zmianą zakresu działań dotyczących organizacji zajęć edukacyjnych dla dzieci i młodzieży na temat historii II wojny światowej i Miejsc Pamięci Narodowej związanych ze Zbrodnią Pomorską 1939 r. odstępuje się od realizacji zadania pn. </t>
    </r>
    <r>
      <rPr>
        <i/>
        <sz val="10"/>
        <rFont val="Times New Roman"/>
        <family val="1"/>
      </rPr>
      <t>"Zbrodnia Pomorska - edukacja historyczna"</t>
    </r>
    <r>
      <rPr>
        <sz val="10"/>
        <rFont val="Times New Roman"/>
        <family val="1"/>
      </rPr>
      <t xml:space="preserve"> i zmniejsza wydatki o kwotę 120.000 zł. </t>
    </r>
  </si>
  <si>
    <r>
      <t xml:space="preserve">W celu zabezpieczenia środków na pokrycie kosztów organizacji szkoleń i wykładów dotyczących przeciwdziałania jakimkolwiek formom wykluczenia społecznego osób starszych, wprowadza się zmiany w zadaniu własnym pn. </t>
    </r>
    <r>
      <rPr>
        <i/>
        <sz val="10"/>
        <rFont val="Times New Roman"/>
        <family val="1"/>
      </rPr>
      <t>"Wojewódzka Rada ds. Polityki Senioralnej"</t>
    </r>
    <r>
      <rPr>
        <sz val="10"/>
        <rFont val="Times New Roman"/>
        <family val="1"/>
      </rPr>
      <t>, poprzez:</t>
    </r>
  </si>
  <si>
    <t>Dokonuje się zmian w dotacjach zaplanowanych dla Kujawsko-Pomorskiego Teatru Muzycznego w Toruniu na wkład własny do projektów realizowanych w ramach RPO WK-P 2014-2020, Działania 6.5:</t>
  </si>
  <si>
    <t xml:space="preserve"> - Pałacu Lubostroń w Lubostroniu o kwotę 75.800 zł;</t>
  </si>
  <si>
    <t xml:space="preserve">    - o kwotę 92.130 zł dotacji bieżącej na remont schodów wejściowych do budynku Książnicy przy ul. Słowackiego 8 oraz podjazdu dla osób 
      z niepełnosprawnościami w związku z ujęciem prac przy wejściu do Biblioteki Głównej w zakresie rzeczowo-finansowym ww. wieloletniego 
      zadania inwestycyjnego;</t>
  </si>
  <si>
    <t>1) Muzeum Etnograficznego w Toruniu w kwocie 20.232 zł z przeznaczeniem na naprawę konstrukcji dwóch piwniczek-ziemianek w Parku 
    Etnograficznym w Toruniu, które są cennymi i unikatowymi obiektami tzw. małej architektury, charakterystycznej dla Kujaw i Borów Tucholskich -
    kluczowych regionów etnograficznych prezentowanych w toruńskim skansenie;</t>
  </si>
  <si>
    <r>
      <t xml:space="preserve">2) Muzeum Ziemi Kujawskiej i Dobrzyńskiej we Włocławku w kwocie 68.664 zł z przeznaczeniem na wkład własny w projekcie pn. </t>
    </r>
    <r>
      <rPr>
        <i/>
        <sz val="10"/>
        <rFont val="Times New Roman"/>
        <family val="1"/>
      </rPr>
      <t xml:space="preserve">"Rekonstrukcja 
    młyna wodnego w Kłóbce" </t>
    </r>
    <r>
      <rPr>
        <sz val="10"/>
        <rFont val="Times New Roman"/>
        <family val="1"/>
      </rPr>
      <t>przewidzianym do realizacji w ramach RPO WK-P 2014-2020, Działania 6.5 w latach 2022-2023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W ramach zadania 
    zaplanowano odtworzenie zabytkowej formy młyna wodnego przy istniejącym stopniu wodnym w Kłóbce na rzece Lubieńce i jej adaptację do 
    celów muzealnych (pełna rekonstrukcja sprawności mechanicznych młyna, odtworzenie dawnego cyklu produkcyjnego). Środki w kwocie 1.770 zł 
    stanowią dotację bieżącą i przeznaczone zostaną na pokrycie kosztów zarządzania projektem, natomiast kwota 66.894 zł stanowi dotację 
    inwestycyjną i przeznaczona zostanie na wykonanie dokumentacji projektowej, studium wykonalności, przygotowanie i makroniwelację terenu, 
    wzmocnienie istniejącej konstrukcji fundamentów oraz na nadzór inwestorski i autorski.</t>
    </r>
  </si>
  <si>
    <t>Określa się dotację dla Teatru im. W. Horzycy w Toruniu w kwocie 100.000 zł na organizację Międzynarodowego Festiwalu Teatralnego "Kontakt". Środki przeznaczone zostaną na sfinansowanie prac nad repertuarem przyszłorocznej XXVII edycji Festiwalu. Jednocześnie w wieloletniej prognozie finansowej ujmuje się wydatki na organizację wydarzenia w latach 2022-2025.</t>
  </si>
  <si>
    <r>
      <t>Zmniejsza się o kwotę 30.000 zł wydatki zaplanowane na zadanie własne pn</t>
    </r>
    <r>
      <rPr>
        <i/>
        <sz val="10"/>
        <rFont val="Times New Roman"/>
        <family val="1"/>
      </rPr>
      <t xml:space="preserve">. "Szkolenie dzieci i młodzieży w klubach sportowych " </t>
    </r>
    <r>
      <rPr>
        <sz val="10"/>
        <rFont val="Times New Roman"/>
        <family val="1"/>
      </rPr>
      <t>w związku z mniejszą ilością ofert złożonych w konkursach dotacyjnych na sfinansowanie realizacji programów szkolenia sportowego dzieci i młodzieży trenujących w klubach sportowych działających na terenie województwa, osiągających wysokie wyniki we współzawodnictwie sportowym w dyscyplinach ujętych w krajowym systemie sportu młodzieżowego.</t>
    </r>
  </si>
  <si>
    <t xml:space="preserve">    - w kwocie 150.000 zł na dofinansowanie budowy obwodnicy miasta Golubia-Dobrzynia, w tym opracowanie Studium Techniczno-Ekonomiczno-
      Środowiskowego wraz z dokumentacją projektową w związku z udzieleniem przez Powiat Golubsko-Dobrzyński, Gminę Golub-Dobrzyń i Miasto
      Golub-Dobrzyń pomocy finansowej na realizację zadania;</t>
  </si>
  <si>
    <t xml:space="preserve">    - w kwocie 33.330 zł na dofinansowanie budowy ronda przy ul. Piłsudskiego, Sokołowskiej i Szosy Rypińskiej w mieście Golub-Dobrzyń - 
      opracowanie dokumentacji technicznej w związku z udzieleniem przez Powiat Golubsko-Dobrzyński i Miasto Golub-Dobrzyń pomocy finansowej 
      na realizację zadania;</t>
  </si>
  <si>
    <t xml:space="preserve">    1) na dofinansowanie rozbudowy drogi wojewódzkiej Nr 272 od skrzyżowania z drogą wojewódzką Nr 239, drogą powiatową Nr 1046C do 
        ul. Szkolnej w Laskowicach na odcinku ok. 990 mb o kwotę 908.365 zł (gmina Jeżewo);</t>
  </si>
  <si>
    <t xml:space="preserve">  w związku z przeniesieniem części zakresów rzeczowo-finansowych inwestycji na rok 2023 i urealnieniem środków od jednostek samorządu 
  terytorialnego partycypujących w kosztach inwestycji.</t>
  </si>
  <si>
    <r>
      <t xml:space="preserve">Zmniejsza się dochody własne województwa o kwotę 37.500 zł na projekt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realizowany w ramach RPO WK-P 2014-2020, Działania 2.2 w związku z przeniesieniem części zakresu rzeczowo-finansowego na lata następne i urealnieniem dotacji od partnerów - publicznych i niepublicznych podmiotów prowadzących działalność kulturalną.</t>
    </r>
  </si>
  <si>
    <t xml:space="preserve">Określa się dochody uzyskiwane przez Zarząd Dróg Wojewódzkich w Bydgoszczy związane z bieżącym funkcjonowaniem: </t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</si>
  <si>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i zwalczaniem 
         COVID-19"</t>
    </r>
  </si>
  <si>
    <r>
      <t xml:space="preserve">   pn. </t>
    </r>
    <r>
      <rPr>
        <i/>
        <sz val="10"/>
        <rFont val="Times New Roman"/>
        <family val="1"/>
      </rPr>
      <t>"Niebo nad Astro-bazami - rozwijamy kompetencje kluczowe uczniów"</t>
    </r>
  </si>
  <si>
    <t>Dokonuje się zmian w planowanych dochodach bieżących z tytułu dotacji celowych z budżetu państwa (budżet środków krajowych) przeznaczonych na współfinansowanie projektów w ramach Regionalnego Programu Operacyjnego Województwa Kujawsko-Pomorskiego 2014-2020, poprzez:</t>
  </si>
  <si>
    <t>Powyższe zmiany wprowadzone są w celu dostosowania planowanych dochodów do wielkości przewidywanych wydatków, zgodnie ze zaktualizowanymi harmonogramami realizacji projektów.</t>
  </si>
  <si>
    <t xml:space="preserve">§ 4 pkt 1 dotyczący wydatków na spłatę przypadających w 2022 roku zgodnie z zawartymi umowami wymagalnych zobowiązań z tytułu udzielonych przez Województwo poręczeń i gwarancji </t>
  </si>
  <si>
    <t xml:space="preserve">§ 4 pkt 2 dotyczący wydatków na spłatę przypadających w 2022 roku zgodnie z zawartymi umowami potencjalnych zobowiązań z tytułu udzielonych przez Województwo poręczeń i gwarancji </t>
  </si>
  <si>
    <t>§ 5 pkt 2 lit. a tiret pierwsze dotyczący rezerwy celowej na wydatki bieżące związane z realizacją programów finansowanych z udziałem środków unijnych</t>
  </si>
  <si>
    <t xml:space="preserve">Urealnia się dochody uzyskiwane przez Zarząd Dróg Wojewódzkich w Bydgoszczy do wysokości planowanego wykonania, poprzez: </t>
  </si>
  <si>
    <r>
      <t xml:space="preserve">      - o kwotę 4.700.000 zł na zadanie pn. </t>
    </r>
    <r>
      <rPr>
        <i/>
        <sz val="10"/>
        <rFont val="Times New Roman"/>
        <family val="1"/>
      </rPr>
      <t>"Przebudowa wiaduktu w ciągu drogi wojewódzkiej Nr 240 Chojnice-Świecie w km 64+533 
        w miejscowości Terespol Pomorski"</t>
    </r>
    <r>
      <rPr>
        <sz val="10"/>
        <rFont val="Times New Roman"/>
        <family val="1"/>
      </rPr>
      <t xml:space="preserve"> w związku z koniecznością dostosowania planu wydatków do harmonogramu. Środki przeniesione 
        zostają na lata następne i wydłuża się okres realizacji inwestycji. Ogólna wartość się nie zmienia.</t>
    </r>
  </si>
  <si>
    <r>
      <t xml:space="preserve">Odstępuje się w 2022 r. od udzielenia pomocy finansowej się Powiatowi Świeckiemu na dofinansowanie wieloletniego zadania pn. </t>
    </r>
    <r>
      <rPr>
        <i/>
        <sz val="10"/>
        <rFont val="Times New Roman"/>
        <family val="1"/>
      </rPr>
      <t>"Przebudowa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km), a także odcinek drogi powiatowej nr 1281C w miejscowości Gruczno (dł. 0,830 km)"</t>
    </r>
    <r>
      <rPr>
        <sz val="10"/>
        <rFont val="Times New Roman"/>
        <family val="1"/>
      </rPr>
      <t xml:space="preserve"> i zmniejsza wydatki o kwotę 4.022.901 zł. Zmiana wynika z dwukrotnego unieważnienia postępowania przetargowego i braku możliwości wykorzystania środków w roku bieżącym. Środki przeniesione zostają na rok 2023 zgodnie z wnioskiem Powiatu. Łączna wartość dofinansowania pozostaje bez zmian.</t>
    </r>
  </si>
  <si>
    <r>
      <t xml:space="preserve"> - o kwotę 121.427 zł na zadanie własne pn.</t>
    </r>
    <r>
      <rPr>
        <i/>
        <sz val="10"/>
        <rFont val="Times New Roman"/>
        <family val="1"/>
      </rPr>
      <t xml:space="preserve"> "Zakupy inwestycyjne" </t>
    </r>
    <r>
      <rPr>
        <sz val="10"/>
        <rFont val="Times New Roman"/>
        <family val="1"/>
      </rPr>
      <t>realizowane przez Zarząd Dróg Wojewódzkich w Bydgoszczy w celu 
    zabezpieczenia środków na zakup sprzętu informatycznego na potrzeby elektronicznego obiegu dokumentów oraz zastosowania właściwego 
    rozdziału klasyfikacji budżetowej na zakup oprogramowania do ewidencji środków trwałych, który ujęty był w rozdziale 60013.</t>
    </r>
  </si>
  <si>
    <r>
      <t xml:space="preserve">Zmniejsza się wydatki na zadanie wieloletnie pn. </t>
    </r>
    <r>
      <rPr>
        <i/>
        <sz val="10"/>
        <rFont val="Times New Roman"/>
        <family val="1"/>
      </rPr>
      <t>"Promocja Województwa Kujawsko-Pomorskiego w ramach współpracy z przewoźnikami lotniczymi"</t>
    </r>
    <r>
      <rPr>
        <sz val="10"/>
        <rFont val="Times New Roman"/>
        <family val="1"/>
      </rPr>
      <t xml:space="preserve"> o kwotę 500.000 zł, tj. do kwoty .2.500.000 zł planowanej do poniesienia w 2022 roku na promocję w liniach lotniczych oraz na międzynarodowych trasach lotniczych</t>
    </r>
  </si>
  <si>
    <t>Zwiększa się o kwotę 5.610.260 zł wydatki zaplanowane na pokrycie kosztów odsetek od kredytów komercyjnych zaciągniętych w latach 2013-2021 w celu urealnienia planu w związku ze znacznym podniesieniem stóp procentowych.</t>
  </si>
  <si>
    <t xml:space="preserve">    - zwiększenie dotacji inwestycyjnej o kwotę 734.045 zł w związku koniecznością poniesienia dodatkowych kosztów w wyniku decyzji 
      Konserwatora Zabytków nakazującej zmianę projektu budowlanego i wykonawczego w celu wyeksponowania reliktu średniowiecznego muru. 
      Powyższa kwota przeniesiona zostaje z roku 2023. Ogólna wartość projektu pozostaje bez zmian.</t>
  </si>
  <si>
    <t xml:space="preserve"> - zwiększenie wolnych środków na spłatę wcześniej zaciągniętych kredytów o kwotę 10.000.000 zł tj. z kwoty 7.580.952 zł do kwoty 17.580.952 zł,</t>
  </si>
  <si>
    <t>Ponadto z związku z odstąpieniem od zaciągania kredytu w 2022 r. w § 14 w pkt 1 uchyla się upoważnienie dla Zarządu Województwa do zaciągania kredytów i pożyczek na spłatę wcześniej zaciągniętych kredytów oraz sfinansowania planowanego deficytu budżetu województwa.</t>
  </si>
  <si>
    <r>
      <t xml:space="preserve">Zmniejsza się o kwotę 6.126.629 zł wydatki zaplanowane na projekt pn. </t>
    </r>
    <r>
      <rPr>
        <i/>
        <sz val="10"/>
        <rFont val="Times New Roman"/>
        <family val="1"/>
      </rPr>
      <t>"W Kujawsko-Pomorskiem Mówisz-masz - certyfikowane szkolenie językowe"</t>
    </r>
    <r>
      <rPr>
        <sz val="10"/>
        <rFont val="Times New Roman"/>
        <family val="1"/>
      </rPr>
      <t xml:space="preserve"> realizowany w ramach RPO WK-P 2014-2020, Poddziałania 10.4.1. Środki przeniesione zostają na rok 2023 w związku z niewydatkowaniem części środków na skutek rezygnacji uczestników projektu w grupach wznawianych po pandemii COVID-19 oraz niską frekwencją na egzaminach końcowych. Ogólna wartość nie ulega zmianie. </t>
    </r>
  </si>
  <si>
    <r>
      <t xml:space="preserve">Zmniejsza się wydatki zaplanowane na projekt </t>
    </r>
    <r>
      <rPr>
        <i/>
        <sz val="10"/>
        <rFont val="Times New Roman"/>
        <family val="1"/>
      </rPr>
      <t xml:space="preserve">"Przygotowanie i rozwój pakietu usług doradczych/informacyjnych w zakresie umiędzynarodowienia działalności przedsiębiorstw z sektora MŚP oraz pozyskania działalności inwestycyjnej przez Kujawsko-Pomorskie Centrum Obsługi Inwestorów i Eksporterów" </t>
    </r>
    <r>
      <rPr>
        <sz val="10"/>
        <rFont val="Times New Roman"/>
        <family val="1"/>
      </rPr>
      <t>realizowany w ramach RPO WK-P 2014-2020, Poddziałania 1.5.2 łącznie o kwotę 6.477.563 zł, w tym wydatki bieżące o kwotę 5.365.051 zł oraz wydatki inwestycyjne o kwotę 1.112.512 zł. W związku z późniejszym rozpoczęciem projektu i brakiem możliwości zrealizowania części działań w roku bieżącym, powyższe środki przeniesione zostają na rok 2023. Ogólna wartość pozostaje bez zmian.</t>
    </r>
  </si>
  <si>
    <t xml:space="preserve"> - określenie wydatków finansowanych z dotacji od jednostek samorządu terytorialnego w kwocie 26.000 zł w związku z zawarciem umowy z gminą 
   Chełmża w sprawie pokrycia części kosztów związanych ze zmianą technologii nawierzchni w ramach naprawy ciągu pieszo-rowerowego przy 
   drodze wojewódzkiej nr 551 odcinek 31+590 - 32+458 w m. Kończewice (od DK 91 do granicy administracyjnej miasta Chełmża) przy realizacji 
   zadania pn. "Naprawa ciągów pieszych i pieszo-rowerowych przy drogach wojewódzkich: DW551 w m. Kończewice, DW552 w m. Grębocin 
   i DW569 w m. Dobrzejewice";</t>
  </si>
  <si>
    <t xml:space="preserve">   w związku z oszczędnościami powstałymi po zakończeniu ww. inwestycji. Zmniejsza się ogólna wartość projektów;</t>
  </si>
  <si>
    <r>
      <t xml:space="preserve">    1)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19+117" - 
        </t>
    </r>
    <r>
      <rPr>
        <sz val="10"/>
        <rFont val="Times New Roman"/>
        <family val="1"/>
      </rPr>
      <t>zmniejszenie wydatków o kwotę 3.759.851 zł;</t>
    </r>
  </si>
  <si>
    <r>
      <t xml:space="preserve">    2) projekt pn. </t>
    </r>
    <r>
      <rPr>
        <i/>
        <sz val="10"/>
        <rFont val="Times New Roman"/>
        <family val="1"/>
      </rPr>
      <t xml:space="preserve">"Przebudowa i rozbudowa drogi wojewódzkiej Nr 559 na odcinku Lipno - Kamień Kotowy - granica województwa" </t>
    </r>
    <r>
      <rPr>
        <sz val="10"/>
        <rFont val="Times New Roman"/>
        <family val="1"/>
      </rPr>
      <t>- 
        zmniejszenie wydatków o kwotę 6.714.758 zł;</t>
    </r>
  </si>
  <si>
    <r>
      <t xml:space="preserve">    3) projekt pn. </t>
    </r>
    <r>
      <rPr>
        <i/>
        <sz val="10"/>
        <rFont val="Times New Roman"/>
        <family val="1"/>
      </rPr>
      <t xml:space="preserve">"Rozbudowa drogi wojewódzkiej Nr 548 Stolno-Wąbrzeźno od km 0+005 do km 29+619 z wyłączeniem węzła autostradowego 
        w m. Lisewo od km 14+144 do km 15+146"- </t>
    </r>
    <r>
      <rPr>
        <sz val="10"/>
        <rFont val="Times New Roman"/>
        <family val="1"/>
      </rPr>
      <t>zmniejszenie wydatków inwestycyjnych o kwotę 47.828.665 zł. W związku z brakiem możliwości 
        wykonania części robót drogowych na skutek m.in. problemów z wykonaniem przejazdu kolejowego w m. Kornatowo i przebudową sieci 
        gazowej w m. Płużnica oraz długotrwałej procedury opiniowania i zatwierdzania organizacji ruchu drogowego powyższa kwota przeniesiona
        zostaje na rok 2023. Ogólna wartość projektu się nie zmienia;</t>
    </r>
  </si>
  <si>
    <r>
      <t xml:space="preserve">    4) projekt pn. </t>
    </r>
    <r>
      <rPr>
        <i/>
        <sz val="10"/>
        <rFont val="Times New Roman"/>
        <family val="1"/>
      </rPr>
      <t>"Przebudowa wraz z rozbudową drogi wojewódzkiej Nr 254 Brzoza-Łabiszyn-Barcin-Mogilno-Wylatowo (odcinek
        Brzoza - Barcin). Odcinek I od km 0+069 do km 13+280":</t>
    </r>
  </si>
  <si>
    <r>
      <t xml:space="preserve">    5) projekt pn. </t>
    </r>
    <r>
      <rPr>
        <i/>
        <sz val="10"/>
        <rFont val="Times New Roman"/>
        <family val="1"/>
      </rPr>
      <t xml:space="preserve">"Przebudowa wraz z rozbudową drogi wojewódzkiej Nr 254 Brzoza-Łabiszyn-Barcin-Mogilno-Wylatowo (odcinek Brzoza-
        Barcin). Odcinek II od km 13+280 do km 22+400" </t>
    </r>
    <r>
      <rPr>
        <sz val="10"/>
        <rFont val="Times New Roman"/>
        <family val="1"/>
      </rPr>
      <t>- zmniejszenie wydatków łącznie o kwotę 21.460.788 zł, w tym wydatków bieżących 
        o kwotę 20.000 zł oraz wydatków inwestycyjnych o kwotę 21.440.788 zł. Zmiana wynika z braku możliwości realizacji inwestycji zgodnie 
        z przyjętym harmonogramem w wyniku opóźnień w procesie wydawania decyzji ZRID. Środki przeniesione zostają na rok 2023. Ogólna wartość
        projektu się nie zmienia;</t>
    </r>
  </si>
  <si>
    <r>
      <t xml:space="preserve">    7) projekt pn. </t>
    </r>
    <r>
      <rPr>
        <i/>
        <sz val="10"/>
        <rFont val="Times New Roman"/>
        <family val="1"/>
      </rPr>
      <t xml:space="preserve">"Rozbudowa drogi wojewódzkiej Nr 270 Brześć Kujawski-Izbica Kujawska-Koło od km 0+000 do km 29+023 - Budowa
         obwodnicy m. Lubraniec" - </t>
    </r>
    <r>
      <rPr>
        <sz val="10"/>
        <rFont val="Times New Roman"/>
        <family val="1"/>
      </rPr>
      <t>zmniejszenie wydatków łącznie o kwotę 33.681.496 zł, w tym wydatków bieżących o kwotę 15.000 zł oraz wydatków
         inwestycyjnych o kwotę 33.666.496 zł. W związku z brakiem możliwości wykonania części robót drogowych na skutek przedłużającej się 
         procedury administracyjnej w zakresie uzgodnień projektu budowlanego powyższa kwota przeniesiona zostaje na rok 2023. Zwiększa się 
         ogólna wartość projektu w związku z koniecznością zabezpieczenia środków na wydatki niekwalifikowalne wynikające ze wzrostu cen 
         towarów i usług na rynku budowlanym;</t>
    </r>
  </si>
  <si>
    <r>
      <t xml:space="preserve">    8) projekt pn. </t>
    </r>
    <r>
      <rPr>
        <i/>
        <sz val="10"/>
        <rFont val="Times New Roman"/>
        <family val="1"/>
      </rPr>
      <t xml:space="preserve">"Przebudowa z rozbudową drogi wojewódzkiej Nr 270 Brześć Kujawski-Izbica Kujawska-Koło od km 0+000 do km 29+023. 
        Etap I od km 1+100 do km 7+762" </t>
    </r>
    <r>
      <rPr>
        <sz val="10"/>
        <rFont val="Times New Roman"/>
        <family val="1"/>
      </rPr>
      <t>- zmniejszenie wydatków łącznie o kwotę 5.397.334 zł, w tym wydatków bieżących o kwotę 110.000 zł oraz 
        wydatków inwestycyjnych o kwotę 5.287.334 zł. Zmiana wynika z braku możliwości realizacji inwestycji zgodnie z przyjętym harmonogramem 
        w wyniku opóźnień w procesie wydawania decyzji ZRID. Środki przeniesione zostają na rok 2023. Ogólna wartość projektu się nie zmienia;</t>
    </r>
  </si>
  <si>
    <r>
      <t xml:space="preserve">    6) projekt pn. </t>
    </r>
    <r>
      <rPr>
        <i/>
        <sz val="10"/>
        <rFont val="Times New Roman"/>
        <family val="1"/>
      </rPr>
      <t>"Przebudowa drogi wojewódzkiej Nr 249 wraz z uruchomieniem przeprawy promowej przez Wisłę na wysokości Solca
        Kujawskiego i Czarnowa" -</t>
    </r>
    <r>
      <rPr>
        <sz val="10"/>
        <rFont val="Times New Roman"/>
        <family val="1"/>
      </rPr>
      <t xml:space="preserve"> zmniejszenie wydatków o kwotę 590.400 zł w związku z niskim stanem wód uniemożliwiającym przeprowadzenie 
        4-miesięcznych rejsów próbnych i brakiem możliwości rozliczenia z wykonawcą jednostki pływającej. Środki przeniesione zostają na rok 2023 
        i wydłuża się okres realizacji projektu. Ogólna wartość się nie zmienia;</t>
    </r>
  </si>
  <si>
    <r>
      <t xml:space="preserve">      - w kwocie 50.000 zł, w tym finansowanych z dotacji od jednostek samorządu terytorialnego w kwocie 33.330 zł oraz ze środków własnych 
        województwa w kwocie 16.670 zł na zadanie pn. </t>
    </r>
    <r>
      <rPr>
        <i/>
        <sz val="10"/>
        <rFont val="Times New Roman"/>
        <family val="1"/>
      </rPr>
      <t xml:space="preserve">"Budowa ronda przy ul. Piłsudskiego, Sokołowskiej i Szosy Rypińskiej w mieście Golub-
        Dobrzyń - opracowanie dokumentacji technicznej" </t>
    </r>
    <r>
      <rPr>
        <sz val="10"/>
        <rFont val="Times New Roman"/>
        <family val="1"/>
      </rPr>
      <t>przewidziane do realizacji w latach 2022-2023, zgodnie z porozumieniem o współpracy 
        i współfinansowaniu zadania zawartym z Powiatem Golubsko-Dobrzyńskim i Miastem Golub-Dobrzyń;</t>
    </r>
  </si>
  <si>
    <r>
      <t xml:space="preserve">      - w kwocie 200.000 zł, w tym finansowanych z dotacji od jednostek samorządu terytorialnego w kwocie 150.000 zł oraz ze środków własnych 
        województwa w kwocie 50.000 zł na zadanie pn. </t>
    </r>
    <r>
      <rPr>
        <i/>
        <sz val="10"/>
        <rFont val="Times New Roman"/>
        <family val="1"/>
      </rPr>
      <t>"Budowa obwodnicy miasta Golubia-Dobrzynia, w tym opracowanie Studium Techniczno-
        Ekonomiczno-Środowiskowego wraz z dokumentacją projektową"</t>
    </r>
    <r>
      <rPr>
        <sz val="10"/>
        <rFont val="Times New Roman"/>
        <family val="1"/>
      </rPr>
      <t xml:space="preserve"> przewidziane do realizacji w latach 2022-2028, zgodnie z porozumieniem 
        o współpracy i współfinansowaniu zadania zawartym z Powiatem Golubsko-Dobrzyńskim, Gminą Golub-Dobrzyń i Miastem Golub-Dobrzyń;</t>
    </r>
  </si>
  <si>
    <t xml:space="preserve"> - w kwocie 15.990 zł na nabycie od Miasta Bydgoszcz prawa własności niezabudowanej nieruchomości położonej w Bydgoszczy przy 
   ul. Św. Floriana, oznaczonej w obrębie 148 jako działki ewidencyjne nr 18/5 o pow. 0,0670 ha oraz nr 20/3 o pow. 0,1181 ha. Nieruchomość
   położona jest w bezpośrednim sąsiedztwie Wojewódzkiego Szpitala Obserwacyjno-Zakaźnego im. T. Browicza w Bydgoszczy, dlatego planuje 
   się ją przeznaczyć na cele związane z działalnością szpitala;</t>
  </si>
  <si>
    <t xml:space="preserve"> - w kwocie 24.000 zł na nabycie prawa własności niezabudowanej nieruchomości położonej w Tleniu przy ul. Bydgoskiej, gmina Osie, pow. świecki,
   oznaczonej geodezyjnie jako działka ewidencyjna nr 431//2 o pow. 0,0162 ha, obręb 11 Tleń. Na terenie działki znajduje się infrastruktura 
   obsługująca Centrum Czynnej Ochrony Przyrody Wdeckiego Parku Krajobrazowego - część latarń oświetlających teren oraz część odwiertów 
   gruntowej pompy ciepła. Nieruchomość planuje się przeznaczyć na cele związane z działalnością Centrum.</t>
  </si>
  <si>
    <r>
      <t xml:space="preserve"> - o kwotę 251.891 zł na zadanie wieloletnie pn. </t>
    </r>
    <r>
      <rPr>
        <i/>
        <sz val="10"/>
        <rFont val="Times New Roman"/>
        <family val="1"/>
      </rPr>
      <t>"Kultura w zasięgu 2.0 - wkład własny wojewódzkich jednostek organizacyjnych".</t>
    </r>
    <r>
      <rPr>
        <sz val="10"/>
        <rFont val="Times New Roman"/>
        <family val="1"/>
      </rPr>
      <t xml:space="preserve"> Środki 
   przeniesione zostają na rok 2023 w związku z przeniesieniem części zakresu rzeczowo-finansowego projektu RPO na lata następne. Wydłuża się
   okres realizacji zadania, ogólna wartość się nie zmienia;</t>
    </r>
  </si>
  <si>
    <t xml:space="preserve">            - zmniejszenie wydatków o kwotę 280.800 zł w związku z urealnieniem planu na koszty obsługi projektu;</t>
  </si>
  <si>
    <t xml:space="preserve">            - zmniejszenie wydatków o kwotę 154.097 zł w związku z urealnieniem planu na koszty obsługi projektu. Środki przeniesione zostają na rok 
              2023;</t>
  </si>
  <si>
    <t xml:space="preserve">            - zmniejszenie wydatków o kwotę 4.133.997 zł w związku z przeniesieniem na rok 2023 zakresu rzeczowo-finansowego dotyczącego 
              infrastruktury teleinformatycznej dla Miast Prezydenckich oraz digitalizacji i działań umożliwiających udostępnienie w mediach i internecie 
              zbiorów i informacji naukowych.</t>
  </si>
  <si>
    <t xml:space="preserve"> - o kwotę 210.444 zł na bieżące utrzymanie Zarządu Dróg Wojewódzkich w Bydgoszczy z przeznaczeniem m. in. na świadczenia dla pracowników 
   wynikające z przepisów BHP (zakup zimowej odzieży, obuwia roboczego i wody), zakup oleju opałowego i materiałów biurowych, pokrycie
   kosztów wykonania przeglądów wentylacyjnych i kotłów centralnego ogrzewania, pokrycie kosztów usług pocztowych, sprzątania pomieszczeń 
   i ochrony mienia oraz na opłaty za zużycie energii elektrycznej i usługi telekomunikacyjne;</t>
  </si>
  <si>
    <t>Powyższe zmiany dokonywane są w celu dostosowania planu wydatków do projektu zmiany Wieloletniego Planu Działań "Sprawne zarządzanie i wdrażanie RPO WK-P na lata 2018-2023" dla Pomocy Technicznej Regionalnego Programu Operacyjnego Województwa Kujawsko-Pomorskiego 2014-2020.</t>
  </si>
  <si>
    <t xml:space="preserve">    - w kwocie 11.000 zł w ramach podzadania Komitet Monitorujący w celu zabezpieczenia środków na usługi świadczone przez kontrahentów 
      zewnętrznych.</t>
  </si>
  <si>
    <t xml:space="preserve">w związku z bieżącą spłatą zobowiązań przez kredytobiorców. </t>
  </si>
  <si>
    <r>
      <t xml:space="preserve">W projekcie pn. </t>
    </r>
    <r>
      <rPr>
        <i/>
        <sz val="10"/>
        <rFont val="Times New Roman"/>
        <family val="1"/>
      </rPr>
      <t>"Doposażenie szpitali w województwie kujawsko-pomorskim związane z zapobieganiem, przeciwdziałaniem zwalczaniem COVID-19"</t>
    </r>
    <r>
      <rPr>
        <sz val="10"/>
        <rFont val="Times New Roman"/>
        <family val="1"/>
      </rPr>
      <t xml:space="preserve"> realizowanym przez Urząd Marszałkowski w ramach RPO WK-P 2014-2020, Poddziałania 6.1.1 dokonuje się przeniesienia planowanych między podziałkami klasyfikacji budżetowej poprzez zmniejszenie dotacji na zadania inwestycyjne o kwotę 105.900 zł przy jednoczesnym zwiększeniu dotacji bieżących. Zmiana wynika z konieczności dostosowania planu dotacji do kosztów ponoszonych przez partnerów projektu.</t>
    </r>
  </si>
  <si>
    <t xml:space="preserve">Zwiększa się o kwotę 219.500 zł wydatki zaplanowane na bieżące utrzymanie Regionalnego Ośrodka Polityki Społecznej w Toruniu z przeznaczeniem na pokrycie kosztów zagospodarowania i utrzymania nieruchomości położonych w Toruniu przy ul. Skłodowskiej-Curie 27-29 (budynki dawnego Szpitala Psychiatrycznego), które Zarząd Województwa Kujawsko-Pomorskiego oddał Ośrodkowi do używania uchwałą Nr 26/1016/22 z dnia 6 lipca 2022 r. </t>
  </si>
  <si>
    <r>
      <t xml:space="preserve">Zmniejsza się o kwotę 127.462 zł wydatki zaplanowane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 przez Regionalny Ośrodek Polityki Społecznej w Toruniu w ramach Programu Operacyjnego Wiedza Edukacja Rozwój 2014-2020, Działania 2.5 w związku z mniejszymi kosztami działań merytorycznych. Środki przeniesione zostają na rok 2023 w celu zabezpieczenia środków na wypłatę dodatkowego wynagrodzenia rocznego za 2022 rok dla lidera i partnerów i wydłuża okres realizacji projektu. Ogólna wartość nie ulega zmianie.</t>
    </r>
  </si>
  <si>
    <t>2) zmniejszenie wydatków o kwotę 572 668 zł. Środki przeniesione zostają na rok 2023.</t>
  </si>
  <si>
    <r>
      <t xml:space="preserve">    - o kwotę 4.579.777 zł dotacji inwestycyjnej na wieloletnie zadanie inwestycyjne pn. "</t>
    </r>
    <r>
      <rPr>
        <i/>
        <sz val="10"/>
        <rFont val="Times New Roman"/>
        <family val="1"/>
      </rPr>
      <t xml:space="preserve">Rozbudowa i dostosowanie budynku Wojewódzkiej 
      Biblioteki Publicznej - Książnicy Kopernikańskiej w Toruniu do nowych funkcji użytkowych". </t>
    </r>
    <r>
      <rPr>
        <sz val="10"/>
        <rFont val="Times New Roman"/>
        <family val="1"/>
      </rPr>
      <t>Środki przeniesione zostają na 2024 rok
      w związku z koniecznością wprowadzenia zmian w projekcie budowlanym oraz uzyskania zaktualizowanego pozwolenia na budowę 
      i w konsekwencji przesunięciem terminu ogłoszenia postępowania przetargowego na wykonanie robót budowlanych. Ogólna wartość inwestycji 
      nie ulega zmianie.</t>
    </r>
  </si>
  <si>
    <r>
      <t>Określa się dotację dla Kujawsko-Pomorskiego Centrum Kultury w Bydgoszczy w kwocie 138.221 zł na wieloletnie zadanie inwestycyjne pn.</t>
    </r>
    <r>
      <rPr>
        <i/>
        <sz val="10"/>
        <rFont val="Times New Roman"/>
        <family val="1"/>
      </rPr>
      <t xml:space="preserve"> "Odbudowa (złożenie) obiektu - tzw. "Domu Heleny Grossówny"</t>
    </r>
    <r>
      <rPr>
        <sz val="10"/>
        <rFont val="Times New Roman"/>
        <family val="1"/>
      </rPr>
      <t xml:space="preserve"> przewidziane do realizacji w latach 2022-2023. W ramach zadania zaplanowano odbudowę w nowej lokalizacji budynku mieszkalno-usługowego z 1881 r. o konstrukcji szkieletowej związanego z postacią popularnej aktorki okresu międzywojnia - Heleną Grossówną i dostosowanie odtworzonego obiektu m.in. do funkcji wystawienniczych, klubowych i szkoleniowych. W 2022 r. pokryte zostaną koszty opracowania analizy popytu, analizy finansowej przedsięwzięcia i studium wykonalności oraz wykonania prac konserwacyjno-zabezpieczających elementów pozyskanych w wyniku demontażu obiektu. </t>
    </r>
  </si>
  <si>
    <r>
      <t xml:space="preserve">4. przeniesienie planowanych dochodów pomiędzy dotacjami przeznaczonymi na wydatki inwestycyjne
    województwa (lidera) a dotacjami na wydatki partnerów w ramach Działania 2.1 Wysoka dostępność i jakość 
    e-usług publicznych, na projekt pn. </t>
    </r>
    <r>
      <rPr>
        <i/>
        <sz val="10"/>
        <rFont val="Times New Roman"/>
        <family val="1"/>
      </rPr>
      <t>"Budowa kujawsko- pomorskiego systemu udostępniania
    elektronicznej dokumentacji medycznej"</t>
    </r>
  </si>
  <si>
    <r>
      <t xml:space="preserve"> - o kwotę 8.000 zł na zadanie własne pn. </t>
    </r>
    <r>
      <rPr>
        <i/>
        <sz val="10"/>
        <rFont val="Times New Roman"/>
        <family val="1"/>
      </rPr>
      <t>"Rada Konsultacyjna ds. Ochrony Konsumentów przy Marszałku Województwa".</t>
    </r>
    <r>
      <rPr>
        <sz val="10"/>
        <rFont val="Times New Roman"/>
        <family val="1"/>
      </rPr>
      <t xml:space="preserve"> Środki przeniesione
   zostają do rozdziału 85595.</t>
    </r>
  </si>
  <si>
    <r>
      <t xml:space="preserve"> - o kwotę 112.500 zł na projekt pn. </t>
    </r>
    <r>
      <rPr>
        <i/>
        <sz val="10"/>
        <rFont val="Times New Roman"/>
        <family val="1"/>
      </rPr>
      <t xml:space="preserve">"Inicjatywy w zakresie usług społecznych realizowane przez NGO" </t>
    </r>
    <r>
      <rPr>
        <sz val="10"/>
        <rFont val="Times New Roman"/>
        <family val="1"/>
      </rPr>
      <t>realizowany przez Urząd Marszałkowski 
   w ramach RPO WK-P 2014-2020, Poddziałania 9.3.2 w związku z przeniesieniem na rok 2023 części środków przeznaczonych na refundację kosztów
   poniesionych przez grantobiorców na inicjatywy oferujące kompleksowe i zróżnicowane usługi społeczne Zwiększa się ogólna wartość projektu
   i wydłuża okres jego realizacji w związku z objęciem dofinansowaniem większej liczby przygotowanych przez organizacje pozarządowe inicjatyw 
   grantowych na realizację usług społecznych.</t>
    </r>
  </si>
  <si>
    <t>Zwiększa się dochody własne województwa o kwotę 13.874.926 zł z tytułu odsetek od środków zgromadzonych na rachunkach bankowych województwa w związku z podniesieniem przez banki oprocentowania depozytów i uzyskaniem z tego tytułu dochodów wcześniej nieplanowanych, na dzień 31.08.2022 r. na poziomie 10,26 mln zł.</t>
  </si>
  <si>
    <t>Zwiększa się o kwotę 30.000.000 zł wydatki zaplanowane na podwyższenie kapitału Spółki Kujawsko-Pomorskie Inwestycje Medyczne Sp. z o.o. Środki przeznaczone są na pokrycie kosztów związanych z realizacją inwestycji w ramach Kujawsko-Pomorskiego Programu Ochrony Zdrowia I i II.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</si>
</sst>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4" fontId="8" fillId="0" borderId="0" xfId="52" applyNumberFormat="1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 applyAlignment="1">
      <alignment horizontal="left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wrapText="1"/>
      <protection/>
    </xf>
    <xf numFmtId="4" fontId="8" fillId="0" borderId="0" xfId="52" applyNumberFormat="1" applyFont="1" applyFill="1" applyAlignment="1">
      <alignment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4" applyFont="1" applyFill="1" applyAlignment="1">
      <alignment vertical="center"/>
      <protection/>
    </xf>
    <xf numFmtId="0" fontId="4" fillId="0" borderId="0" xfId="52" applyFont="1" applyFill="1" applyAlignment="1">
      <alignment horizontal="right" vertical="top" wrapText="1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0" fontId="8" fillId="0" borderId="0" xfId="52" applyFont="1" applyAlignment="1">
      <alignment vertical="center" wrapText="1"/>
      <protection/>
    </xf>
    <xf numFmtId="4" fontId="8" fillId="0" borderId="0" xfId="52" applyNumberFormat="1" applyFont="1" applyAlignment="1">
      <alignment vertical="center"/>
      <protection/>
    </xf>
    <xf numFmtId="3" fontId="6" fillId="0" borderId="12" xfId="52" applyNumberFormat="1" applyFont="1" applyFill="1" applyBorder="1" applyAlignment="1">
      <alignment vertical="center" wrapText="1"/>
      <protection/>
    </xf>
    <xf numFmtId="3" fontId="8" fillId="0" borderId="0" xfId="52" applyNumberFormat="1" applyFont="1" applyFill="1" applyAlignment="1">
      <alignment vertical="center" wrapText="1"/>
      <protection/>
    </xf>
    <xf numFmtId="0" fontId="6" fillId="0" borderId="0" xfId="52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top"/>
      <protection/>
    </xf>
    <xf numFmtId="4" fontId="6" fillId="0" borderId="12" xfId="52" applyNumberFormat="1" applyFont="1" applyFill="1" applyBorder="1" applyAlignment="1">
      <alignment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top"/>
      <protection/>
    </xf>
    <xf numFmtId="0" fontId="8" fillId="0" borderId="13" xfId="52" applyFont="1" applyFill="1" applyBorder="1" applyAlignment="1">
      <alignment vertical="center" wrapText="1"/>
      <protection/>
    </xf>
    <xf numFmtId="4" fontId="8" fillId="0" borderId="13" xfId="52" applyNumberFormat="1" applyFont="1" applyFill="1" applyBorder="1" applyAlignment="1">
      <alignment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justify" vertical="center" wrapText="1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Alignment="1">
      <alignment horizontal="center" wrapText="1"/>
      <protection/>
    </xf>
    <xf numFmtId="166" fontId="4" fillId="0" borderId="0" xfId="52" applyNumberFormat="1" applyFont="1" applyFill="1" applyAlignment="1">
      <alignment horizontal="right" wrapText="1"/>
      <protection/>
    </xf>
    <xf numFmtId="0" fontId="50" fillId="0" borderId="0" xfId="52" applyFont="1" applyFill="1" applyAlignment="1">
      <alignment horizontal="center" vertical="center"/>
      <protection/>
    </xf>
    <xf numFmtId="4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4" fillId="0" borderId="0" xfId="52" applyFont="1" applyAlignment="1">
      <alignment horizontal="center" wrapText="1"/>
      <protection/>
    </xf>
    <xf numFmtId="166" fontId="4" fillId="0" borderId="0" xfId="52" applyNumberFormat="1" applyFont="1" applyAlignment="1">
      <alignment horizontal="right" wrapText="1"/>
      <protection/>
    </xf>
    <xf numFmtId="0" fontId="8" fillId="0" borderId="0" xfId="52" applyFont="1" applyAlignment="1">
      <alignment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49" fontId="4" fillId="0" borderId="0" xfId="52" applyNumberFormat="1" applyFont="1" applyAlignment="1">
      <alignment horizontal="justify" vertical="center" wrapText="1"/>
      <protection/>
    </xf>
    <xf numFmtId="4" fontId="8" fillId="0" borderId="0" xfId="52" applyNumberFormat="1" applyFont="1" applyFill="1" applyAlignment="1">
      <alignment horizontal="right" vertical="center"/>
      <protection/>
    </xf>
    <xf numFmtId="0" fontId="4" fillId="0" borderId="0" xfId="53" applyFont="1" applyFill="1" applyAlignment="1">
      <alignment horizontal="justify" vertical="center" wrapText="1"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0" fontId="8" fillId="0" borderId="0" xfId="52" applyFont="1" applyFill="1" applyAlignment="1">
      <alignment horizontal="left" wrapText="1"/>
      <protection/>
    </xf>
    <xf numFmtId="4" fontId="8" fillId="0" borderId="0" xfId="54" applyNumberFormat="1" applyFont="1" applyFill="1">
      <alignment/>
      <protection/>
    </xf>
    <xf numFmtId="4" fontId="8" fillId="0" borderId="0" xfId="52" applyNumberFormat="1" applyFont="1" applyFill="1">
      <alignment/>
      <protection/>
    </xf>
    <xf numFmtId="4" fontId="11" fillId="0" borderId="0" xfId="52" applyNumberFormat="1" applyFont="1" applyFill="1">
      <alignment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/>
      <protection/>
    </xf>
    <xf numFmtId="4" fontId="11" fillId="0" borderId="0" xfId="52" applyNumberFormat="1" applyFont="1" applyFill="1" applyAlignment="1">
      <alignment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vertical="center" wrapText="1"/>
      <protection/>
    </xf>
    <xf numFmtId="4" fontId="6" fillId="0" borderId="12" xfId="55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0" borderId="0" xfId="52" applyFont="1" applyFill="1" applyAlignment="1">
      <alignment vertical="top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vertical="center" wrapText="1"/>
      <protection/>
    </xf>
    <xf numFmtId="4" fontId="6" fillId="0" borderId="14" xfId="52" applyNumberFormat="1" applyFont="1" applyFill="1" applyBorder="1" applyAlignment="1">
      <alignment vertical="center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vertical="center" wrapText="1"/>
      <protection/>
    </xf>
    <xf numFmtId="4" fontId="6" fillId="0" borderId="12" xfId="54" applyNumberFormat="1" applyFont="1" applyFill="1" applyBorder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justify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Font="1" applyFill="1" applyBorder="1" applyAlignment="1">
      <alignment horizontal="justify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0" xfId="53" applyFont="1" applyFill="1" applyAlignment="1">
      <alignment horizontal="justify" wrapText="1"/>
      <protection/>
    </xf>
    <xf numFmtId="0" fontId="5" fillId="0" borderId="0" xfId="52" applyFont="1" applyAlignment="1">
      <alignment horizontal="left" vertical="center"/>
      <protection/>
    </xf>
    <xf numFmtId="0" fontId="4" fillId="0" borderId="18" xfId="52" applyFont="1" applyFill="1" applyBorder="1" applyAlignment="1">
      <alignment horizontal="justify" vertical="center" wrapText="1"/>
      <protection/>
    </xf>
    <xf numFmtId="0" fontId="4" fillId="0" borderId="19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0" xfId="53" applyFont="1" applyFill="1" applyAlignment="1">
      <alignment horizontal="justify" vertical="center" wrapText="1"/>
      <protection/>
    </xf>
    <xf numFmtId="0" fontId="9" fillId="33" borderId="11" xfId="52" applyFont="1" applyFill="1" applyBorder="1" applyAlignment="1">
      <alignment horizontal="left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9" fillId="33" borderId="0" xfId="52" applyFont="1" applyFill="1" applyAlignment="1">
      <alignment horizontal="left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1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3" customWidth="1"/>
    <col min="4" max="4" width="15.28125" style="24" customWidth="1"/>
    <col min="5" max="5" width="13.7109375" style="24" customWidth="1"/>
    <col min="6" max="6" width="13.140625" style="24" customWidth="1"/>
    <col min="7" max="7" width="12.7109375" style="24" customWidth="1"/>
    <col min="8" max="8" width="14.57421875" style="24" customWidth="1"/>
    <col min="9" max="16384" width="9.140625" style="17" customWidth="1"/>
  </cols>
  <sheetData>
    <row r="1" spans="1:8" s="1" customFormat="1" ht="17.25" customHeight="1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s="2" customFormat="1" ht="15.75" customHeight="1">
      <c r="A2" s="136" t="s">
        <v>1</v>
      </c>
      <c r="B2" s="136"/>
      <c r="C2" s="136"/>
      <c r="D2" s="136"/>
      <c r="E2" s="136"/>
      <c r="F2" s="136"/>
      <c r="G2" s="136"/>
      <c r="H2" s="136"/>
    </row>
    <row r="3" spans="1:8" s="4" customFormat="1" ht="124.5" customHeight="1">
      <c r="A3" s="122" t="s">
        <v>162</v>
      </c>
      <c r="B3" s="122"/>
      <c r="C3" s="122"/>
      <c r="D3" s="122"/>
      <c r="E3" s="122"/>
      <c r="F3" s="122"/>
      <c r="G3" s="122"/>
      <c r="H3" s="122"/>
    </row>
    <row r="4" spans="1:8" s="26" customFormat="1" ht="45.75" customHeight="1">
      <c r="A4" s="121" t="s">
        <v>331</v>
      </c>
      <c r="B4" s="121"/>
      <c r="C4" s="121"/>
      <c r="D4" s="121"/>
      <c r="E4" s="121"/>
      <c r="F4" s="121"/>
      <c r="G4" s="121"/>
      <c r="H4" s="121"/>
    </row>
    <row r="5" spans="1:8" s="2" customFormat="1" ht="14.25" customHeight="1">
      <c r="A5" s="136" t="s">
        <v>2</v>
      </c>
      <c r="B5" s="136"/>
      <c r="C5" s="136"/>
      <c r="D5" s="136"/>
      <c r="E5" s="136"/>
      <c r="F5" s="136"/>
      <c r="G5" s="136"/>
      <c r="H5" s="136"/>
    </row>
    <row r="6" spans="1:8" s="28" customFormat="1" ht="68.25" customHeight="1">
      <c r="A6" s="121" t="s">
        <v>239</v>
      </c>
      <c r="B6" s="121"/>
      <c r="C6" s="121"/>
      <c r="D6" s="121"/>
      <c r="E6" s="121"/>
      <c r="F6" s="121"/>
      <c r="G6" s="121"/>
      <c r="H6" s="121"/>
    </row>
    <row r="7" spans="1:8" s="28" customFormat="1" ht="25.5" customHeight="1">
      <c r="A7" s="121" t="s">
        <v>53</v>
      </c>
      <c r="B7" s="121"/>
      <c r="C7" s="121"/>
      <c r="D7" s="121"/>
      <c r="E7" s="121"/>
      <c r="F7" s="121"/>
      <c r="G7" s="121"/>
      <c r="H7" s="121"/>
    </row>
    <row r="8" spans="1:8" s="2" customFormat="1" ht="14.25" customHeight="1">
      <c r="A8" s="136" t="s">
        <v>3</v>
      </c>
      <c r="B8" s="136"/>
      <c r="C8" s="136"/>
      <c r="D8" s="136"/>
      <c r="E8" s="136"/>
      <c r="F8" s="136"/>
      <c r="G8" s="136"/>
      <c r="H8" s="136"/>
    </row>
    <row r="9" spans="1:8" s="2" customFormat="1" ht="18.75" customHeight="1">
      <c r="A9" s="122" t="s">
        <v>4</v>
      </c>
      <c r="B9" s="122"/>
      <c r="C9" s="122"/>
      <c r="D9" s="122"/>
      <c r="E9" s="122"/>
      <c r="F9" s="122"/>
      <c r="G9" s="122"/>
      <c r="H9" s="122"/>
    </row>
    <row r="10" spans="1:8" s="2" customFormat="1" ht="17.25" customHeight="1">
      <c r="A10" s="136" t="s">
        <v>40</v>
      </c>
      <c r="B10" s="136"/>
      <c r="C10" s="136"/>
      <c r="D10" s="136"/>
      <c r="E10" s="136"/>
      <c r="F10" s="136"/>
      <c r="G10" s="136"/>
      <c r="H10" s="136"/>
    </row>
    <row r="11" spans="1:8" s="7" customFormat="1" ht="91.5" customHeight="1">
      <c r="A11" s="5" t="s">
        <v>5</v>
      </c>
      <c r="B11" s="142" t="s">
        <v>6</v>
      </c>
      <c r="C11" s="143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</row>
    <row r="12" spans="1:8" s="10" customFormat="1" ht="4.5" customHeight="1">
      <c r="A12" s="8"/>
      <c r="B12" s="8"/>
      <c r="C12" s="9"/>
      <c r="D12" s="9"/>
      <c r="E12" s="9"/>
      <c r="F12" s="9"/>
      <c r="G12" s="9"/>
      <c r="H12" s="9"/>
    </row>
    <row r="13" spans="1:8" s="14" customFormat="1" ht="18.75" customHeight="1">
      <c r="A13" s="11" t="s">
        <v>12</v>
      </c>
      <c r="B13" s="11"/>
      <c r="C13" s="12" t="s">
        <v>13</v>
      </c>
      <c r="D13" s="13"/>
      <c r="E13" s="13"/>
      <c r="F13" s="13"/>
      <c r="G13" s="13"/>
      <c r="H13" s="13"/>
    </row>
    <row r="14" spans="3:8" ht="5.25" customHeight="1">
      <c r="C14" s="16"/>
      <c r="D14" s="16"/>
      <c r="E14" s="16"/>
      <c r="F14" s="16"/>
      <c r="G14" s="16"/>
      <c r="H14" s="16"/>
    </row>
    <row r="15" spans="1:8" s="26" customFormat="1" ht="22.5" customHeight="1">
      <c r="A15" s="31"/>
      <c r="B15" s="31"/>
      <c r="C15" s="32" t="s">
        <v>14</v>
      </c>
      <c r="D15" s="94">
        <v>1819557124.6</v>
      </c>
      <c r="E15" s="94">
        <f>E21+E81+E66+E205+E216+E201+E209+E17+E55+E62+E76</f>
        <v>16432750</v>
      </c>
      <c r="F15" s="94">
        <f>F21+F81+F66+F205+F216+F201+F209+F17+F55+F62+F76</f>
        <v>136736846</v>
      </c>
      <c r="G15" s="94">
        <f>G21+G81+G66+G205+G216+G201+G209+G17+G55+G62+G76</f>
        <v>108423494</v>
      </c>
      <c r="H15" s="94">
        <f>D15+E15-F15</f>
        <v>1699253028.6</v>
      </c>
    </row>
    <row r="16" spans="1:8" s="29" customFormat="1" ht="4.5" customHeight="1">
      <c r="A16" s="34"/>
      <c r="B16" s="34"/>
      <c r="C16" s="95"/>
      <c r="D16" s="96"/>
      <c r="E16" s="96"/>
      <c r="F16" s="96"/>
      <c r="G16" s="96"/>
      <c r="H16" s="96"/>
    </row>
    <row r="17" spans="1:8" s="26" customFormat="1" ht="22.5" customHeight="1">
      <c r="A17" s="31"/>
      <c r="B17" s="31">
        <v>150</v>
      </c>
      <c r="C17" s="32" t="s">
        <v>78</v>
      </c>
      <c r="D17" s="33">
        <v>243559</v>
      </c>
      <c r="E17" s="33">
        <f>E18</f>
        <v>0</v>
      </c>
      <c r="F17" s="33">
        <f>F18</f>
        <v>11440</v>
      </c>
      <c r="G17" s="33">
        <f>G18</f>
        <v>0</v>
      </c>
      <c r="H17" s="33">
        <f>D17+E17-F17</f>
        <v>232119</v>
      </c>
    </row>
    <row r="18" spans="1:8" s="10" customFormat="1" ht="16.5" customHeight="1">
      <c r="A18" s="8"/>
      <c r="B18" s="8">
        <v>15095</v>
      </c>
      <c r="C18" s="52" t="s">
        <v>72</v>
      </c>
      <c r="D18" s="53">
        <v>225000</v>
      </c>
      <c r="E18" s="53">
        <v>0</v>
      </c>
      <c r="F18" s="53">
        <v>11440</v>
      </c>
      <c r="G18" s="53">
        <v>0</v>
      </c>
      <c r="H18" s="53">
        <f>D18+E18-F18</f>
        <v>213560</v>
      </c>
    </row>
    <row r="19" spans="1:8" s="10" customFormat="1" ht="28.5" customHeight="1">
      <c r="A19" s="8"/>
      <c r="B19" s="8"/>
      <c r="C19" s="122" t="s">
        <v>429</v>
      </c>
      <c r="D19" s="122"/>
      <c r="E19" s="122"/>
      <c r="F19" s="122"/>
      <c r="G19" s="122"/>
      <c r="H19" s="122"/>
    </row>
    <row r="20" spans="1:8" s="10" customFormat="1" ht="6.75" customHeight="1">
      <c r="A20" s="8"/>
      <c r="B20" s="8"/>
      <c r="C20" s="3"/>
      <c r="D20" s="3"/>
      <c r="E20" s="3"/>
      <c r="F20" s="3"/>
      <c r="G20" s="3"/>
      <c r="H20" s="3"/>
    </row>
    <row r="21" spans="1:8" s="26" customFormat="1" ht="22.5" customHeight="1">
      <c r="A21" s="31"/>
      <c r="B21" s="31">
        <v>600</v>
      </c>
      <c r="C21" s="32" t="s">
        <v>15</v>
      </c>
      <c r="D21" s="33">
        <v>125578593</v>
      </c>
      <c r="E21" s="33">
        <f>E22+E49</f>
        <v>1261751</v>
      </c>
      <c r="F21" s="33">
        <f>F22+F49</f>
        <v>46533699</v>
      </c>
      <c r="G21" s="33">
        <f>G22+G49</f>
        <v>186842</v>
      </c>
      <c r="H21" s="33">
        <f>D21+E21-F21</f>
        <v>80306645</v>
      </c>
    </row>
    <row r="22" spans="1:8" s="29" customFormat="1" ht="16.5" customHeight="1">
      <c r="A22" s="34"/>
      <c r="B22" s="49" t="s">
        <v>104</v>
      </c>
      <c r="C22" s="35" t="s">
        <v>39</v>
      </c>
      <c r="D22" s="30">
        <v>62293619</v>
      </c>
      <c r="E22" s="30">
        <v>1255500</v>
      </c>
      <c r="F22" s="30">
        <v>46533699</v>
      </c>
      <c r="G22" s="30">
        <v>183330</v>
      </c>
      <c r="H22" s="30">
        <f>D22+E22-F22</f>
        <v>17015420</v>
      </c>
    </row>
    <row r="23" spans="1:8" s="56" customFormat="1" ht="13.5" customHeight="1">
      <c r="A23" s="42"/>
      <c r="B23" s="42"/>
      <c r="C23" s="129" t="s">
        <v>523</v>
      </c>
      <c r="D23" s="129"/>
      <c r="E23" s="129"/>
      <c r="F23" s="129"/>
      <c r="G23" s="129"/>
      <c r="H23" s="129"/>
    </row>
    <row r="24" spans="1:8" s="56" customFormat="1" ht="13.5" customHeight="1">
      <c r="A24" s="42"/>
      <c r="B24" s="42"/>
      <c r="C24" s="123" t="s">
        <v>430</v>
      </c>
      <c r="D24" s="123"/>
      <c r="E24" s="123"/>
      <c r="F24" s="123"/>
      <c r="G24" s="123"/>
      <c r="H24" s="123"/>
    </row>
    <row r="25" spans="1:8" s="56" customFormat="1" ht="13.5" customHeight="1">
      <c r="A25" s="42"/>
      <c r="B25" s="42"/>
      <c r="C25" s="123" t="s">
        <v>191</v>
      </c>
      <c r="D25" s="123"/>
      <c r="E25" s="123"/>
      <c r="F25" s="123"/>
      <c r="G25" s="123"/>
      <c r="H25" s="123"/>
    </row>
    <row r="26" spans="1:8" s="56" customFormat="1" ht="13.5" customHeight="1">
      <c r="A26" s="42"/>
      <c r="B26" s="42"/>
      <c r="C26" s="123" t="s">
        <v>193</v>
      </c>
      <c r="D26" s="123"/>
      <c r="E26" s="123"/>
      <c r="F26" s="123"/>
      <c r="G26" s="123"/>
      <c r="H26" s="123"/>
    </row>
    <row r="27" spans="1:8" s="56" customFormat="1" ht="13.5" customHeight="1">
      <c r="A27" s="42"/>
      <c r="B27" s="42"/>
      <c r="C27" s="123" t="s">
        <v>192</v>
      </c>
      <c r="D27" s="123"/>
      <c r="E27" s="123"/>
      <c r="F27" s="123"/>
      <c r="G27" s="123"/>
      <c r="H27" s="123"/>
    </row>
    <row r="28" spans="1:8" s="56" customFormat="1" ht="13.5" customHeight="1">
      <c r="A28" s="42"/>
      <c r="B28" s="42"/>
      <c r="C28" s="123" t="s">
        <v>194</v>
      </c>
      <c r="D28" s="123"/>
      <c r="E28" s="123"/>
      <c r="F28" s="123"/>
      <c r="G28" s="123"/>
      <c r="H28" s="123"/>
    </row>
    <row r="29" spans="1:8" s="56" customFormat="1" ht="13.5" customHeight="1">
      <c r="A29" s="42"/>
      <c r="B29" s="42"/>
      <c r="C29" s="123" t="s">
        <v>197</v>
      </c>
      <c r="D29" s="123"/>
      <c r="E29" s="123"/>
      <c r="F29" s="123"/>
      <c r="G29" s="123"/>
      <c r="H29" s="123"/>
    </row>
    <row r="30" spans="1:8" s="56" customFormat="1" ht="13.5" customHeight="1">
      <c r="A30" s="42"/>
      <c r="B30" s="42"/>
      <c r="C30" s="123" t="s">
        <v>195</v>
      </c>
      <c r="D30" s="123"/>
      <c r="E30" s="123"/>
      <c r="F30" s="123"/>
      <c r="G30" s="123"/>
      <c r="H30" s="123"/>
    </row>
    <row r="31" spans="1:8" s="56" customFormat="1" ht="13.5" customHeight="1">
      <c r="A31" s="42"/>
      <c r="B31" s="42"/>
      <c r="C31" s="123" t="s">
        <v>196</v>
      </c>
      <c r="D31" s="123"/>
      <c r="E31" s="123"/>
      <c r="F31" s="123"/>
      <c r="G31" s="123"/>
      <c r="H31" s="123"/>
    </row>
    <row r="32" spans="1:8" s="29" customFormat="1" ht="15.75" customHeight="1">
      <c r="A32" s="34"/>
      <c r="B32" s="34"/>
      <c r="C32" s="129" t="s">
        <v>276</v>
      </c>
      <c r="D32" s="129"/>
      <c r="E32" s="129"/>
      <c r="F32" s="129"/>
      <c r="G32" s="129"/>
      <c r="H32" s="129"/>
    </row>
    <row r="33" spans="1:8" s="29" customFormat="1" ht="12.75" customHeight="1">
      <c r="A33" s="34"/>
      <c r="B33" s="34"/>
      <c r="C33" s="129" t="s">
        <v>283</v>
      </c>
      <c r="D33" s="129"/>
      <c r="E33" s="129"/>
      <c r="F33" s="129"/>
      <c r="G33" s="129"/>
      <c r="H33" s="129"/>
    </row>
    <row r="34" spans="1:8" s="29" customFormat="1" ht="39" customHeight="1">
      <c r="A34" s="34"/>
      <c r="B34" s="34"/>
      <c r="C34" s="123" t="s">
        <v>510</v>
      </c>
      <c r="D34" s="123"/>
      <c r="E34" s="123"/>
      <c r="F34" s="123"/>
      <c r="G34" s="123"/>
      <c r="H34" s="123"/>
    </row>
    <row r="35" spans="1:8" s="29" customFormat="1" ht="41.25" customHeight="1">
      <c r="A35" s="34"/>
      <c r="B35" s="34"/>
      <c r="C35" s="123" t="s">
        <v>511</v>
      </c>
      <c r="D35" s="123"/>
      <c r="E35" s="123"/>
      <c r="F35" s="123"/>
      <c r="G35" s="123"/>
      <c r="H35" s="123"/>
    </row>
    <row r="36" spans="1:8" s="29" customFormat="1" ht="55.5" customHeight="1">
      <c r="A36" s="34"/>
      <c r="B36" s="34"/>
      <c r="C36" s="121" t="s">
        <v>391</v>
      </c>
      <c r="D36" s="121"/>
      <c r="E36" s="121"/>
      <c r="F36" s="121"/>
      <c r="G36" s="121"/>
      <c r="H36" s="121"/>
    </row>
    <row r="37" spans="1:8" s="29" customFormat="1" ht="12.75" customHeight="1">
      <c r="A37" s="34"/>
      <c r="B37" s="34"/>
      <c r="C37" s="129" t="s">
        <v>277</v>
      </c>
      <c r="D37" s="129"/>
      <c r="E37" s="129"/>
      <c r="F37" s="129"/>
      <c r="G37" s="129"/>
      <c r="H37" s="129"/>
    </row>
    <row r="38" spans="1:8" s="29" customFormat="1" ht="27.75" customHeight="1">
      <c r="A38" s="34"/>
      <c r="B38" s="34"/>
      <c r="C38" s="123" t="s">
        <v>512</v>
      </c>
      <c r="D38" s="123"/>
      <c r="E38" s="123"/>
      <c r="F38" s="123"/>
      <c r="G38" s="123"/>
      <c r="H38" s="123"/>
    </row>
    <row r="39" spans="1:8" s="29" customFormat="1" ht="21" customHeight="1">
      <c r="A39" s="34"/>
      <c r="B39" s="34"/>
      <c r="C39" s="79"/>
      <c r="D39" s="79"/>
      <c r="E39" s="79"/>
      <c r="F39" s="79"/>
      <c r="G39" s="79"/>
      <c r="H39" s="79"/>
    </row>
    <row r="40" spans="1:8" s="29" customFormat="1" ht="15" customHeight="1">
      <c r="A40" s="34"/>
      <c r="B40" s="34"/>
      <c r="C40" s="129" t="s">
        <v>278</v>
      </c>
      <c r="D40" s="129"/>
      <c r="E40" s="129"/>
      <c r="F40" s="129"/>
      <c r="G40" s="129"/>
      <c r="H40" s="129"/>
    </row>
    <row r="41" spans="1:8" s="29" customFormat="1" ht="39" customHeight="1">
      <c r="A41" s="34"/>
      <c r="B41" s="34"/>
      <c r="C41" s="121" t="s">
        <v>279</v>
      </c>
      <c r="D41" s="121"/>
      <c r="E41" s="121"/>
      <c r="F41" s="121"/>
      <c r="G41" s="121"/>
      <c r="H41" s="121"/>
    </row>
    <row r="42" spans="1:8" s="29" customFormat="1" ht="39" customHeight="1">
      <c r="A42" s="34"/>
      <c r="B42" s="34"/>
      <c r="C42" s="121" t="s">
        <v>282</v>
      </c>
      <c r="D42" s="121"/>
      <c r="E42" s="121"/>
      <c r="F42" s="121"/>
      <c r="G42" s="121"/>
      <c r="H42" s="121"/>
    </row>
    <row r="43" spans="1:8" s="29" customFormat="1" ht="39" customHeight="1">
      <c r="A43" s="34"/>
      <c r="B43" s="34"/>
      <c r="C43" s="121" t="s">
        <v>280</v>
      </c>
      <c r="D43" s="121"/>
      <c r="E43" s="121"/>
      <c r="F43" s="121"/>
      <c r="G43" s="121"/>
      <c r="H43" s="121"/>
    </row>
    <row r="44" spans="1:8" s="29" customFormat="1" ht="27.75" customHeight="1">
      <c r="A44" s="34"/>
      <c r="B44" s="34"/>
      <c r="C44" s="123" t="s">
        <v>281</v>
      </c>
      <c r="D44" s="123"/>
      <c r="E44" s="123"/>
      <c r="F44" s="123"/>
      <c r="G44" s="123"/>
      <c r="H44" s="123"/>
    </row>
    <row r="45" spans="1:8" s="29" customFormat="1" ht="30" customHeight="1">
      <c r="A45" s="34"/>
      <c r="B45" s="34"/>
      <c r="C45" s="123" t="s">
        <v>286</v>
      </c>
      <c r="D45" s="123"/>
      <c r="E45" s="123"/>
      <c r="F45" s="123"/>
      <c r="G45" s="123"/>
      <c r="H45" s="123"/>
    </row>
    <row r="46" spans="1:8" s="29" customFormat="1" ht="30" customHeight="1">
      <c r="A46" s="34"/>
      <c r="B46" s="34"/>
      <c r="C46" s="123" t="s">
        <v>287</v>
      </c>
      <c r="D46" s="123"/>
      <c r="E46" s="123"/>
      <c r="F46" s="123"/>
      <c r="G46" s="123"/>
      <c r="H46" s="123"/>
    </row>
    <row r="47" spans="1:8" s="29" customFormat="1" ht="27" customHeight="1">
      <c r="A47" s="34"/>
      <c r="B47" s="34"/>
      <c r="C47" s="123" t="s">
        <v>513</v>
      </c>
      <c r="D47" s="123"/>
      <c r="E47" s="123"/>
      <c r="F47" s="123"/>
      <c r="G47" s="123"/>
      <c r="H47" s="123"/>
    </row>
    <row r="48" spans="1:8" s="29" customFormat="1" ht="42" customHeight="1">
      <c r="A48" s="34"/>
      <c r="B48" s="34"/>
      <c r="C48" s="123" t="s">
        <v>392</v>
      </c>
      <c r="D48" s="123"/>
      <c r="E48" s="123"/>
      <c r="F48" s="123"/>
      <c r="G48" s="123"/>
      <c r="H48" s="123"/>
    </row>
    <row r="49" spans="1:8" s="10" customFormat="1" ht="18" customHeight="1">
      <c r="A49" s="8"/>
      <c r="B49" s="8">
        <v>60095</v>
      </c>
      <c r="C49" s="52" t="s">
        <v>72</v>
      </c>
      <c r="D49" s="53">
        <v>635526</v>
      </c>
      <c r="E49" s="53">
        <v>6251</v>
      </c>
      <c r="F49" s="53">
        <v>0</v>
      </c>
      <c r="G49" s="53">
        <v>3512</v>
      </c>
      <c r="H49" s="53">
        <f>D49+E49-F49</f>
        <v>641777</v>
      </c>
    </row>
    <row r="50" spans="1:8" s="29" customFormat="1" ht="27" customHeight="1">
      <c r="A50" s="34"/>
      <c r="B50" s="34"/>
      <c r="C50" s="120" t="s">
        <v>173</v>
      </c>
      <c r="D50" s="120"/>
      <c r="E50" s="120"/>
      <c r="F50" s="120"/>
      <c r="G50" s="120"/>
      <c r="H50" s="120"/>
    </row>
    <row r="51" spans="1:8" s="29" customFormat="1" ht="13.5" customHeight="1">
      <c r="A51" s="34"/>
      <c r="B51" s="34"/>
      <c r="C51" s="121" t="s">
        <v>174</v>
      </c>
      <c r="D51" s="121"/>
      <c r="E51" s="121"/>
      <c r="F51" s="121"/>
      <c r="G51" s="121"/>
      <c r="H51" s="121"/>
    </row>
    <row r="52" spans="1:8" s="26" customFormat="1" ht="14.25" customHeight="1">
      <c r="A52" s="42"/>
      <c r="B52" s="42"/>
      <c r="C52" s="121" t="s">
        <v>175</v>
      </c>
      <c r="D52" s="121"/>
      <c r="E52" s="121"/>
      <c r="F52" s="121"/>
      <c r="G52" s="121"/>
      <c r="H52" s="121"/>
    </row>
    <row r="53" spans="1:8" s="29" customFormat="1" ht="13.5" customHeight="1">
      <c r="A53" s="34"/>
      <c r="B53" s="34"/>
      <c r="C53" s="121" t="s">
        <v>167</v>
      </c>
      <c r="D53" s="121"/>
      <c r="E53" s="121"/>
      <c r="F53" s="121"/>
      <c r="G53" s="121"/>
      <c r="H53" s="121"/>
    </row>
    <row r="54" spans="1:8" s="28" customFormat="1" ht="3.75" customHeight="1">
      <c r="A54" s="27"/>
      <c r="B54" s="27"/>
      <c r="C54" s="121"/>
      <c r="D54" s="121"/>
      <c r="E54" s="121"/>
      <c r="F54" s="121"/>
      <c r="G54" s="121"/>
      <c r="H54" s="121"/>
    </row>
    <row r="55" spans="1:8" s="26" customFormat="1" ht="22.5" customHeight="1">
      <c r="A55" s="31"/>
      <c r="B55" s="31">
        <v>630</v>
      </c>
      <c r="C55" s="54" t="s">
        <v>164</v>
      </c>
      <c r="D55" s="33">
        <v>718145</v>
      </c>
      <c r="E55" s="33">
        <f>E56</f>
        <v>0</v>
      </c>
      <c r="F55" s="33">
        <f>F56</f>
        <v>16994</v>
      </c>
      <c r="G55" s="33">
        <f>G56</f>
        <v>9126</v>
      </c>
      <c r="H55" s="33">
        <f>D55+E55-F55</f>
        <v>701151</v>
      </c>
    </row>
    <row r="56" spans="1:8" s="29" customFormat="1" ht="18.75" customHeight="1">
      <c r="A56" s="34"/>
      <c r="B56" s="34">
        <v>63095</v>
      </c>
      <c r="C56" s="55" t="s">
        <v>72</v>
      </c>
      <c r="D56" s="30">
        <v>718145</v>
      </c>
      <c r="E56" s="30">
        <v>0</v>
      </c>
      <c r="F56" s="30">
        <v>16994</v>
      </c>
      <c r="G56" s="30">
        <v>9126</v>
      </c>
      <c r="H56" s="30">
        <f>D56+E56-F56</f>
        <v>701151</v>
      </c>
    </row>
    <row r="57" spans="1:8" s="29" customFormat="1" ht="12.75" customHeight="1">
      <c r="A57" s="34"/>
      <c r="B57" s="34"/>
      <c r="C57" s="120" t="s">
        <v>165</v>
      </c>
      <c r="D57" s="120"/>
      <c r="E57" s="120"/>
      <c r="F57" s="120"/>
      <c r="G57" s="120"/>
      <c r="H57" s="120"/>
    </row>
    <row r="58" spans="1:8" s="29" customFormat="1" ht="13.5" customHeight="1">
      <c r="A58" s="34"/>
      <c r="B58" s="34"/>
      <c r="C58" s="121" t="s">
        <v>172</v>
      </c>
      <c r="D58" s="121"/>
      <c r="E58" s="121"/>
      <c r="F58" s="121"/>
      <c r="G58" s="121"/>
      <c r="H58" s="121"/>
    </row>
    <row r="59" spans="1:8" s="26" customFormat="1" ht="14.25" customHeight="1">
      <c r="A59" s="42"/>
      <c r="B59" s="42"/>
      <c r="C59" s="121" t="s">
        <v>166</v>
      </c>
      <c r="D59" s="121"/>
      <c r="E59" s="121"/>
      <c r="F59" s="121"/>
      <c r="G59" s="121"/>
      <c r="H59" s="121"/>
    </row>
    <row r="60" spans="1:8" s="29" customFormat="1" ht="13.5" customHeight="1">
      <c r="A60" s="34"/>
      <c r="B60" s="34"/>
      <c r="C60" s="121" t="s">
        <v>167</v>
      </c>
      <c r="D60" s="121"/>
      <c r="E60" s="121"/>
      <c r="F60" s="121"/>
      <c r="G60" s="121"/>
      <c r="H60" s="121"/>
    </row>
    <row r="61" spans="1:8" s="28" customFormat="1" ht="5.25" customHeight="1">
      <c r="A61" s="27"/>
      <c r="B61" s="27"/>
      <c r="C61" s="25"/>
      <c r="D61" s="25"/>
      <c r="E61" s="25"/>
      <c r="F61" s="25"/>
      <c r="G61" s="25"/>
      <c r="H61" s="25"/>
    </row>
    <row r="62" spans="1:8" s="26" customFormat="1" ht="22.5" customHeight="1">
      <c r="A62" s="31"/>
      <c r="B62" s="31">
        <v>720</v>
      </c>
      <c r="C62" s="32" t="s">
        <v>93</v>
      </c>
      <c r="D62" s="33">
        <v>180528</v>
      </c>
      <c r="E62" s="33">
        <f>E63</f>
        <v>0</v>
      </c>
      <c r="F62" s="33">
        <f>F63</f>
        <v>37500</v>
      </c>
      <c r="G62" s="33">
        <f>G63</f>
        <v>0</v>
      </c>
      <c r="H62" s="33">
        <f>D62+E62-F62</f>
        <v>143028</v>
      </c>
    </row>
    <row r="63" spans="1:8" s="29" customFormat="1" ht="19.5" customHeight="1">
      <c r="A63" s="34"/>
      <c r="B63" s="34">
        <v>72095</v>
      </c>
      <c r="C63" s="35" t="s">
        <v>72</v>
      </c>
      <c r="D63" s="30">
        <v>180528</v>
      </c>
      <c r="E63" s="30">
        <v>0</v>
      </c>
      <c r="F63" s="30">
        <v>37500</v>
      </c>
      <c r="G63" s="30">
        <v>0</v>
      </c>
      <c r="H63" s="30">
        <f>D63+E63-F63</f>
        <v>143028</v>
      </c>
    </row>
    <row r="64" spans="1:8" s="29" customFormat="1" ht="40.5" customHeight="1">
      <c r="A64" s="34"/>
      <c r="B64" s="34"/>
      <c r="C64" s="121" t="s">
        <v>514</v>
      </c>
      <c r="D64" s="121"/>
      <c r="E64" s="121"/>
      <c r="F64" s="121"/>
      <c r="G64" s="121"/>
      <c r="H64" s="121"/>
    </row>
    <row r="65" spans="1:8" s="29" customFormat="1" ht="3" customHeight="1">
      <c r="A65" s="34"/>
      <c r="B65" s="34"/>
      <c r="C65" s="25"/>
      <c r="D65" s="25"/>
      <c r="E65" s="25"/>
      <c r="F65" s="25"/>
      <c r="G65" s="25"/>
      <c r="H65" s="25"/>
    </row>
    <row r="66" spans="1:8" s="26" customFormat="1" ht="22.5" customHeight="1">
      <c r="A66" s="31"/>
      <c r="B66" s="31">
        <v>750</v>
      </c>
      <c r="C66" s="32" t="s">
        <v>87</v>
      </c>
      <c r="D66" s="33">
        <v>3225642</v>
      </c>
      <c r="E66" s="33">
        <f>E67+E71</f>
        <v>11763</v>
      </c>
      <c r="F66" s="33">
        <f>F67+F71</f>
        <v>186750</v>
      </c>
      <c r="G66" s="33">
        <f>G67+G71</f>
        <v>0</v>
      </c>
      <c r="H66" s="33">
        <f>D66+E66-F66</f>
        <v>3050655</v>
      </c>
    </row>
    <row r="67" spans="1:8" s="29" customFormat="1" ht="18.75" customHeight="1">
      <c r="A67" s="34"/>
      <c r="B67" s="34">
        <v>75018</v>
      </c>
      <c r="C67" s="35" t="s">
        <v>88</v>
      </c>
      <c r="D67" s="53">
        <v>226000</v>
      </c>
      <c r="E67" s="53">
        <v>11763</v>
      </c>
      <c r="F67" s="53">
        <v>0</v>
      </c>
      <c r="G67" s="30">
        <v>0</v>
      </c>
      <c r="H67" s="30">
        <f>D67+E67-F67</f>
        <v>237763</v>
      </c>
    </row>
    <row r="68" spans="1:8" s="56" customFormat="1" ht="13.5" customHeight="1">
      <c r="A68" s="42"/>
      <c r="B68" s="42"/>
      <c r="C68" s="129" t="s">
        <v>515</v>
      </c>
      <c r="D68" s="129"/>
      <c r="E68" s="129"/>
      <c r="F68" s="129"/>
      <c r="G68" s="129"/>
      <c r="H68" s="129"/>
    </row>
    <row r="69" spans="1:8" s="56" customFormat="1" ht="13.5" customHeight="1">
      <c r="A69" s="42"/>
      <c r="B69" s="42"/>
      <c r="C69" s="123" t="s">
        <v>198</v>
      </c>
      <c r="D69" s="123"/>
      <c r="E69" s="123"/>
      <c r="F69" s="123"/>
      <c r="G69" s="123"/>
      <c r="H69" s="123"/>
    </row>
    <row r="70" spans="1:8" s="56" customFormat="1" ht="13.5" customHeight="1">
      <c r="A70" s="42"/>
      <c r="B70" s="42"/>
      <c r="C70" s="123" t="s">
        <v>431</v>
      </c>
      <c r="D70" s="123"/>
      <c r="E70" s="123"/>
      <c r="F70" s="123"/>
      <c r="G70" s="123"/>
      <c r="H70" s="123"/>
    </row>
    <row r="71" spans="1:8" s="29" customFormat="1" ht="19.5" customHeight="1">
      <c r="A71" s="34"/>
      <c r="B71" s="34">
        <v>75095</v>
      </c>
      <c r="C71" s="35" t="s">
        <v>72</v>
      </c>
      <c r="D71" s="30">
        <v>1867052</v>
      </c>
      <c r="E71" s="30">
        <v>0</v>
      </c>
      <c r="F71" s="30">
        <v>186750</v>
      </c>
      <c r="G71" s="30">
        <v>0</v>
      </c>
      <c r="H71" s="30">
        <f>D71+E71-F71</f>
        <v>1680302</v>
      </c>
    </row>
    <row r="72" spans="1:8" s="29" customFormat="1" ht="12.75" customHeight="1">
      <c r="A72" s="34"/>
      <c r="B72" s="34"/>
      <c r="C72" s="121" t="s">
        <v>340</v>
      </c>
      <c r="D72" s="121"/>
      <c r="E72" s="121"/>
      <c r="F72" s="121"/>
      <c r="G72" s="121"/>
      <c r="H72" s="121"/>
    </row>
    <row r="73" spans="1:8" s="29" customFormat="1" ht="52.5" customHeight="1">
      <c r="A73" s="34"/>
      <c r="B73" s="34"/>
      <c r="C73" s="121" t="s">
        <v>393</v>
      </c>
      <c r="D73" s="121"/>
      <c r="E73" s="121"/>
      <c r="F73" s="121"/>
      <c r="G73" s="121"/>
      <c r="H73" s="121"/>
    </row>
    <row r="74" spans="1:8" s="29" customFormat="1" ht="40.5" customHeight="1">
      <c r="A74" s="34"/>
      <c r="B74" s="34"/>
      <c r="C74" s="121" t="s">
        <v>370</v>
      </c>
      <c r="D74" s="121"/>
      <c r="E74" s="121"/>
      <c r="F74" s="121"/>
      <c r="G74" s="121"/>
      <c r="H74" s="121"/>
    </row>
    <row r="75" spans="1:8" s="26" customFormat="1" ht="6" customHeight="1">
      <c r="A75" s="42"/>
      <c r="B75" s="42"/>
      <c r="C75" s="25"/>
      <c r="D75" s="25"/>
      <c r="E75" s="25"/>
      <c r="F75" s="25"/>
      <c r="G75" s="25"/>
      <c r="H75" s="25"/>
    </row>
    <row r="76" spans="1:8" s="26" customFormat="1" ht="45" customHeight="1">
      <c r="A76" s="31"/>
      <c r="B76" s="58">
        <v>756</v>
      </c>
      <c r="C76" s="32" t="s">
        <v>215</v>
      </c>
      <c r="D76" s="59">
        <v>456487046</v>
      </c>
      <c r="E76" s="59">
        <f>E77</f>
        <v>89443</v>
      </c>
      <c r="F76" s="59">
        <f>F77</f>
        <v>0</v>
      </c>
      <c r="G76" s="59">
        <f>G77</f>
        <v>0</v>
      </c>
      <c r="H76" s="59">
        <f>D76+E76-F76</f>
        <v>456576489</v>
      </c>
    </row>
    <row r="77" spans="1:8" s="29" customFormat="1" ht="25.5" customHeight="1">
      <c r="A77" s="60"/>
      <c r="B77" s="61">
        <v>75618</v>
      </c>
      <c r="C77" s="62" t="s">
        <v>216</v>
      </c>
      <c r="D77" s="63">
        <v>751100</v>
      </c>
      <c r="E77" s="63">
        <v>89443</v>
      </c>
      <c r="F77" s="63">
        <v>0</v>
      </c>
      <c r="G77" s="63">
        <v>0</v>
      </c>
      <c r="H77" s="63">
        <f>D77+E77-F77</f>
        <v>840543</v>
      </c>
    </row>
    <row r="78" spans="1:8" s="29" customFormat="1" ht="30.75" customHeight="1">
      <c r="A78" s="64"/>
      <c r="B78" s="64"/>
      <c r="C78" s="121" t="s">
        <v>332</v>
      </c>
      <c r="D78" s="121"/>
      <c r="E78" s="121"/>
      <c r="F78" s="121"/>
      <c r="G78" s="121"/>
      <c r="H78" s="121"/>
    </row>
    <row r="79" spans="1:8" s="28" customFormat="1" ht="5.25" customHeight="1">
      <c r="A79" s="27"/>
      <c r="B79" s="27"/>
      <c r="C79" s="25"/>
      <c r="D79" s="25"/>
      <c r="E79" s="25"/>
      <c r="F79" s="25"/>
      <c r="G79" s="25"/>
      <c r="H79" s="25"/>
    </row>
    <row r="80" spans="1:8" s="28" customFormat="1" ht="5.25" customHeight="1">
      <c r="A80" s="27"/>
      <c r="B80" s="27"/>
      <c r="C80" s="25"/>
      <c r="D80" s="25"/>
      <c r="E80" s="25"/>
      <c r="F80" s="25"/>
      <c r="G80" s="25"/>
      <c r="H80" s="25"/>
    </row>
    <row r="81" spans="1:8" s="26" customFormat="1" ht="22.5" customHeight="1">
      <c r="A81" s="31"/>
      <c r="B81" s="31">
        <v>758</v>
      </c>
      <c r="C81" s="32" t="s">
        <v>16</v>
      </c>
      <c r="D81" s="94">
        <v>1148794670</v>
      </c>
      <c r="E81" s="94">
        <f>E86+E176+E82+E84</f>
        <v>14973341</v>
      </c>
      <c r="F81" s="94">
        <f>F86+F176+F82+F84</f>
        <v>89822901</v>
      </c>
      <c r="G81" s="94">
        <f>G86+G176+G82+G84</f>
        <v>108227526</v>
      </c>
      <c r="H81" s="94">
        <f>D81+E81-F81</f>
        <v>1073945110</v>
      </c>
    </row>
    <row r="82" spans="1:8" s="29" customFormat="1" ht="27" customHeight="1">
      <c r="A82" s="34"/>
      <c r="B82" s="36">
        <v>75801</v>
      </c>
      <c r="C82" s="88" t="s">
        <v>128</v>
      </c>
      <c r="D82" s="89">
        <v>67297831</v>
      </c>
      <c r="E82" s="90">
        <v>307060</v>
      </c>
      <c r="F82" s="90">
        <v>0</v>
      </c>
      <c r="G82" s="90">
        <v>0</v>
      </c>
      <c r="H82" s="90">
        <f>D82+E82-F82</f>
        <v>67604891</v>
      </c>
    </row>
    <row r="83" spans="1:8" s="29" customFormat="1" ht="42.75" customHeight="1">
      <c r="A83" s="34"/>
      <c r="B83" s="34"/>
      <c r="C83" s="121" t="s">
        <v>432</v>
      </c>
      <c r="D83" s="121"/>
      <c r="E83" s="121"/>
      <c r="F83" s="121"/>
      <c r="G83" s="121"/>
      <c r="H83" s="121"/>
    </row>
    <row r="84" spans="1:8" s="29" customFormat="1" ht="21" customHeight="1">
      <c r="A84" s="34"/>
      <c r="B84" s="34">
        <v>75814</v>
      </c>
      <c r="C84" s="35" t="s">
        <v>134</v>
      </c>
      <c r="D84" s="30">
        <v>17884533</v>
      </c>
      <c r="E84" s="30">
        <v>13874926</v>
      </c>
      <c r="F84" s="30">
        <v>0</v>
      </c>
      <c r="G84" s="30">
        <v>0</v>
      </c>
      <c r="H84" s="30">
        <f>D84+E84-F84</f>
        <v>31759459</v>
      </c>
    </row>
    <row r="85" spans="1:8" s="29" customFormat="1" ht="39.75" customHeight="1">
      <c r="A85" s="34"/>
      <c r="B85" s="34"/>
      <c r="C85" s="121" t="s">
        <v>565</v>
      </c>
      <c r="D85" s="121"/>
      <c r="E85" s="121"/>
      <c r="F85" s="121"/>
      <c r="G85" s="121"/>
      <c r="H85" s="121"/>
    </row>
    <row r="86" spans="1:8" s="29" customFormat="1" ht="38.25" customHeight="1">
      <c r="A86" s="34"/>
      <c r="B86" s="36">
        <v>75863</v>
      </c>
      <c r="C86" s="44" t="s">
        <v>58</v>
      </c>
      <c r="D86" s="90">
        <v>574509617</v>
      </c>
      <c r="E86" s="90">
        <v>791355</v>
      </c>
      <c r="F86" s="90">
        <v>68944217</v>
      </c>
      <c r="G86" s="91">
        <v>108112917</v>
      </c>
      <c r="H86" s="90">
        <f>D86+E86-F86</f>
        <v>506356755</v>
      </c>
    </row>
    <row r="87" spans="1:8" s="29" customFormat="1" ht="27" customHeight="1">
      <c r="A87" s="34"/>
      <c r="B87" s="34"/>
      <c r="C87" s="120" t="s">
        <v>433</v>
      </c>
      <c r="D87" s="120"/>
      <c r="E87" s="120"/>
      <c r="F87" s="120"/>
      <c r="G87" s="120"/>
      <c r="H87" s="120"/>
    </row>
    <row r="88" spans="1:8" s="29" customFormat="1" ht="15" customHeight="1">
      <c r="A88" s="34"/>
      <c r="B88" s="34"/>
      <c r="C88" s="121" t="s">
        <v>59</v>
      </c>
      <c r="D88" s="121"/>
      <c r="E88" s="121"/>
      <c r="F88" s="121"/>
      <c r="G88" s="121"/>
      <c r="H88" s="121"/>
    </row>
    <row r="89" spans="1:8" s="29" customFormat="1" ht="15" customHeight="1">
      <c r="A89" s="34"/>
      <c r="B89" s="34"/>
      <c r="C89" s="121" t="s">
        <v>434</v>
      </c>
      <c r="D89" s="121"/>
      <c r="E89" s="121"/>
      <c r="F89" s="121"/>
      <c r="G89" s="121"/>
      <c r="H89" s="121"/>
    </row>
    <row r="90" spans="1:8" s="29" customFormat="1" ht="39.75" customHeight="1">
      <c r="A90" s="34"/>
      <c r="B90" s="34"/>
      <c r="C90" s="124" t="s">
        <v>265</v>
      </c>
      <c r="D90" s="124"/>
      <c r="E90" s="124"/>
      <c r="F90" s="124"/>
      <c r="G90" s="70" t="s">
        <v>61</v>
      </c>
      <c r="H90" s="71">
        <v>85000</v>
      </c>
    </row>
    <row r="91" spans="1:8" s="29" customFormat="1" ht="26.25" customHeight="1">
      <c r="A91" s="34"/>
      <c r="B91" s="34"/>
      <c r="C91" s="124" t="s">
        <v>266</v>
      </c>
      <c r="D91" s="124"/>
      <c r="E91" s="124"/>
      <c r="F91" s="124"/>
      <c r="G91" s="70" t="s">
        <v>61</v>
      </c>
      <c r="H91" s="71">
        <v>95000</v>
      </c>
    </row>
    <row r="92" spans="1:8" s="29" customFormat="1" ht="39.75" customHeight="1">
      <c r="A92" s="34"/>
      <c r="B92" s="34"/>
      <c r="C92" s="124" t="s">
        <v>335</v>
      </c>
      <c r="D92" s="124"/>
      <c r="E92" s="124"/>
      <c r="F92" s="124"/>
      <c r="G92" s="70" t="s">
        <v>61</v>
      </c>
      <c r="H92" s="71">
        <v>25707</v>
      </c>
    </row>
    <row r="93" spans="1:8" s="29" customFormat="1" ht="15" customHeight="1">
      <c r="A93" s="34"/>
      <c r="B93" s="34"/>
      <c r="C93" s="121" t="s">
        <v>62</v>
      </c>
      <c r="D93" s="121"/>
      <c r="E93" s="121"/>
      <c r="F93" s="121"/>
      <c r="G93" s="121"/>
      <c r="H93" s="121"/>
    </row>
    <row r="94" spans="1:8" s="29" customFormat="1" ht="39.75" customHeight="1">
      <c r="A94" s="34"/>
      <c r="B94" s="34"/>
      <c r="C94" s="124" t="s">
        <v>435</v>
      </c>
      <c r="D94" s="124"/>
      <c r="E94" s="124"/>
      <c r="F94" s="124"/>
      <c r="G94" s="70" t="s">
        <v>61</v>
      </c>
      <c r="H94" s="71">
        <v>351807</v>
      </c>
    </row>
    <row r="95" spans="1:8" s="98" customFormat="1" ht="24" customHeight="1">
      <c r="A95" s="97"/>
      <c r="B95" s="97"/>
      <c r="C95" s="128" t="s">
        <v>436</v>
      </c>
      <c r="D95" s="128"/>
      <c r="E95" s="128"/>
      <c r="F95" s="128"/>
      <c r="G95" s="70" t="s">
        <v>61</v>
      </c>
      <c r="H95" s="71">
        <v>68843100</v>
      </c>
    </row>
    <row r="96" spans="1:8" s="29" customFormat="1" ht="13.5" customHeight="1">
      <c r="A96" s="34"/>
      <c r="B96" s="34"/>
      <c r="C96" s="126" t="s">
        <v>63</v>
      </c>
      <c r="D96" s="126"/>
      <c r="E96" s="126"/>
      <c r="F96" s="126"/>
      <c r="G96" s="67"/>
      <c r="H96" s="68"/>
    </row>
    <row r="97" spans="1:8" s="29" customFormat="1" ht="15" customHeight="1">
      <c r="A97" s="34"/>
      <c r="B97" s="34"/>
      <c r="C97" s="121" t="s">
        <v>60</v>
      </c>
      <c r="D97" s="121"/>
      <c r="E97" s="121"/>
      <c r="F97" s="121"/>
      <c r="G97" s="121"/>
      <c r="H97" s="121"/>
    </row>
    <row r="98" spans="1:8" s="29" customFormat="1" ht="39" customHeight="1">
      <c r="A98" s="34"/>
      <c r="B98" s="34"/>
      <c r="C98" s="128" t="s">
        <v>516</v>
      </c>
      <c r="D98" s="128"/>
      <c r="E98" s="128"/>
      <c r="F98" s="128"/>
      <c r="G98" s="70" t="s">
        <v>65</v>
      </c>
      <c r="H98" s="71">
        <v>95310</v>
      </c>
    </row>
    <row r="99" spans="1:8" s="29" customFormat="1" ht="27.75" customHeight="1">
      <c r="A99" s="34"/>
      <c r="B99" s="34"/>
      <c r="C99" s="124" t="s">
        <v>267</v>
      </c>
      <c r="D99" s="124"/>
      <c r="E99" s="124"/>
      <c r="F99" s="124"/>
      <c r="G99" s="70" t="s">
        <v>64</v>
      </c>
      <c r="H99" s="71">
        <v>21250</v>
      </c>
    </row>
    <row r="100" spans="1:8" s="29" customFormat="1" ht="26.25" customHeight="1">
      <c r="A100" s="34"/>
      <c r="B100" s="34"/>
      <c r="C100" s="124" t="s">
        <v>437</v>
      </c>
      <c r="D100" s="124"/>
      <c r="E100" s="124"/>
      <c r="F100" s="124"/>
      <c r="G100" s="70" t="s">
        <v>65</v>
      </c>
      <c r="H100" s="71">
        <v>609</v>
      </c>
    </row>
    <row r="101" spans="1:8" s="29" customFormat="1" ht="15" customHeight="1">
      <c r="A101" s="34"/>
      <c r="B101" s="34"/>
      <c r="C101" s="121" t="s">
        <v>62</v>
      </c>
      <c r="D101" s="121"/>
      <c r="E101" s="121"/>
      <c r="F101" s="121"/>
      <c r="G101" s="121"/>
      <c r="H101" s="121"/>
    </row>
    <row r="102" spans="1:8" s="77" customFormat="1" ht="27" customHeight="1">
      <c r="A102" s="74"/>
      <c r="B102" s="74"/>
      <c r="C102" s="127" t="s">
        <v>438</v>
      </c>
      <c r="D102" s="127"/>
      <c r="E102" s="127"/>
      <c r="F102" s="127"/>
      <c r="G102" s="75" t="s">
        <v>64</v>
      </c>
      <c r="H102" s="76">
        <v>4927815</v>
      </c>
    </row>
    <row r="103" spans="1:8" s="29" customFormat="1" ht="27.75" customHeight="1">
      <c r="A103" s="34"/>
      <c r="B103" s="34"/>
      <c r="C103" s="124" t="s">
        <v>439</v>
      </c>
      <c r="D103" s="124"/>
      <c r="E103" s="124"/>
      <c r="F103" s="124"/>
      <c r="G103" s="75" t="s">
        <v>64</v>
      </c>
      <c r="H103" s="71">
        <v>31387406</v>
      </c>
    </row>
    <row r="104" spans="1:8" s="29" customFormat="1" ht="26.25" customHeight="1">
      <c r="A104" s="34"/>
      <c r="B104" s="34"/>
      <c r="C104" s="124" t="s">
        <v>437</v>
      </c>
      <c r="D104" s="124"/>
      <c r="E104" s="124"/>
      <c r="F104" s="124"/>
      <c r="G104" s="70" t="s">
        <v>65</v>
      </c>
      <c r="H104" s="71">
        <v>19000</v>
      </c>
    </row>
    <row r="105" spans="1:8" s="29" customFormat="1" ht="13.5" customHeight="1">
      <c r="A105" s="34"/>
      <c r="B105" s="34"/>
      <c r="C105" s="126" t="s">
        <v>66</v>
      </c>
      <c r="D105" s="126"/>
      <c r="E105" s="126"/>
      <c r="F105" s="126"/>
      <c r="G105" s="67"/>
      <c r="H105" s="68"/>
    </row>
    <row r="106" spans="1:8" s="29" customFormat="1" ht="15" customHeight="1">
      <c r="A106" s="34"/>
      <c r="B106" s="34"/>
      <c r="C106" s="121" t="s">
        <v>60</v>
      </c>
      <c r="D106" s="121"/>
      <c r="E106" s="121"/>
      <c r="F106" s="121"/>
      <c r="G106" s="121"/>
      <c r="H106" s="121"/>
    </row>
    <row r="107" spans="1:8" s="10" customFormat="1" ht="51" customHeight="1">
      <c r="A107" s="8"/>
      <c r="B107" s="8"/>
      <c r="C107" s="127" t="s">
        <v>440</v>
      </c>
      <c r="D107" s="127"/>
      <c r="E107" s="127"/>
      <c r="F107" s="127"/>
      <c r="G107" s="75" t="s">
        <v>64</v>
      </c>
      <c r="H107" s="76">
        <v>4828547</v>
      </c>
    </row>
    <row r="108" spans="1:8" s="29" customFormat="1" ht="12.75" customHeight="1">
      <c r="A108" s="34"/>
      <c r="B108" s="34"/>
      <c r="C108" s="124" t="s">
        <v>441</v>
      </c>
      <c r="D108" s="124"/>
      <c r="E108" s="124"/>
      <c r="F108" s="124"/>
      <c r="G108" s="70"/>
      <c r="H108" s="71"/>
    </row>
    <row r="109" spans="1:8" s="29" customFormat="1" ht="16.5" customHeight="1">
      <c r="A109" s="34"/>
      <c r="B109" s="34"/>
      <c r="C109" s="125" t="s">
        <v>333</v>
      </c>
      <c r="D109" s="125"/>
      <c r="E109" s="125"/>
      <c r="F109" s="125"/>
      <c r="G109" s="67" t="s">
        <v>64</v>
      </c>
      <c r="H109" s="68">
        <v>130981</v>
      </c>
    </row>
    <row r="110" spans="1:8" s="29" customFormat="1" ht="25.5" customHeight="1">
      <c r="A110" s="34"/>
      <c r="B110" s="34"/>
      <c r="C110" s="124" t="s">
        <v>334</v>
      </c>
      <c r="D110" s="124"/>
      <c r="E110" s="124"/>
      <c r="F110" s="124"/>
      <c r="G110" s="70" t="s">
        <v>64</v>
      </c>
      <c r="H110" s="76">
        <v>238679</v>
      </c>
    </row>
    <row r="111" spans="1:8" s="29" customFormat="1" ht="25.5" customHeight="1">
      <c r="A111" s="34"/>
      <c r="B111" s="34"/>
      <c r="C111" s="124" t="s">
        <v>442</v>
      </c>
      <c r="D111" s="124"/>
      <c r="E111" s="124"/>
      <c r="F111" s="124"/>
      <c r="G111" s="70" t="s">
        <v>64</v>
      </c>
      <c r="H111" s="71">
        <v>87722</v>
      </c>
    </row>
    <row r="112" spans="1:8" s="29" customFormat="1" ht="13.5" customHeight="1">
      <c r="A112" s="34"/>
      <c r="B112" s="34"/>
      <c r="C112" s="124" t="s">
        <v>443</v>
      </c>
      <c r="D112" s="124"/>
      <c r="E112" s="124"/>
      <c r="F112" s="124"/>
      <c r="G112" s="124"/>
      <c r="H112" s="78"/>
    </row>
    <row r="113" spans="1:8" s="29" customFormat="1" ht="26.25" customHeight="1">
      <c r="A113" s="34"/>
      <c r="B113" s="34"/>
      <c r="C113" s="124" t="s">
        <v>444</v>
      </c>
      <c r="D113" s="124"/>
      <c r="E113" s="124"/>
      <c r="F113" s="124"/>
      <c r="G113" s="70" t="s">
        <v>64</v>
      </c>
      <c r="H113" s="71">
        <v>17001</v>
      </c>
    </row>
    <row r="114" spans="1:8" s="29" customFormat="1" ht="26.25" customHeight="1">
      <c r="A114" s="34"/>
      <c r="B114" s="34"/>
      <c r="C114" s="124" t="s">
        <v>445</v>
      </c>
      <c r="D114" s="124"/>
      <c r="E114" s="124"/>
      <c r="F114" s="124"/>
      <c r="G114" s="70" t="s">
        <v>64</v>
      </c>
      <c r="H114" s="71">
        <v>12750</v>
      </c>
    </row>
    <row r="115" spans="1:8" s="29" customFormat="1" ht="26.25" customHeight="1">
      <c r="A115" s="34"/>
      <c r="B115" s="34"/>
      <c r="C115" s="124" t="s">
        <v>446</v>
      </c>
      <c r="D115" s="124"/>
      <c r="E115" s="124"/>
      <c r="F115" s="124"/>
      <c r="G115" s="70" t="s">
        <v>64</v>
      </c>
      <c r="H115" s="71">
        <v>93500</v>
      </c>
    </row>
    <row r="116" spans="1:8" s="29" customFormat="1" ht="26.25" customHeight="1">
      <c r="A116" s="73"/>
      <c r="B116" s="34"/>
      <c r="C116" s="124" t="s">
        <v>447</v>
      </c>
      <c r="D116" s="124"/>
      <c r="E116" s="124"/>
      <c r="F116" s="124"/>
      <c r="G116" s="70" t="s">
        <v>64</v>
      </c>
      <c r="H116" s="71">
        <v>17000</v>
      </c>
    </row>
    <row r="117" spans="1:8" s="29" customFormat="1" ht="39" customHeight="1">
      <c r="A117" s="34"/>
      <c r="B117" s="34"/>
      <c r="C117" s="128" t="s">
        <v>448</v>
      </c>
      <c r="D117" s="128"/>
      <c r="E117" s="128"/>
      <c r="F117" s="128"/>
      <c r="G117" s="70" t="s">
        <v>65</v>
      </c>
      <c r="H117" s="71">
        <v>149490</v>
      </c>
    </row>
    <row r="118" spans="1:8" s="29" customFormat="1" ht="13.5" customHeight="1">
      <c r="A118" s="34"/>
      <c r="B118" s="34"/>
      <c r="C118" s="128" t="s">
        <v>449</v>
      </c>
      <c r="D118" s="128"/>
      <c r="E118" s="128"/>
      <c r="F118" s="128"/>
      <c r="G118" s="70"/>
      <c r="H118" s="71"/>
    </row>
    <row r="119" spans="1:8" s="29" customFormat="1" ht="25.5" customHeight="1">
      <c r="A119" s="34"/>
      <c r="B119" s="34"/>
      <c r="C119" s="126" t="s">
        <v>450</v>
      </c>
      <c r="D119" s="126"/>
      <c r="E119" s="126"/>
      <c r="F119" s="126"/>
      <c r="G119" s="70" t="s">
        <v>64</v>
      </c>
      <c r="H119" s="71">
        <v>147504</v>
      </c>
    </row>
    <row r="120" spans="1:8" s="29" customFormat="1" ht="39.75" customHeight="1">
      <c r="A120" s="34"/>
      <c r="B120" s="34"/>
      <c r="C120" s="124" t="s">
        <v>451</v>
      </c>
      <c r="D120" s="124"/>
      <c r="E120" s="124"/>
      <c r="F120" s="124"/>
      <c r="G120" s="70" t="s">
        <v>64</v>
      </c>
      <c r="H120" s="71">
        <v>75170</v>
      </c>
    </row>
    <row r="121" spans="1:8" s="29" customFormat="1" ht="27.75" customHeight="1">
      <c r="A121" s="34"/>
      <c r="B121" s="34"/>
      <c r="C121" s="128" t="s">
        <v>452</v>
      </c>
      <c r="D121" s="128"/>
      <c r="E121" s="128"/>
      <c r="F121" s="128"/>
      <c r="G121" s="70" t="s">
        <v>64</v>
      </c>
      <c r="H121" s="71">
        <v>6800</v>
      </c>
    </row>
    <row r="122" spans="1:8" s="29" customFormat="1" ht="15" customHeight="1">
      <c r="A122" s="34"/>
      <c r="B122" s="34"/>
      <c r="C122" s="121" t="s">
        <v>62</v>
      </c>
      <c r="D122" s="121"/>
      <c r="E122" s="121"/>
      <c r="F122" s="121"/>
      <c r="G122" s="121"/>
      <c r="H122" s="121"/>
    </row>
    <row r="123" spans="1:8" s="10" customFormat="1" ht="51" customHeight="1">
      <c r="A123" s="8"/>
      <c r="B123" s="8"/>
      <c r="C123" s="127" t="s">
        <v>440</v>
      </c>
      <c r="D123" s="127"/>
      <c r="E123" s="127"/>
      <c r="F123" s="127"/>
      <c r="G123" s="75" t="s">
        <v>64</v>
      </c>
      <c r="H123" s="76">
        <v>218657</v>
      </c>
    </row>
    <row r="124" spans="1:8" s="77" customFormat="1" ht="27" customHeight="1">
      <c r="A124" s="74"/>
      <c r="B124" s="74"/>
      <c r="C124" s="127" t="s">
        <v>453</v>
      </c>
      <c r="D124" s="127"/>
      <c r="E124" s="127"/>
      <c r="F124" s="127"/>
      <c r="G124" s="75" t="s">
        <v>64</v>
      </c>
      <c r="H124" s="76">
        <v>3926897</v>
      </c>
    </row>
    <row r="125" spans="1:8" s="29" customFormat="1" ht="25.5" customHeight="1">
      <c r="A125" s="34"/>
      <c r="B125" s="34"/>
      <c r="C125" s="124" t="s">
        <v>442</v>
      </c>
      <c r="D125" s="124"/>
      <c r="E125" s="124"/>
      <c r="F125" s="124"/>
      <c r="G125" s="70" t="s">
        <v>64</v>
      </c>
      <c r="H125" s="71">
        <v>5224311</v>
      </c>
    </row>
    <row r="126" spans="1:8" s="29" customFormat="1" ht="13.5" customHeight="1">
      <c r="A126" s="34"/>
      <c r="B126" s="34"/>
      <c r="C126" s="124" t="s">
        <v>454</v>
      </c>
      <c r="D126" s="124"/>
      <c r="E126" s="124"/>
      <c r="F126" s="124"/>
      <c r="G126" s="69"/>
      <c r="H126" s="69"/>
    </row>
    <row r="127" spans="1:8" s="29" customFormat="1" ht="40.5" customHeight="1">
      <c r="A127" s="34"/>
      <c r="B127" s="34"/>
      <c r="C127" s="124" t="s">
        <v>455</v>
      </c>
      <c r="D127" s="124"/>
      <c r="E127" s="124"/>
      <c r="F127" s="124"/>
      <c r="G127" s="70" t="s">
        <v>64</v>
      </c>
      <c r="H127" s="71">
        <v>2637293</v>
      </c>
    </row>
    <row r="128" spans="1:8" s="29" customFormat="1" ht="39.75" customHeight="1">
      <c r="A128" s="34"/>
      <c r="B128" s="34"/>
      <c r="C128" s="124" t="s">
        <v>456</v>
      </c>
      <c r="D128" s="124"/>
      <c r="E128" s="124"/>
      <c r="F128" s="124"/>
      <c r="G128" s="70" t="s">
        <v>64</v>
      </c>
      <c r="H128" s="71">
        <v>1224713</v>
      </c>
    </row>
    <row r="129" spans="1:8" s="29" customFormat="1" ht="65.25" customHeight="1">
      <c r="A129" s="34"/>
      <c r="B129" s="34"/>
      <c r="C129" s="124" t="s">
        <v>457</v>
      </c>
      <c r="D129" s="124"/>
      <c r="E129" s="124"/>
      <c r="F129" s="124"/>
      <c r="G129" s="70" t="s">
        <v>64</v>
      </c>
      <c r="H129" s="71">
        <v>1038784</v>
      </c>
    </row>
    <row r="130" spans="1:8" s="29" customFormat="1" ht="13.5" customHeight="1">
      <c r="A130" s="34"/>
      <c r="B130" s="34"/>
      <c r="C130" s="124" t="s">
        <v>443</v>
      </c>
      <c r="D130" s="124"/>
      <c r="E130" s="124"/>
      <c r="F130" s="124"/>
      <c r="G130" s="124"/>
      <c r="H130" s="78"/>
    </row>
    <row r="131" spans="1:8" s="29" customFormat="1" ht="26.25" customHeight="1">
      <c r="A131" s="34"/>
      <c r="B131" s="34"/>
      <c r="C131" s="124" t="s">
        <v>444</v>
      </c>
      <c r="D131" s="124"/>
      <c r="E131" s="124"/>
      <c r="F131" s="124"/>
      <c r="G131" s="70" t="s">
        <v>64</v>
      </c>
      <c r="H131" s="71">
        <v>24927126</v>
      </c>
    </row>
    <row r="132" spans="1:8" s="29" customFormat="1" ht="26.25" customHeight="1">
      <c r="A132" s="34"/>
      <c r="B132" s="34"/>
      <c r="C132" s="124" t="s">
        <v>458</v>
      </c>
      <c r="D132" s="124"/>
      <c r="E132" s="124"/>
      <c r="F132" s="124"/>
      <c r="G132" s="70" t="s">
        <v>65</v>
      </c>
      <c r="H132" s="71">
        <v>408000</v>
      </c>
    </row>
    <row r="133" spans="1:8" s="29" customFormat="1" ht="26.25" customHeight="1">
      <c r="A133" s="34"/>
      <c r="B133" s="34"/>
      <c r="C133" s="124" t="s">
        <v>445</v>
      </c>
      <c r="D133" s="124"/>
      <c r="E133" s="124"/>
      <c r="F133" s="124"/>
      <c r="G133" s="70" t="s">
        <v>64</v>
      </c>
      <c r="H133" s="71">
        <v>28660052</v>
      </c>
    </row>
    <row r="134" spans="1:8" s="29" customFormat="1" ht="26.25" customHeight="1">
      <c r="A134" s="34"/>
      <c r="B134" s="34"/>
      <c r="C134" s="124" t="s">
        <v>446</v>
      </c>
      <c r="D134" s="124"/>
      <c r="E134" s="124"/>
      <c r="F134" s="124"/>
      <c r="G134" s="70" t="s">
        <v>64</v>
      </c>
      <c r="H134" s="71">
        <v>4494234</v>
      </c>
    </row>
    <row r="135" spans="1:8" s="29" customFormat="1" ht="26.25" customHeight="1">
      <c r="A135" s="34"/>
      <c r="B135" s="34"/>
      <c r="C135" s="124" t="s">
        <v>459</v>
      </c>
      <c r="D135" s="124"/>
      <c r="E135" s="124"/>
      <c r="F135" s="124"/>
      <c r="G135" s="70" t="s">
        <v>64</v>
      </c>
      <c r="H135" s="71">
        <v>33295009</v>
      </c>
    </row>
    <row r="136" spans="1:8" s="29" customFormat="1" ht="27" customHeight="1">
      <c r="A136" s="34"/>
      <c r="B136" s="34"/>
      <c r="C136" s="124" t="s">
        <v>447</v>
      </c>
      <c r="D136" s="124"/>
      <c r="E136" s="124"/>
      <c r="F136" s="124"/>
      <c r="G136" s="70" t="s">
        <v>64</v>
      </c>
      <c r="H136" s="71">
        <v>18224670</v>
      </c>
    </row>
    <row r="137" spans="1:8" s="29" customFormat="1" ht="37.5" customHeight="1">
      <c r="A137" s="34"/>
      <c r="B137" s="34"/>
      <c r="C137" s="124" t="s">
        <v>460</v>
      </c>
      <c r="D137" s="124"/>
      <c r="E137" s="124"/>
      <c r="F137" s="124"/>
      <c r="G137" s="70" t="s">
        <v>64</v>
      </c>
      <c r="H137" s="71">
        <v>9350000</v>
      </c>
    </row>
    <row r="138" spans="1:8" s="29" customFormat="1" ht="26.25" customHeight="1">
      <c r="A138" s="34"/>
      <c r="B138" s="34"/>
      <c r="C138" s="124" t="s">
        <v>461</v>
      </c>
      <c r="D138" s="124"/>
      <c r="E138" s="124"/>
      <c r="F138" s="124"/>
      <c r="G138" s="70" t="s">
        <v>64</v>
      </c>
      <c r="H138" s="71">
        <v>14660400</v>
      </c>
    </row>
    <row r="139" spans="1:8" s="29" customFormat="1" ht="26.25" customHeight="1">
      <c r="A139" s="34"/>
      <c r="B139" s="34"/>
      <c r="C139" s="124" t="s">
        <v>268</v>
      </c>
      <c r="D139" s="124"/>
      <c r="E139" s="124"/>
      <c r="F139" s="124"/>
      <c r="G139" s="70" t="s">
        <v>64</v>
      </c>
      <c r="H139" s="71">
        <v>5392787</v>
      </c>
    </row>
    <row r="140" spans="1:8" s="29" customFormat="1" ht="26.25" customHeight="1">
      <c r="A140" s="34"/>
      <c r="B140" s="34"/>
      <c r="C140" s="124" t="s">
        <v>462</v>
      </c>
      <c r="D140" s="124"/>
      <c r="E140" s="124"/>
      <c r="F140" s="124"/>
      <c r="G140" s="70" t="s">
        <v>64</v>
      </c>
      <c r="H140" s="71">
        <v>1259262</v>
      </c>
    </row>
    <row r="141" spans="1:8" s="29" customFormat="1" ht="39" customHeight="1">
      <c r="A141" s="34"/>
      <c r="B141" s="34"/>
      <c r="C141" s="128" t="s">
        <v>516</v>
      </c>
      <c r="D141" s="128"/>
      <c r="E141" s="128"/>
      <c r="F141" s="128"/>
      <c r="G141" s="70" t="s">
        <v>65</v>
      </c>
      <c r="H141" s="71">
        <v>95310</v>
      </c>
    </row>
    <row r="142" spans="1:8" s="29" customFormat="1" ht="27.75" customHeight="1">
      <c r="A142" s="34"/>
      <c r="B142" s="34"/>
      <c r="C142" s="124" t="s">
        <v>267</v>
      </c>
      <c r="D142" s="124"/>
      <c r="E142" s="124"/>
      <c r="F142" s="124"/>
      <c r="G142" s="70" t="s">
        <v>64</v>
      </c>
      <c r="H142" s="71">
        <v>566003</v>
      </c>
    </row>
    <row r="143" spans="1:8" s="29" customFormat="1" ht="13.5" customHeight="1">
      <c r="A143" s="34"/>
      <c r="B143" s="34"/>
      <c r="C143" s="128" t="s">
        <v>449</v>
      </c>
      <c r="D143" s="128"/>
      <c r="E143" s="128"/>
      <c r="F143" s="128"/>
      <c r="G143" s="70"/>
      <c r="H143" s="71"/>
    </row>
    <row r="144" spans="1:8" s="29" customFormat="1" ht="25.5" customHeight="1">
      <c r="A144" s="34"/>
      <c r="B144" s="34"/>
      <c r="C144" s="126" t="s">
        <v>450</v>
      </c>
      <c r="D144" s="126"/>
      <c r="E144" s="126"/>
      <c r="F144" s="126"/>
      <c r="G144" s="70" t="s">
        <v>64</v>
      </c>
      <c r="H144" s="71">
        <v>854850</v>
      </c>
    </row>
    <row r="145" spans="1:8" s="29" customFormat="1" ht="39.75" customHeight="1">
      <c r="A145" s="34"/>
      <c r="B145" s="34"/>
      <c r="C145" s="124" t="s">
        <v>451</v>
      </c>
      <c r="D145" s="124"/>
      <c r="E145" s="124"/>
      <c r="F145" s="124"/>
      <c r="G145" s="70" t="s">
        <v>64</v>
      </c>
      <c r="H145" s="71">
        <v>1066517</v>
      </c>
    </row>
    <row r="146" spans="1:8" s="29" customFormat="1" ht="51" customHeight="1">
      <c r="A146" s="34"/>
      <c r="B146" s="34"/>
      <c r="C146" s="124" t="s">
        <v>562</v>
      </c>
      <c r="D146" s="124"/>
      <c r="E146" s="124"/>
      <c r="F146" s="124"/>
      <c r="G146" s="70" t="s">
        <v>61</v>
      </c>
      <c r="H146" s="71">
        <v>2978842</v>
      </c>
    </row>
    <row r="147" spans="1:8" s="29" customFormat="1" ht="27" customHeight="1">
      <c r="A147" s="34"/>
      <c r="B147" s="36"/>
      <c r="C147" s="120" t="s">
        <v>101</v>
      </c>
      <c r="D147" s="120"/>
      <c r="E147" s="120"/>
      <c r="F147" s="120"/>
      <c r="G147" s="120"/>
      <c r="H147" s="120"/>
    </row>
    <row r="148" spans="1:8" s="29" customFormat="1" ht="15" customHeight="1">
      <c r="A148" s="34"/>
      <c r="B148" s="34"/>
      <c r="C148" s="121" t="s">
        <v>336</v>
      </c>
      <c r="D148" s="121"/>
      <c r="E148" s="121"/>
      <c r="F148" s="121"/>
      <c r="G148" s="121"/>
      <c r="H148" s="121"/>
    </row>
    <row r="149" spans="1:8" s="29" customFormat="1" ht="13.5" customHeight="1">
      <c r="A149" s="34"/>
      <c r="B149" s="34"/>
      <c r="C149" s="121" t="s">
        <v>434</v>
      </c>
      <c r="D149" s="121"/>
      <c r="E149" s="121"/>
      <c r="F149" s="121"/>
      <c r="G149" s="121"/>
      <c r="H149" s="121"/>
    </row>
    <row r="150" spans="1:8" s="29" customFormat="1" ht="39.75" customHeight="1">
      <c r="A150" s="34"/>
      <c r="B150" s="34"/>
      <c r="C150" s="124" t="s">
        <v>265</v>
      </c>
      <c r="D150" s="124"/>
      <c r="E150" s="124"/>
      <c r="F150" s="124"/>
      <c r="G150" s="70" t="s">
        <v>61</v>
      </c>
      <c r="H150" s="71">
        <v>10000</v>
      </c>
    </row>
    <row r="151" spans="1:8" s="29" customFormat="1" ht="39" customHeight="1">
      <c r="A151" s="34"/>
      <c r="B151" s="34"/>
      <c r="C151" s="124" t="s">
        <v>463</v>
      </c>
      <c r="D151" s="124"/>
      <c r="E151" s="124"/>
      <c r="F151" s="124"/>
      <c r="G151" s="70" t="s">
        <v>61</v>
      </c>
      <c r="H151" s="71">
        <v>3428</v>
      </c>
    </row>
    <row r="152" spans="1:8" s="29" customFormat="1" ht="39" customHeight="1">
      <c r="A152" s="34"/>
      <c r="B152" s="34"/>
      <c r="C152" s="124" t="s">
        <v>464</v>
      </c>
      <c r="D152" s="124"/>
      <c r="E152" s="124"/>
      <c r="F152" s="124"/>
      <c r="G152" s="70" t="s">
        <v>61</v>
      </c>
      <c r="H152" s="71">
        <v>46908</v>
      </c>
    </row>
    <row r="153" spans="1:8" s="29" customFormat="1" ht="13.5" customHeight="1">
      <c r="A153" s="34"/>
      <c r="B153" s="34"/>
      <c r="C153" s="126" t="s">
        <v>337</v>
      </c>
      <c r="D153" s="126"/>
      <c r="E153" s="126"/>
      <c r="F153" s="126"/>
      <c r="G153" s="67"/>
      <c r="H153" s="68"/>
    </row>
    <row r="154" spans="1:8" s="29" customFormat="1" ht="39" customHeight="1">
      <c r="A154" s="34"/>
      <c r="B154" s="34"/>
      <c r="C154" s="128" t="s">
        <v>516</v>
      </c>
      <c r="D154" s="128"/>
      <c r="E154" s="128"/>
      <c r="F154" s="128"/>
      <c r="G154" s="70" t="s">
        <v>65</v>
      </c>
      <c r="H154" s="71">
        <v>10590</v>
      </c>
    </row>
    <row r="155" spans="1:8" s="29" customFormat="1" ht="27.75" customHeight="1">
      <c r="A155" s="34"/>
      <c r="B155" s="34"/>
      <c r="C155" s="124" t="s">
        <v>267</v>
      </c>
      <c r="D155" s="124"/>
      <c r="E155" s="124"/>
      <c r="F155" s="124"/>
      <c r="G155" s="70" t="s">
        <v>64</v>
      </c>
      <c r="H155" s="71">
        <v>2500</v>
      </c>
    </row>
    <row r="156" spans="1:8" s="29" customFormat="1" ht="13.5" customHeight="1">
      <c r="A156" s="34"/>
      <c r="B156" s="34"/>
      <c r="C156" s="126" t="s">
        <v>66</v>
      </c>
      <c r="D156" s="126"/>
      <c r="E156" s="126"/>
      <c r="F156" s="126"/>
      <c r="G156" s="67"/>
      <c r="H156" s="68"/>
    </row>
    <row r="157" spans="1:8" s="29" customFormat="1" ht="15" customHeight="1">
      <c r="A157" s="34"/>
      <c r="B157" s="34"/>
      <c r="C157" s="121" t="s">
        <v>60</v>
      </c>
      <c r="D157" s="121"/>
      <c r="E157" s="121"/>
      <c r="F157" s="121"/>
      <c r="G157" s="121"/>
      <c r="H157" s="121"/>
    </row>
    <row r="158" spans="1:8" s="10" customFormat="1" ht="51" customHeight="1">
      <c r="A158" s="8"/>
      <c r="B158" s="8"/>
      <c r="C158" s="127" t="s">
        <v>440</v>
      </c>
      <c r="D158" s="127"/>
      <c r="E158" s="127"/>
      <c r="F158" s="127"/>
      <c r="G158" s="75" t="s">
        <v>64</v>
      </c>
      <c r="H158" s="76">
        <v>536504</v>
      </c>
    </row>
    <row r="159" spans="1:8" s="29" customFormat="1" ht="13.5" customHeight="1">
      <c r="A159" s="34"/>
      <c r="B159" s="34"/>
      <c r="C159" s="124" t="s">
        <v>443</v>
      </c>
      <c r="D159" s="124"/>
      <c r="E159" s="124"/>
      <c r="F159" s="124"/>
      <c r="G159" s="124"/>
      <c r="H159" s="78"/>
    </row>
    <row r="160" spans="1:8" s="29" customFormat="1" ht="26.25" customHeight="1">
      <c r="A160" s="34"/>
      <c r="B160" s="34"/>
      <c r="C160" s="124" t="s">
        <v>444</v>
      </c>
      <c r="D160" s="124"/>
      <c r="E160" s="124"/>
      <c r="F160" s="124"/>
      <c r="G160" s="70" t="s">
        <v>64</v>
      </c>
      <c r="H160" s="71">
        <v>2000</v>
      </c>
    </row>
    <row r="161" spans="1:8" s="29" customFormat="1" ht="26.25" customHeight="1">
      <c r="A161" s="34"/>
      <c r="B161" s="34"/>
      <c r="C161" s="124" t="s">
        <v>445</v>
      </c>
      <c r="D161" s="124"/>
      <c r="E161" s="124"/>
      <c r="F161" s="124"/>
      <c r="G161" s="70" t="s">
        <v>64</v>
      </c>
      <c r="H161" s="71">
        <v>1500</v>
      </c>
    </row>
    <row r="162" spans="1:8" s="29" customFormat="1" ht="26.25" customHeight="1">
      <c r="A162" s="34"/>
      <c r="B162" s="34"/>
      <c r="C162" s="124" t="s">
        <v>446</v>
      </c>
      <c r="D162" s="124"/>
      <c r="E162" s="124"/>
      <c r="F162" s="124"/>
      <c r="G162" s="70" t="s">
        <v>64</v>
      </c>
      <c r="H162" s="71">
        <v>11000</v>
      </c>
    </row>
    <row r="163" spans="1:8" s="29" customFormat="1" ht="26.25" customHeight="1">
      <c r="A163" s="73"/>
      <c r="B163" s="34"/>
      <c r="C163" s="124" t="s">
        <v>447</v>
      </c>
      <c r="D163" s="124"/>
      <c r="E163" s="124"/>
      <c r="F163" s="124"/>
      <c r="G163" s="70" t="s">
        <v>64</v>
      </c>
      <c r="H163" s="71">
        <v>2000</v>
      </c>
    </row>
    <row r="164" spans="1:8" s="29" customFormat="1" ht="39" customHeight="1">
      <c r="A164" s="34"/>
      <c r="B164" s="34"/>
      <c r="C164" s="128" t="s">
        <v>448</v>
      </c>
      <c r="D164" s="128"/>
      <c r="E164" s="128"/>
      <c r="F164" s="128"/>
      <c r="G164" s="70" t="s">
        <v>65</v>
      </c>
      <c r="H164" s="71">
        <v>16610</v>
      </c>
    </row>
    <row r="165" spans="1:8" s="29" customFormat="1" ht="15" customHeight="1">
      <c r="A165" s="34"/>
      <c r="B165" s="34"/>
      <c r="C165" s="121" t="s">
        <v>62</v>
      </c>
      <c r="D165" s="121"/>
      <c r="E165" s="121"/>
      <c r="F165" s="121"/>
      <c r="G165" s="121"/>
      <c r="H165" s="121"/>
    </row>
    <row r="166" spans="1:8" s="10" customFormat="1" ht="51" customHeight="1">
      <c r="A166" s="8"/>
      <c r="B166" s="8"/>
      <c r="C166" s="127" t="s">
        <v>440</v>
      </c>
      <c r="D166" s="127"/>
      <c r="E166" s="127"/>
      <c r="F166" s="127"/>
      <c r="G166" s="75" t="s">
        <v>64</v>
      </c>
      <c r="H166" s="76">
        <v>24295</v>
      </c>
    </row>
    <row r="167" spans="1:8" s="29" customFormat="1" ht="13.5" customHeight="1">
      <c r="A167" s="34"/>
      <c r="B167" s="34"/>
      <c r="C167" s="124" t="s">
        <v>443</v>
      </c>
      <c r="D167" s="124"/>
      <c r="E167" s="124"/>
      <c r="F167" s="124"/>
      <c r="G167" s="124"/>
      <c r="H167" s="78"/>
    </row>
    <row r="168" spans="1:8" s="29" customFormat="1" ht="26.25" customHeight="1">
      <c r="A168" s="34"/>
      <c r="B168" s="34"/>
      <c r="C168" s="124" t="s">
        <v>444</v>
      </c>
      <c r="D168" s="124"/>
      <c r="E168" s="124"/>
      <c r="F168" s="124"/>
      <c r="G168" s="70" t="s">
        <v>64</v>
      </c>
      <c r="H168" s="71">
        <v>2932603</v>
      </c>
    </row>
    <row r="169" spans="1:8" s="29" customFormat="1" ht="26.25" customHeight="1">
      <c r="A169" s="34"/>
      <c r="B169" s="34"/>
      <c r="C169" s="124" t="s">
        <v>445</v>
      </c>
      <c r="D169" s="124"/>
      <c r="E169" s="124"/>
      <c r="F169" s="124"/>
      <c r="G169" s="70" t="s">
        <v>64</v>
      </c>
      <c r="H169" s="71">
        <v>3371771</v>
      </c>
    </row>
    <row r="170" spans="1:8" s="29" customFormat="1" ht="26.25" customHeight="1">
      <c r="A170" s="34"/>
      <c r="B170" s="34"/>
      <c r="C170" s="124" t="s">
        <v>446</v>
      </c>
      <c r="D170" s="124"/>
      <c r="E170" s="124"/>
      <c r="F170" s="124"/>
      <c r="G170" s="70" t="s">
        <v>64</v>
      </c>
      <c r="H170" s="71">
        <v>528733</v>
      </c>
    </row>
    <row r="171" spans="1:8" s="29" customFormat="1" ht="26.25" customHeight="1">
      <c r="A171" s="73"/>
      <c r="B171" s="34"/>
      <c r="C171" s="124" t="s">
        <v>447</v>
      </c>
      <c r="D171" s="124"/>
      <c r="E171" s="124"/>
      <c r="F171" s="124"/>
      <c r="G171" s="70" t="s">
        <v>64</v>
      </c>
      <c r="H171" s="71">
        <v>2144079</v>
      </c>
    </row>
    <row r="172" spans="1:8" s="29" customFormat="1" ht="39" customHeight="1">
      <c r="A172" s="73"/>
      <c r="B172" s="34"/>
      <c r="C172" s="124" t="s">
        <v>460</v>
      </c>
      <c r="D172" s="124"/>
      <c r="E172" s="124"/>
      <c r="F172" s="124"/>
      <c r="G172" s="70" t="s">
        <v>64</v>
      </c>
      <c r="H172" s="71">
        <v>1100000</v>
      </c>
    </row>
    <row r="173" spans="1:8" s="29" customFormat="1" ht="39" customHeight="1">
      <c r="A173" s="34"/>
      <c r="B173" s="34"/>
      <c r="C173" s="128" t="s">
        <v>516</v>
      </c>
      <c r="D173" s="128"/>
      <c r="E173" s="128"/>
      <c r="F173" s="128"/>
      <c r="G173" s="70" t="s">
        <v>65</v>
      </c>
      <c r="H173" s="71">
        <v>10590</v>
      </c>
    </row>
    <row r="174" spans="1:8" s="29" customFormat="1" ht="26.25" customHeight="1">
      <c r="A174" s="34"/>
      <c r="B174" s="34"/>
      <c r="C174" s="124" t="s">
        <v>267</v>
      </c>
      <c r="D174" s="124"/>
      <c r="E174" s="124"/>
      <c r="F174" s="124"/>
      <c r="G174" s="70" t="s">
        <v>64</v>
      </c>
      <c r="H174" s="71">
        <v>66588</v>
      </c>
    </row>
    <row r="175" spans="1:8" s="29" customFormat="1" ht="26.25" customHeight="1">
      <c r="A175" s="34"/>
      <c r="B175" s="34"/>
      <c r="C175" s="121" t="s">
        <v>102</v>
      </c>
      <c r="D175" s="121"/>
      <c r="E175" s="121"/>
      <c r="F175" s="121"/>
      <c r="G175" s="121"/>
      <c r="H175" s="121"/>
    </row>
    <row r="176" spans="1:8" s="29" customFormat="1" ht="39" customHeight="1">
      <c r="A176" s="34"/>
      <c r="B176" s="36">
        <v>75864</v>
      </c>
      <c r="C176" s="44" t="s">
        <v>67</v>
      </c>
      <c r="D176" s="90">
        <v>154657986</v>
      </c>
      <c r="E176" s="90">
        <v>0</v>
      </c>
      <c r="F176" s="90">
        <v>20878684</v>
      </c>
      <c r="G176" s="90">
        <v>114609</v>
      </c>
      <c r="H176" s="90">
        <f>D176+E176-F176</f>
        <v>133779302</v>
      </c>
    </row>
    <row r="177" spans="1:8" s="29" customFormat="1" ht="27" customHeight="1">
      <c r="A177" s="34"/>
      <c r="B177" s="34"/>
      <c r="C177" s="120" t="s">
        <v>465</v>
      </c>
      <c r="D177" s="120"/>
      <c r="E177" s="120"/>
      <c r="F177" s="120"/>
      <c r="G177" s="120"/>
      <c r="H177" s="120"/>
    </row>
    <row r="178" spans="1:8" s="29" customFormat="1" ht="39.75" customHeight="1">
      <c r="A178" s="34"/>
      <c r="B178" s="34"/>
      <c r="C178" s="124" t="s">
        <v>255</v>
      </c>
      <c r="D178" s="124"/>
      <c r="E178" s="124"/>
      <c r="F178" s="124"/>
      <c r="G178" s="70" t="s">
        <v>64</v>
      </c>
      <c r="H178" s="71">
        <v>312800</v>
      </c>
    </row>
    <row r="179" spans="1:8" s="29" customFormat="1" ht="14.25" customHeight="1">
      <c r="A179" s="34"/>
      <c r="B179" s="34"/>
      <c r="C179" s="126" t="s">
        <v>256</v>
      </c>
      <c r="D179" s="126"/>
      <c r="E179" s="126"/>
      <c r="F179" s="126"/>
      <c r="G179" s="70"/>
      <c r="H179" s="71"/>
    </row>
    <row r="180" spans="1:8" s="29" customFormat="1" ht="15" customHeight="1">
      <c r="A180" s="72"/>
      <c r="B180" s="34"/>
      <c r="C180" s="126" t="s">
        <v>257</v>
      </c>
      <c r="D180" s="126"/>
      <c r="E180" s="126"/>
      <c r="F180" s="126"/>
      <c r="G180" s="67" t="s">
        <v>65</v>
      </c>
      <c r="H180" s="68">
        <v>2490613</v>
      </c>
    </row>
    <row r="181" spans="1:8" s="29" customFormat="1" ht="15.75" customHeight="1">
      <c r="A181" s="34"/>
      <c r="B181" s="34"/>
      <c r="C181" s="125" t="s">
        <v>258</v>
      </c>
      <c r="D181" s="125"/>
      <c r="E181" s="125"/>
      <c r="F181" s="125"/>
      <c r="G181" s="67" t="s">
        <v>64</v>
      </c>
      <c r="H181" s="68">
        <v>95625</v>
      </c>
    </row>
    <row r="182" spans="1:8" s="29" customFormat="1" ht="24.75" customHeight="1">
      <c r="A182" s="34"/>
      <c r="B182" s="34"/>
      <c r="C182" s="124" t="s">
        <v>252</v>
      </c>
      <c r="D182" s="124"/>
      <c r="E182" s="124"/>
      <c r="F182" s="124"/>
      <c r="G182" s="70" t="s">
        <v>64</v>
      </c>
      <c r="H182" s="71">
        <v>327816</v>
      </c>
    </row>
    <row r="183" spans="1:8" s="29" customFormat="1" ht="14.25" customHeight="1">
      <c r="A183" s="34"/>
      <c r="B183" s="34"/>
      <c r="C183" s="125" t="s">
        <v>250</v>
      </c>
      <c r="D183" s="125"/>
      <c r="E183" s="125"/>
      <c r="F183" s="125"/>
      <c r="G183" s="67"/>
      <c r="H183" s="68"/>
    </row>
    <row r="184" spans="1:8" s="29" customFormat="1" ht="14.25" customHeight="1">
      <c r="A184" s="34"/>
      <c r="B184" s="34"/>
      <c r="C184" s="125" t="s">
        <v>251</v>
      </c>
      <c r="D184" s="125"/>
      <c r="E184" s="125"/>
      <c r="F184" s="125"/>
      <c r="G184" s="67" t="s">
        <v>64</v>
      </c>
      <c r="H184" s="68">
        <v>239056</v>
      </c>
    </row>
    <row r="185" spans="1:8" s="29" customFormat="1" ht="14.25" customHeight="1">
      <c r="A185" s="34"/>
      <c r="B185" s="34"/>
      <c r="C185" s="125" t="s">
        <v>517</v>
      </c>
      <c r="D185" s="125"/>
      <c r="E185" s="125"/>
      <c r="F185" s="125"/>
      <c r="G185" s="67" t="s">
        <v>64</v>
      </c>
      <c r="H185" s="68">
        <v>73790</v>
      </c>
    </row>
    <row r="186" spans="1:8" s="29" customFormat="1" ht="14.25" customHeight="1">
      <c r="A186" s="34"/>
      <c r="B186" s="34"/>
      <c r="C186" s="125" t="s">
        <v>339</v>
      </c>
      <c r="D186" s="125"/>
      <c r="E186" s="125"/>
      <c r="F186" s="125"/>
      <c r="G186" s="67" t="s">
        <v>64</v>
      </c>
      <c r="H186" s="68">
        <v>218680</v>
      </c>
    </row>
    <row r="187" spans="1:8" s="29" customFormat="1" ht="24.75" customHeight="1">
      <c r="A187" s="34"/>
      <c r="B187" s="34"/>
      <c r="C187" s="124" t="s">
        <v>254</v>
      </c>
      <c r="D187" s="124"/>
      <c r="E187" s="124"/>
      <c r="F187" s="124"/>
      <c r="G187" s="70" t="s">
        <v>64</v>
      </c>
      <c r="H187" s="71">
        <v>5786262</v>
      </c>
    </row>
    <row r="188" spans="1:8" s="29" customFormat="1" ht="27" customHeight="1">
      <c r="A188" s="34"/>
      <c r="B188" s="34"/>
      <c r="C188" s="120" t="s">
        <v>518</v>
      </c>
      <c r="D188" s="120"/>
      <c r="E188" s="120"/>
      <c r="F188" s="120"/>
      <c r="G188" s="120"/>
      <c r="H188" s="120"/>
    </row>
    <row r="189" spans="1:8" s="29" customFormat="1" ht="15" customHeight="1">
      <c r="A189" s="34"/>
      <c r="B189" s="34"/>
      <c r="C189" s="121" t="s">
        <v>103</v>
      </c>
      <c r="D189" s="121"/>
      <c r="E189" s="121"/>
      <c r="F189" s="121"/>
      <c r="G189" s="121"/>
      <c r="H189" s="121"/>
    </row>
    <row r="190" spans="1:8" s="29" customFormat="1" ht="12.75" customHeight="1">
      <c r="A190" s="34"/>
      <c r="B190" s="34"/>
      <c r="C190" s="126" t="s">
        <v>261</v>
      </c>
      <c r="D190" s="126"/>
      <c r="E190" s="126"/>
      <c r="F190" s="126"/>
      <c r="G190" s="67" t="s">
        <v>64</v>
      </c>
      <c r="H190" s="68">
        <v>18772</v>
      </c>
    </row>
    <row r="191" spans="1:8" s="29" customFormat="1" ht="12.75" customHeight="1">
      <c r="A191" s="34"/>
      <c r="B191" s="34"/>
      <c r="C191" s="126" t="s">
        <v>263</v>
      </c>
      <c r="D191" s="126"/>
      <c r="E191" s="126"/>
      <c r="F191" s="126"/>
      <c r="G191" s="67" t="s">
        <v>64</v>
      </c>
      <c r="H191" s="68">
        <v>95837</v>
      </c>
    </row>
    <row r="192" spans="1:8" s="29" customFormat="1" ht="15" customHeight="1">
      <c r="A192" s="34"/>
      <c r="B192" s="34"/>
      <c r="C192" s="121" t="s">
        <v>259</v>
      </c>
      <c r="D192" s="121"/>
      <c r="E192" s="121"/>
      <c r="F192" s="121"/>
      <c r="G192" s="121"/>
      <c r="H192" s="121"/>
    </row>
    <row r="193" spans="1:8" s="29" customFormat="1" ht="39.75" customHeight="1">
      <c r="A193" s="34"/>
      <c r="B193" s="34"/>
      <c r="C193" s="124" t="s">
        <v>262</v>
      </c>
      <c r="D193" s="124"/>
      <c r="E193" s="124"/>
      <c r="F193" s="124"/>
      <c r="G193" s="70" t="s">
        <v>64</v>
      </c>
      <c r="H193" s="71">
        <v>36800</v>
      </c>
    </row>
    <row r="194" spans="1:8" s="29" customFormat="1" ht="26.25" customHeight="1">
      <c r="A194" s="34"/>
      <c r="B194" s="34"/>
      <c r="C194" s="125" t="s">
        <v>264</v>
      </c>
      <c r="D194" s="125"/>
      <c r="E194" s="125"/>
      <c r="F194" s="125"/>
      <c r="G194" s="70" t="s">
        <v>64</v>
      </c>
      <c r="H194" s="71">
        <v>16875</v>
      </c>
    </row>
    <row r="195" spans="1:8" s="29" customFormat="1" ht="14.25" customHeight="1">
      <c r="A195" s="34"/>
      <c r="B195" s="34"/>
      <c r="C195" s="125" t="s">
        <v>260</v>
      </c>
      <c r="D195" s="125"/>
      <c r="E195" s="125"/>
      <c r="F195" s="125"/>
      <c r="G195" s="67" t="s">
        <v>64</v>
      </c>
      <c r="H195" s="68">
        <v>28124</v>
      </c>
    </row>
    <row r="196" spans="1:8" s="29" customFormat="1" ht="14.25" customHeight="1">
      <c r="A196" s="34"/>
      <c r="B196" s="34"/>
      <c r="C196" s="125" t="s">
        <v>338</v>
      </c>
      <c r="D196" s="125"/>
      <c r="E196" s="125"/>
      <c r="F196" s="125"/>
      <c r="G196" s="67" t="s">
        <v>64</v>
      </c>
      <c r="H196" s="68">
        <v>12865</v>
      </c>
    </row>
    <row r="197" spans="1:8" s="29" customFormat="1" ht="24.75" customHeight="1">
      <c r="A197" s="34"/>
      <c r="B197" s="34"/>
      <c r="C197" s="124" t="s">
        <v>253</v>
      </c>
      <c r="D197" s="124"/>
      <c r="E197" s="124"/>
      <c r="F197" s="124"/>
      <c r="G197" s="70" t="s">
        <v>64</v>
      </c>
      <c r="H197" s="71">
        <v>340367</v>
      </c>
    </row>
    <row r="198" spans="1:8" s="29" customFormat="1" ht="26.25" customHeight="1">
      <c r="A198" s="34"/>
      <c r="B198" s="34"/>
      <c r="C198" s="121" t="s">
        <v>519</v>
      </c>
      <c r="D198" s="121"/>
      <c r="E198" s="121"/>
      <c r="F198" s="121"/>
      <c r="G198" s="121"/>
      <c r="H198" s="121"/>
    </row>
    <row r="199" spans="1:8" s="29" customFormat="1" ht="54.75" customHeight="1">
      <c r="A199" s="34"/>
      <c r="B199" s="34"/>
      <c r="C199" s="121" t="s">
        <v>466</v>
      </c>
      <c r="D199" s="121"/>
      <c r="E199" s="121"/>
      <c r="F199" s="121"/>
      <c r="G199" s="121"/>
      <c r="H199" s="121"/>
    </row>
    <row r="200" spans="1:8" s="29" customFormat="1" ht="6.75" customHeight="1">
      <c r="A200" s="34"/>
      <c r="B200" s="36"/>
      <c r="C200" s="25"/>
      <c r="D200" s="25"/>
      <c r="E200" s="25"/>
      <c r="F200" s="25"/>
      <c r="G200" s="25"/>
      <c r="H200" s="25"/>
    </row>
    <row r="201" spans="1:8" s="43" customFormat="1" ht="22.5" customHeight="1">
      <c r="A201" s="31"/>
      <c r="B201" s="31">
        <v>852</v>
      </c>
      <c r="C201" s="32" t="s">
        <v>17</v>
      </c>
      <c r="D201" s="33">
        <v>7879206</v>
      </c>
      <c r="E201" s="33">
        <f>E202</f>
        <v>0</v>
      </c>
      <c r="F201" s="33">
        <f>F202</f>
        <v>127462</v>
      </c>
      <c r="G201" s="33">
        <f>G202</f>
        <v>0</v>
      </c>
      <c r="H201" s="33">
        <f>D201+E201-F201</f>
        <v>7751744</v>
      </c>
    </row>
    <row r="202" spans="1:8" s="29" customFormat="1" ht="18.75" customHeight="1">
      <c r="A202" s="34"/>
      <c r="B202" s="34">
        <v>85295</v>
      </c>
      <c r="C202" s="35" t="s">
        <v>72</v>
      </c>
      <c r="D202" s="30">
        <v>7697206</v>
      </c>
      <c r="E202" s="30">
        <v>0</v>
      </c>
      <c r="F202" s="30">
        <v>127462</v>
      </c>
      <c r="G202" s="30">
        <v>0</v>
      </c>
      <c r="H202" s="30">
        <f>D202+E202-F202</f>
        <v>7569744</v>
      </c>
    </row>
    <row r="203" spans="1:8" s="29" customFormat="1" ht="54.75" customHeight="1">
      <c r="A203" s="34"/>
      <c r="B203" s="34"/>
      <c r="C203" s="123" t="s">
        <v>467</v>
      </c>
      <c r="D203" s="123"/>
      <c r="E203" s="123"/>
      <c r="F203" s="123"/>
      <c r="G203" s="123"/>
      <c r="H203" s="123"/>
    </row>
    <row r="204" spans="1:8" s="29" customFormat="1" ht="8.25" customHeight="1">
      <c r="A204" s="34"/>
      <c r="B204" s="34"/>
      <c r="C204" s="123"/>
      <c r="D204" s="123"/>
      <c r="E204" s="123"/>
      <c r="F204" s="123"/>
      <c r="G204" s="123"/>
      <c r="H204" s="123"/>
    </row>
    <row r="205" spans="1:8" s="43" customFormat="1" ht="22.5" customHeight="1">
      <c r="A205" s="31"/>
      <c r="B205" s="31">
        <v>853</v>
      </c>
      <c r="C205" s="32" t="s">
        <v>56</v>
      </c>
      <c r="D205" s="33">
        <v>14498638</v>
      </c>
      <c r="E205" s="33">
        <f>E206</f>
        <v>73200</v>
      </c>
      <c r="F205" s="33">
        <f>F206</f>
        <v>0</v>
      </c>
      <c r="G205" s="33">
        <f>G206</f>
        <v>0</v>
      </c>
      <c r="H205" s="33">
        <f>D205+E205-F205</f>
        <v>14571838</v>
      </c>
    </row>
    <row r="206" spans="1:8" s="29" customFormat="1" ht="21" customHeight="1">
      <c r="A206" s="34"/>
      <c r="B206" s="34">
        <v>85325</v>
      </c>
      <c r="C206" s="35" t="s">
        <v>187</v>
      </c>
      <c r="D206" s="30">
        <v>2689637</v>
      </c>
      <c r="E206" s="30">
        <v>73200</v>
      </c>
      <c r="F206" s="30">
        <v>0</v>
      </c>
      <c r="G206" s="30">
        <v>0</v>
      </c>
      <c r="H206" s="30">
        <f>D206+E206-F206</f>
        <v>2762837</v>
      </c>
    </row>
    <row r="207" spans="1:8" s="28" customFormat="1" ht="40.5" customHeight="1">
      <c r="A207" s="27"/>
      <c r="B207" s="27"/>
      <c r="C207" s="121" t="s">
        <v>188</v>
      </c>
      <c r="D207" s="121"/>
      <c r="E207" s="121"/>
      <c r="F207" s="121"/>
      <c r="G207" s="121"/>
      <c r="H207" s="121"/>
    </row>
    <row r="208" spans="1:8" s="29" customFormat="1" ht="4.5" customHeight="1">
      <c r="A208" s="64"/>
      <c r="B208" s="64"/>
      <c r="C208" s="25"/>
      <c r="D208" s="25"/>
      <c r="E208" s="25"/>
      <c r="F208" s="25"/>
      <c r="G208" s="25"/>
      <c r="H208" s="25"/>
    </row>
    <row r="209" spans="1:8" s="43" customFormat="1" ht="22.5" customHeight="1">
      <c r="A209" s="31"/>
      <c r="B209" s="31">
        <v>900</v>
      </c>
      <c r="C209" s="32" t="s">
        <v>97</v>
      </c>
      <c r="D209" s="33">
        <v>2194678</v>
      </c>
      <c r="E209" s="33">
        <f>E210</f>
        <v>23252</v>
      </c>
      <c r="F209" s="33">
        <f>F210</f>
        <v>0</v>
      </c>
      <c r="G209" s="33">
        <f>G210</f>
        <v>0</v>
      </c>
      <c r="H209" s="33">
        <f>D209+E209-F209</f>
        <v>2217930</v>
      </c>
    </row>
    <row r="210" spans="1:8" s="29" customFormat="1" ht="26.25" customHeight="1">
      <c r="A210" s="34"/>
      <c r="B210" s="36">
        <v>90020</v>
      </c>
      <c r="C210" s="44" t="s">
        <v>137</v>
      </c>
      <c r="D210" s="45">
        <v>24248</v>
      </c>
      <c r="E210" s="45">
        <v>23252</v>
      </c>
      <c r="F210" s="45">
        <v>0</v>
      </c>
      <c r="G210" s="45">
        <v>0</v>
      </c>
      <c r="H210" s="45">
        <f>D210+E210-F210</f>
        <v>47500</v>
      </c>
    </row>
    <row r="211" spans="1:8" s="29" customFormat="1" ht="15" customHeight="1">
      <c r="A211" s="34"/>
      <c r="B211" s="34"/>
      <c r="C211" s="120" t="s">
        <v>468</v>
      </c>
      <c r="D211" s="120"/>
      <c r="E211" s="120"/>
      <c r="F211" s="120"/>
      <c r="G211" s="120"/>
      <c r="H211" s="120"/>
    </row>
    <row r="212" spans="1:8" s="29" customFormat="1" ht="45" customHeight="1">
      <c r="A212" s="34"/>
      <c r="B212" s="34"/>
      <c r="C212" s="121" t="s">
        <v>179</v>
      </c>
      <c r="D212" s="121"/>
      <c r="E212" s="121"/>
      <c r="F212" s="121"/>
      <c r="G212" s="121"/>
      <c r="H212" s="121"/>
    </row>
    <row r="213" spans="1:8" s="29" customFormat="1" ht="40.5" customHeight="1">
      <c r="A213" s="34"/>
      <c r="B213" s="34"/>
      <c r="C213" s="121" t="s">
        <v>180</v>
      </c>
      <c r="D213" s="121"/>
      <c r="E213" s="121"/>
      <c r="F213" s="121"/>
      <c r="G213" s="121"/>
      <c r="H213" s="121"/>
    </row>
    <row r="214" spans="1:8" s="29" customFormat="1" ht="15" customHeight="1">
      <c r="A214" s="34"/>
      <c r="B214" s="34"/>
      <c r="C214" s="121" t="s">
        <v>176</v>
      </c>
      <c r="D214" s="121"/>
      <c r="E214" s="121"/>
      <c r="F214" s="121"/>
      <c r="G214" s="121"/>
      <c r="H214" s="121"/>
    </row>
    <row r="215" spans="1:8" s="28" customFormat="1" ht="6" customHeight="1">
      <c r="A215" s="27"/>
      <c r="B215" s="27"/>
      <c r="C215" s="25"/>
      <c r="D215" s="25"/>
      <c r="E215" s="25"/>
      <c r="F215" s="25"/>
      <c r="G215" s="25"/>
      <c r="H215" s="25"/>
    </row>
    <row r="216" spans="1:8" s="43" customFormat="1" ht="29.25" customHeight="1">
      <c r="A216" s="31"/>
      <c r="B216" s="58">
        <v>925</v>
      </c>
      <c r="C216" s="92" t="s">
        <v>73</v>
      </c>
      <c r="D216" s="93">
        <v>2658870</v>
      </c>
      <c r="E216" s="93">
        <f>E217</f>
        <v>0</v>
      </c>
      <c r="F216" s="93">
        <f>F217</f>
        <v>100</v>
      </c>
      <c r="G216" s="93">
        <f>G217</f>
        <v>0</v>
      </c>
      <c r="H216" s="93">
        <f>D216+E216-F216</f>
        <v>2658770</v>
      </c>
    </row>
    <row r="217" spans="1:8" s="29" customFormat="1" ht="19.5" customHeight="1">
      <c r="A217" s="34"/>
      <c r="B217" s="34">
        <v>92502</v>
      </c>
      <c r="C217" s="65" t="s">
        <v>75</v>
      </c>
      <c r="D217" s="30">
        <v>2658870</v>
      </c>
      <c r="E217" s="30">
        <v>0</v>
      </c>
      <c r="F217" s="30">
        <v>100</v>
      </c>
      <c r="G217" s="30">
        <v>0</v>
      </c>
      <c r="H217" s="30">
        <f>D217+E217-F217</f>
        <v>2658770</v>
      </c>
    </row>
    <row r="218" spans="1:8" s="28" customFormat="1" ht="40.5" customHeight="1">
      <c r="A218" s="27"/>
      <c r="B218" s="27"/>
      <c r="C218" s="121" t="s">
        <v>238</v>
      </c>
      <c r="D218" s="121"/>
      <c r="E218" s="121"/>
      <c r="F218" s="121"/>
      <c r="G218" s="121"/>
      <c r="H218" s="121"/>
    </row>
    <row r="219" spans="1:8" s="10" customFormat="1" ht="7.5" customHeight="1">
      <c r="A219" s="8"/>
      <c r="B219" s="8"/>
      <c r="C219" s="3"/>
      <c r="D219" s="3"/>
      <c r="E219" s="3"/>
      <c r="F219" s="3"/>
      <c r="G219" s="3"/>
      <c r="H219" s="3"/>
    </row>
    <row r="220" spans="1:8" s="14" customFormat="1" ht="16.5" customHeight="1">
      <c r="A220" s="11" t="s">
        <v>18</v>
      </c>
      <c r="B220" s="11"/>
      <c r="C220" s="12" t="s">
        <v>19</v>
      </c>
      <c r="D220" s="13"/>
      <c r="E220" s="13"/>
      <c r="F220" s="13"/>
      <c r="G220" s="13"/>
      <c r="H220" s="13"/>
    </row>
    <row r="221" spans="1:8" s="39" customFormat="1" ht="4.5" customHeight="1">
      <c r="A221" s="37"/>
      <c r="B221" s="37"/>
      <c r="C221" s="41"/>
      <c r="D221" s="41"/>
      <c r="E221" s="41"/>
      <c r="F221" s="41"/>
      <c r="G221" s="41"/>
      <c r="H221" s="41"/>
    </row>
    <row r="222" spans="1:8" s="26" customFormat="1" ht="22.5" customHeight="1">
      <c r="A222" s="31"/>
      <c r="B222" s="31"/>
      <c r="C222" s="32" t="s">
        <v>14</v>
      </c>
      <c r="D222" s="94">
        <v>1921067030.64</v>
      </c>
      <c r="E222" s="94">
        <f>E237+E405+E451+E469+E224+E316+E333+E364+E481+E490+E520+E529+E578+E587+E401+E233+E309+E327+E360+E392+E514</f>
        <v>169654217</v>
      </c>
      <c r="F222" s="94">
        <f>F237+F405+F451+F469+F224+F316+F333+F364+F481+F490+F520+F529+F578+F587+F401+F233+F309+F327+F360+F392+F514</f>
        <v>329958313</v>
      </c>
      <c r="G222" s="94">
        <f>G237+G405+G451+G469+G224+G316+G333+G364+G481+G490+G520+G529+G578+G587+G401+G233+G309+G327+G360+G392+G514</f>
        <v>11903794</v>
      </c>
      <c r="H222" s="94">
        <f>D222+E222-F222</f>
        <v>1760762934.64</v>
      </c>
    </row>
    <row r="223" spans="1:8" s="29" customFormat="1" ht="6" customHeight="1">
      <c r="A223" s="34"/>
      <c r="B223" s="34"/>
      <c r="C223" s="25"/>
      <c r="D223" s="25"/>
      <c r="E223" s="25"/>
      <c r="F223" s="25"/>
      <c r="G223" s="25"/>
      <c r="H223" s="25"/>
    </row>
    <row r="224" spans="1:8" s="26" customFormat="1" ht="21.75" customHeight="1">
      <c r="A224" s="31"/>
      <c r="B224" s="31">
        <v>150</v>
      </c>
      <c r="C224" s="32" t="s">
        <v>78</v>
      </c>
      <c r="D224" s="33">
        <v>12838684</v>
      </c>
      <c r="E224" s="33">
        <f>E225+E228+E230</f>
        <v>12884</v>
      </c>
      <c r="F224" s="33">
        <f>F225+F228+F230</f>
        <v>6899742</v>
      </c>
      <c r="G224" s="33">
        <f>G225+G228+G230</f>
        <v>260000</v>
      </c>
      <c r="H224" s="33">
        <f>D224+E224-F224</f>
        <v>5951826</v>
      </c>
    </row>
    <row r="225" spans="1:8" s="29" customFormat="1" ht="18" customHeight="1">
      <c r="A225" s="34"/>
      <c r="B225" s="34">
        <v>15011</v>
      </c>
      <c r="C225" s="35" t="s">
        <v>79</v>
      </c>
      <c r="D225" s="30">
        <v>3624590</v>
      </c>
      <c r="E225" s="30">
        <v>0</v>
      </c>
      <c r="F225" s="30">
        <v>740000</v>
      </c>
      <c r="G225" s="30">
        <v>260000</v>
      </c>
      <c r="H225" s="30">
        <f>D225+E225-F225</f>
        <v>2884590</v>
      </c>
    </row>
    <row r="226" spans="1:8" s="29" customFormat="1" ht="54.75" customHeight="1">
      <c r="A226" s="34"/>
      <c r="B226" s="34"/>
      <c r="C226" s="121" t="s">
        <v>186</v>
      </c>
      <c r="D226" s="121"/>
      <c r="E226" s="121"/>
      <c r="F226" s="121"/>
      <c r="G226" s="121"/>
      <c r="H226" s="121"/>
    </row>
    <row r="227" spans="1:8" s="29" customFormat="1" ht="54.75" customHeight="1">
      <c r="A227" s="34"/>
      <c r="B227" s="34"/>
      <c r="C227" s="121" t="s">
        <v>469</v>
      </c>
      <c r="D227" s="121"/>
      <c r="E227" s="121"/>
      <c r="F227" s="121"/>
      <c r="G227" s="121"/>
      <c r="H227" s="121"/>
    </row>
    <row r="228" spans="1:8" s="29" customFormat="1" ht="18.75" customHeight="1">
      <c r="A228" s="34"/>
      <c r="B228" s="34">
        <v>15013</v>
      </c>
      <c r="C228" s="35" t="s">
        <v>304</v>
      </c>
      <c r="D228" s="30">
        <v>9106924</v>
      </c>
      <c r="E228" s="30">
        <v>0</v>
      </c>
      <c r="F228" s="30">
        <v>6126629</v>
      </c>
      <c r="G228" s="81">
        <v>0</v>
      </c>
      <c r="H228" s="30">
        <f>D228+E228-F228</f>
        <v>2980295</v>
      </c>
    </row>
    <row r="229" spans="1:8" s="29" customFormat="1" ht="60" customHeight="1">
      <c r="A229" s="34"/>
      <c r="B229" s="34"/>
      <c r="C229" s="123" t="s">
        <v>532</v>
      </c>
      <c r="D229" s="123"/>
      <c r="E229" s="123"/>
      <c r="F229" s="123"/>
      <c r="G229" s="123"/>
      <c r="H229" s="123"/>
    </row>
    <row r="230" spans="1:8" s="29" customFormat="1" ht="18" customHeight="1">
      <c r="A230" s="34"/>
      <c r="B230" s="34">
        <v>15095</v>
      </c>
      <c r="C230" s="35" t="s">
        <v>72</v>
      </c>
      <c r="D230" s="30">
        <v>107170</v>
      </c>
      <c r="E230" s="30">
        <v>12884</v>
      </c>
      <c r="F230" s="30">
        <v>33113</v>
      </c>
      <c r="G230" s="30">
        <v>0</v>
      </c>
      <c r="H230" s="30">
        <f>D230+E230-F230</f>
        <v>86941</v>
      </c>
    </row>
    <row r="231" spans="1:8" s="29" customFormat="1" ht="55.5" customHeight="1">
      <c r="A231" s="34"/>
      <c r="B231" s="34"/>
      <c r="C231" s="123" t="s">
        <v>163</v>
      </c>
      <c r="D231" s="123"/>
      <c r="E231" s="123"/>
      <c r="F231" s="123"/>
      <c r="G231" s="123"/>
      <c r="H231" s="123"/>
    </row>
    <row r="232" spans="1:8" s="29" customFormat="1" ht="4.5" customHeight="1">
      <c r="A232" s="34"/>
      <c r="B232" s="34"/>
      <c r="C232" s="79"/>
      <c r="D232" s="79"/>
      <c r="E232" s="79"/>
      <c r="F232" s="79"/>
      <c r="G232" s="79"/>
      <c r="H232" s="79"/>
    </row>
    <row r="233" spans="1:8" s="26" customFormat="1" ht="22.5" customHeight="1">
      <c r="A233" s="31"/>
      <c r="B233" s="31">
        <v>500</v>
      </c>
      <c r="C233" s="32" t="s">
        <v>307</v>
      </c>
      <c r="D233" s="33">
        <v>11544875</v>
      </c>
      <c r="E233" s="33">
        <f>E234</f>
        <v>0</v>
      </c>
      <c r="F233" s="33">
        <f>F234</f>
        <v>6477563</v>
      </c>
      <c r="G233" s="33">
        <f>G234</f>
        <v>0</v>
      </c>
      <c r="H233" s="33">
        <f>D233+E233-F233</f>
        <v>5067312</v>
      </c>
    </row>
    <row r="234" spans="1:8" s="29" customFormat="1" ht="17.25" customHeight="1">
      <c r="A234" s="34"/>
      <c r="B234" s="34">
        <v>50005</v>
      </c>
      <c r="C234" s="35" t="s">
        <v>308</v>
      </c>
      <c r="D234" s="30">
        <v>11544875</v>
      </c>
      <c r="E234" s="30">
        <v>0</v>
      </c>
      <c r="F234" s="30">
        <v>6477563</v>
      </c>
      <c r="G234" s="30">
        <v>0</v>
      </c>
      <c r="H234" s="30">
        <f>D234+E234-F234</f>
        <v>5067312</v>
      </c>
    </row>
    <row r="235" spans="1:8" s="29" customFormat="1" ht="66.75" customHeight="1">
      <c r="A235" s="34"/>
      <c r="B235" s="34"/>
      <c r="C235" s="121" t="s">
        <v>533</v>
      </c>
      <c r="D235" s="121"/>
      <c r="E235" s="121"/>
      <c r="F235" s="121"/>
      <c r="G235" s="121"/>
      <c r="H235" s="121"/>
    </row>
    <row r="236" spans="1:8" s="29" customFormat="1" ht="6" customHeight="1">
      <c r="A236" s="34"/>
      <c r="B236" s="34"/>
      <c r="C236" s="25"/>
      <c r="D236" s="25"/>
      <c r="E236" s="25"/>
      <c r="F236" s="25"/>
      <c r="G236" s="25"/>
      <c r="H236" s="25"/>
    </row>
    <row r="237" spans="1:8" s="26" customFormat="1" ht="21" customHeight="1">
      <c r="A237" s="31"/>
      <c r="B237" s="31">
        <v>600</v>
      </c>
      <c r="C237" s="32" t="s">
        <v>15</v>
      </c>
      <c r="D237" s="94">
        <v>834539736</v>
      </c>
      <c r="E237" s="94">
        <f>E244+E238+E304+E306</f>
        <v>113304462</v>
      </c>
      <c r="F237" s="94">
        <f>F244+F238+F304+F306</f>
        <v>242733379</v>
      </c>
      <c r="G237" s="94">
        <f>G244+G238+G304+G306</f>
        <v>5141256</v>
      </c>
      <c r="H237" s="94">
        <f>D237+E237-F237</f>
        <v>705110819</v>
      </c>
    </row>
    <row r="238" spans="1:8" s="29" customFormat="1" ht="17.25" customHeight="1">
      <c r="A238" s="34"/>
      <c r="B238" s="34">
        <v>60001</v>
      </c>
      <c r="C238" s="35" t="s">
        <v>54</v>
      </c>
      <c r="D238" s="30">
        <v>227557906</v>
      </c>
      <c r="E238" s="30">
        <v>103264651</v>
      </c>
      <c r="F238" s="30">
        <v>0</v>
      </c>
      <c r="G238" s="30">
        <v>0</v>
      </c>
      <c r="H238" s="30">
        <f>D238+E238-F238</f>
        <v>330822557</v>
      </c>
    </row>
    <row r="239" spans="1:8" s="29" customFormat="1" ht="38.25" customHeight="1">
      <c r="A239" s="34"/>
      <c r="B239" s="34"/>
      <c r="C239" s="120" t="s">
        <v>470</v>
      </c>
      <c r="D239" s="120"/>
      <c r="E239" s="120"/>
      <c r="F239" s="120"/>
      <c r="G239" s="120"/>
      <c r="H239" s="120"/>
    </row>
    <row r="240" spans="1:8" s="26" customFormat="1" ht="53.25" customHeight="1">
      <c r="A240" s="42"/>
      <c r="B240" s="34"/>
      <c r="C240" s="121" t="s">
        <v>471</v>
      </c>
      <c r="D240" s="121"/>
      <c r="E240" s="121"/>
      <c r="F240" s="121"/>
      <c r="G240" s="121"/>
      <c r="H240" s="121"/>
    </row>
    <row r="241" spans="1:8" s="26" customFormat="1" ht="40.5" customHeight="1">
      <c r="A241" s="42"/>
      <c r="B241" s="34"/>
      <c r="C241" s="121" t="s">
        <v>394</v>
      </c>
      <c r="D241" s="121"/>
      <c r="E241" s="121"/>
      <c r="F241" s="121"/>
      <c r="G241" s="121"/>
      <c r="H241" s="121"/>
    </row>
    <row r="242" spans="1:8" s="26" customFormat="1" ht="15" customHeight="1">
      <c r="A242" s="42"/>
      <c r="B242" s="34"/>
      <c r="C242" s="121" t="s">
        <v>369</v>
      </c>
      <c r="D242" s="121"/>
      <c r="E242" s="121"/>
      <c r="F242" s="121"/>
      <c r="G242" s="121"/>
      <c r="H242" s="121"/>
    </row>
    <row r="243" spans="1:8" s="26" customFormat="1" ht="64.5" customHeight="1">
      <c r="A243" s="42"/>
      <c r="B243" s="34"/>
      <c r="C243" s="25"/>
      <c r="D243" s="25"/>
      <c r="E243" s="25"/>
      <c r="F243" s="25"/>
      <c r="G243" s="25"/>
      <c r="H243" s="25"/>
    </row>
    <row r="244" spans="1:8" s="29" customFormat="1" ht="18" customHeight="1">
      <c r="A244" s="34"/>
      <c r="B244" s="34">
        <v>60013</v>
      </c>
      <c r="C244" s="35" t="s">
        <v>39</v>
      </c>
      <c r="D244" s="99">
        <v>529141898</v>
      </c>
      <c r="E244" s="99">
        <v>10039811</v>
      </c>
      <c r="F244" s="99">
        <v>238635478</v>
      </c>
      <c r="G244" s="99">
        <v>5141256</v>
      </c>
      <c r="H244" s="99">
        <f>D244+E244-F244</f>
        <v>300546231</v>
      </c>
    </row>
    <row r="245" spans="1:8" s="29" customFormat="1" ht="15.75" customHeight="1">
      <c r="A245" s="34"/>
      <c r="B245" s="34"/>
      <c r="C245" s="120" t="s">
        <v>285</v>
      </c>
      <c r="D245" s="120"/>
      <c r="E245" s="120"/>
      <c r="F245" s="120"/>
      <c r="G245" s="120"/>
      <c r="H245" s="120"/>
    </row>
    <row r="246" spans="1:8" s="29" customFormat="1" ht="54" customHeight="1">
      <c r="A246" s="34"/>
      <c r="B246" s="34"/>
      <c r="C246" s="121" t="s">
        <v>395</v>
      </c>
      <c r="D246" s="121"/>
      <c r="E246" s="121"/>
      <c r="F246" s="121"/>
      <c r="G246" s="121"/>
      <c r="H246" s="121"/>
    </row>
    <row r="247" spans="1:8" s="29" customFormat="1" ht="41.25" customHeight="1">
      <c r="A247" s="34"/>
      <c r="B247" s="34"/>
      <c r="C247" s="121" t="s">
        <v>396</v>
      </c>
      <c r="D247" s="121"/>
      <c r="E247" s="121"/>
      <c r="F247" s="121"/>
      <c r="G247" s="121"/>
      <c r="H247" s="121"/>
    </row>
    <row r="248" spans="1:8" s="29" customFormat="1" ht="41.25" customHeight="1">
      <c r="A248" s="34"/>
      <c r="B248" s="34"/>
      <c r="C248" s="121" t="s">
        <v>397</v>
      </c>
      <c r="D248" s="121"/>
      <c r="E248" s="121"/>
      <c r="F248" s="121"/>
      <c r="G248" s="121"/>
      <c r="H248" s="121"/>
    </row>
    <row r="249" spans="1:8" s="29" customFormat="1" ht="57" customHeight="1">
      <c r="A249" s="34"/>
      <c r="B249" s="34"/>
      <c r="C249" s="121" t="s">
        <v>472</v>
      </c>
      <c r="D249" s="121"/>
      <c r="E249" s="121"/>
      <c r="F249" s="121"/>
      <c r="G249" s="121"/>
      <c r="H249" s="121"/>
    </row>
    <row r="250" spans="1:8" s="29" customFormat="1" ht="26.25" customHeight="1">
      <c r="A250" s="34"/>
      <c r="B250" s="34"/>
      <c r="C250" s="121" t="s">
        <v>275</v>
      </c>
      <c r="D250" s="121"/>
      <c r="E250" s="121"/>
      <c r="F250" s="121"/>
      <c r="G250" s="121"/>
      <c r="H250" s="121"/>
    </row>
    <row r="251" spans="1:8" s="29" customFormat="1" ht="67.5" customHeight="1">
      <c r="A251" s="34"/>
      <c r="B251" s="34"/>
      <c r="C251" s="121" t="s">
        <v>534</v>
      </c>
      <c r="D251" s="121"/>
      <c r="E251" s="121"/>
      <c r="F251" s="121"/>
      <c r="G251" s="121"/>
      <c r="H251" s="121"/>
    </row>
    <row r="252" spans="1:8" s="10" customFormat="1" ht="65.25" customHeight="1">
      <c r="A252" s="8"/>
      <c r="B252" s="8"/>
      <c r="C252" s="122" t="s">
        <v>309</v>
      </c>
      <c r="D252" s="122"/>
      <c r="E252" s="122"/>
      <c r="F252" s="122"/>
      <c r="G252" s="122"/>
      <c r="H252" s="122"/>
    </row>
    <row r="253" spans="1:8" s="29" customFormat="1" ht="14.25" customHeight="1">
      <c r="A253" s="34"/>
      <c r="B253" s="34"/>
      <c r="C253" s="129" t="s">
        <v>160</v>
      </c>
      <c r="D253" s="129"/>
      <c r="E253" s="129"/>
      <c r="F253" s="129"/>
      <c r="G253" s="129"/>
      <c r="H253" s="129"/>
    </row>
    <row r="254" spans="1:8" s="29" customFormat="1" ht="13.5" customHeight="1">
      <c r="A254" s="34"/>
      <c r="B254" s="34"/>
      <c r="C254" s="129" t="s">
        <v>99</v>
      </c>
      <c r="D254" s="129"/>
      <c r="E254" s="129"/>
      <c r="F254" s="129"/>
      <c r="G254" s="129"/>
      <c r="H254" s="129"/>
    </row>
    <row r="255" spans="1:8" s="29" customFormat="1" ht="79.5" customHeight="1">
      <c r="A255" s="34"/>
      <c r="B255" s="34"/>
      <c r="C255" s="123" t="s">
        <v>473</v>
      </c>
      <c r="D255" s="123"/>
      <c r="E255" s="123"/>
      <c r="F255" s="123"/>
      <c r="G255" s="123"/>
      <c r="H255" s="123"/>
    </row>
    <row r="256" spans="1:8" s="29" customFormat="1" ht="81.75" customHeight="1">
      <c r="A256" s="34"/>
      <c r="B256" s="34"/>
      <c r="C256" s="123" t="s">
        <v>398</v>
      </c>
      <c r="D256" s="123"/>
      <c r="E256" s="123"/>
      <c r="F256" s="123"/>
      <c r="G256" s="123"/>
      <c r="H256" s="123"/>
    </row>
    <row r="257" spans="1:8" s="29" customFormat="1" ht="15.75" customHeight="1">
      <c r="A257" s="34"/>
      <c r="B257" s="34"/>
      <c r="C257" s="121" t="s">
        <v>269</v>
      </c>
      <c r="D257" s="121"/>
      <c r="E257" s="121"/>
      <c r="F257" s="121"/>
      <c r="G257" s="121"/>
      <c r="H257" s="121"/>
    </row>
    <row r="258" spans="1:8" s="29" customFormat="1" ht="65.25" customHeight="1">
      <c r="A258" s="34"/>
      <c r="B258" s="34"/>
      <c r="C258" s="123" t="s">
        <v>284</v>
      </c>
      <c r="D258" s="123"/>
      <c r="E258" s="123"/>
      <c r="F258" s="123"/>
      <c r="G258" s="123"/>
      <c r="H258" s="123"/>
    </row>
    <row r="259" spans="1:8" s="29" customFormat="1" ht="30" customHeight="1">
      <c r="A259" s="34"/>
      <c r="B259" s="34"/>
      <c r="C259" s="123" t="s">
        <v>270</v>
      </c>
      <c r="D259" s="123"/>
      <c r="E259" s="123"/>
      <c r="F259" s="123"/>
      <c r="G259" s="123"/>
      <c r="H259" s="123"/>
    </row>
    <row r="260" spans="1:8" s="29" customFormat="1" ht="42.75" customHeight="1">
      <c r="A260" s="34"/>
      <c r="B260" s="34"/>
      <c r="C260" s="123" t="s">
        <v>474</v>
      </c>
      <c r="D260" s="123"/>
      <c r="E260" s="123"/>
      <c r="F260" s="123"/>
      <c r="G260" s="123"/>
      <c r="H260" s="123"/>
    </row>
    <row r="261" spans="1:8" s="29" customFormat="1" ht="42.75" customHeight="1">
      <c r="A261" s="34"/>
      <c r="B261" s="34"/>
      <c r="C261" s="123" t="s">
        <v>475</v>
      </c>
      <c r="D261" s="123"/>
      <c r="E261" s="123"/>
      <c r="F261" s="123"/>
      <c r="G261" s="123"/>
      <c r="H261" s="123"/>
    </row>
    <row r="262" spans="1:8" s="29" customFormat="1" ht="13.5" customHeight="1">
      <c r="A262" s="34"/>
      <c r="B262" s="34"/>
      <c r="C262" s="120" t="s">
        <v>100</v>
      </c>
      <c r="D262" s="120"/>
      <c r="E262" s="120"/>
      <c r="F262" s="120"/>
      <c r="G262" s="120"/>
      <c r="H262" s="120"/>
    </row>
    <row r="263" spans="1:8" s="29" customFormat="1" ht="29.25" customHeight="1">
      <c r="A263" s="34"/>
      <c r="B263" s="34"/>
      <c r="C263" s="123" t="s">
        <v>536</v>
      </c>
      <c r="D263" s="123"/>
      <c r="E263" s="123"/>
      <c r="F263" s="123"/>
      <c r="G263" s="123"/>
      <c r="H263" s="123"/>
    </row>
    <row r="264" spans="1:8" s="29" customFormat="1" ht="29.25" customHeight="1">
      <c r="A264" s="34"/>
      <c r="B264" s="34"/>
      <c r="C264" s="123" t="s">
        <v>537</v>
      </c>
      <c r="D264" s="123"/>
      <c r="E264" s="123"/>
      <c r="F264" s="123"/>
      <c r="G264" s="123"/>
      <c r="H264" s="123"/>
    </row>
    <row r="265" spans="1:8" s="29" customFormat="1" ht="16.5" customHeight="1">
      <c r="A265" s="34"/>
      <c r="B265" s="34"/>
      <c r="C265" s="123" t="s">
        <v>535</v>
      </c>
      <c r="D265" s="123"/>
      <c r="E265" s="123"/>
      <c r="F265" s="123"/>
      <c r="G265" s="123"/>
      <c r="H265" s="123"/>
    </row>
    <row r="266" spans="1:8" s="29" customFormat="1" ht="66.75" customHeight="1">
      <c r="A266" s="34"/>
      <c r="B266" s="34"/>
      <c r="C266" s="123" t="s">
        <v>538</v>
      </c>
      <c r="D266" s="123"/>
      <c r="E266" s="123"/>
      <c r="F266" s="123"/>
      <c r="G266" s="123"/>
      <c r="H266" s="123"/>
    </row>
    <row r="267" spans="1:8" s="29" customFormat="1" ht="27.75" customHeight="1">
      <c r="A267" s="34"/>
      <c r="B267" s="34"/>
      <c r="C267" s="123" t="s">
        <v>539</v>
      </c>
      <c r="D267" s="123"/>
      <c r="E267" s="123"/>
      <c r="F267" s="123"/>
      <c r="G267" s="123"/>
      <c r="H267" s="123"/>
    </row>
    <row r="268" spans="1:8" s="29" customFormat="1" ht="42" customHeight="1">
      <c r="A268" s="34"/>
      <c r="B268" s="34"/>
      <c r="C268" s="123" t="s">
        <v>274</v>
      </c>
      <c r="D268" s="123"/>
      <c r="E268" s="123"/>
      <c r="F268" s="123"/>
      <c r="G268" s="123"/>
      <c r="H268" s="123"/>
    </row>
    <row r="269" spans="1:8" s="29" customFormat="1" ht="26.25" customHeight="1">
      <c r="A269" s="34"/>
      <c r="B269" s="34"/>
      <c r="C269" s="123" t="s">
        <v>476</v>
      </c>
      <c r="D269" s="123"/>
      <c r="E269" s="123"/>
      <c r="F269" s="123"/>
      <c r="G269" s="123"/>
      <c r="H269" s="123"/>
    </row>
    <row r="270" spans="1:8" s="29" customFormat="1" ht="66" customHeight="1">
      <c r="A270" s="34"/>
      <c r="B270" s="34"/>
      <c r="C270" s="123" t="s">
        <v>540</v>
      </c>
      <c r="D270" s="123"/>
      <c r="E270" s="123"/>
      <c r="F270" s="123"/>
      <c r="G270" s="123"/>
      <c r="H270" s="123"/>
    </row>
    <row r="271" spans="1:8" s="29" customFormat="1" ht="54.75" customHeight="1">
      <c r="A271" s="34"/>
      <c r="B271" s="34"/>
      <c r="C271" s="123" t="s">
        <v>543</v>
      </c>
      <c r="D271" s="123"/>
      <c r="E271" s="123"/>
      <c r="F271" s="123"/>
      <c r="G271" s="123"/>
      <c r="H271" s="123"/>
    </row>
    <row r="272" spans="1:8" s="29" customFormat="1" ht="79.5" customHeight="1">
      <c r="A272" s="34"/>
      <c r="B272" s="34"/>
      <c r="C272" s="123" t="s">
        <v>541</v>
      </c>
      <c r="D272" s="123"/>
      <c r="E272" s="123"/>
      <c r="F272" s="123"/>
      <c r="G272" s="123"/>
      <c r="H272" s="123"/>
    </row>
    <row r="273" spans="1:8" s="29" customFormat="1" ht="57.75" customHeight="1">
      <c r="A273" s="34"/>
      <c r="B273" s="34"/>
      <c r="C273" s="123" t="s">
        <v>542</v>
      </c>
      <c r="D273" s="123"/>
      <c r="E273" s="123"/>
      <c r="F273" s="123"/>
      <c r="G273" s="123"/>
      <c r="H273" s="123"/>
    </row>
    <row r="274" spans="1:8" s="29" customFormat="1" ht="29.25" customHeight="1">
      <c r="A274" s="34"/>
      <c r="B274" s="34"/>
      <c r="C274" s="123" t="s">
        <v>271</v>
      </c>
      <c r="D274" s="123"/>
      <c r="E274" s="123"/>
      <c r="F274" s="123"/>
      <c r="G274" s="123"/>
      <c r="H274" s="123"/>
    </row>
    <row r="275" spans="1:8" s="29" customFormat="1" ht="15" customHeight="1">
      <c r="A275" s="34"/>
      <c r="B275" s="34"/>
      <c r="C275" s="123" t="s">
        <v>399</v>
      </c>
      <c r="D275" s="123"/>
      <c r="E275" s="123"/>
      <c r="F275" s="123"/>
      <c r="G275" s="123"/>
      <c r="H275" s="123"/>
    </row>
    <row r="276" spans="1:8" s="29" customFormat="1" ht="42" customHeight="1">
      <c r="A276" s="34"/>
      <c r="B276" s="34"/>
      <c r="C276" s="123" t="s">
        <v>400</v>
      </c>
      <c r="D276" s="123"/>
      <c r="E276" s="123"/>
      <c r="F276" s="123"/>
      <c r="G276" s="123"/>
      <c r="H276" s="123"/>
    </row>
    <row r="277" spans="1:8" s="29" customFormat="1" ht="29.25" customHeight="1">
      <c r="A277" s="34"/>
      <c r="B277" s="34"/>
      <c r="C277" s="123" t="s">
        <v>272</v>
      </c>
      <c r="D277" s="123"/>
      <c r="E277" s="123"/>
      <c r="F277" s="123"/>
      <c r="G277" s="123"/>
      <c r="H277" s="123"/>
    </row>
    <row r="278" spans="1:8" s="29" customFormat="1" ht="15" customHeight="1">
      <c r="A278" s="34"/>
      <c r="B278" s="34"/>
      <c r="C278" s="123" t="s">
        <v>399</v>
      </c>
      <c r="D278" s="123"/>
      <c r="E278" s="123"/>
      <c r="F278" s="123"/>
      <c r="G278" s="123"/>
      <c r="H278" s="123"/>
    </row>
    <row r="279" spans="1:8" s="29" customFormat="1" ht="29.25" customHeight="1">
      <c r="A279" s="34"/>
      <c r="B279" s="34"/>
      <c r="C279" s="123" t="s">
        <v>401</v>
      </c>
      <c r="D279" s="123"/>
      <c r="E279" s="123"/>
      <c r="F279" s="123"/>
      <c r="G279" s="123"/>
      <c r="H279" s="123"/>
    </row>
    <row r="280" spans="1:8" s="29" customFormat="1" ht="28.5" customHeight="1">
      <c r="A280" s="34"/>
      <c r="B280" s="34"/>
      <c r="C280" s="123" t="s">
        <v>273</v>
      </c>
      <c r="D280" s="123"/>
      <c r="E280" s="123"/>
      <c r="F280" s="123"/>
      <c r="G280" s="123"/>
      <c r="H280" s="123"/>
    </row>
    <row r="281" spans="1:8" s="29" customFormat="1" ht="20.25" customHeight="1">
      <c r="A281" s="34"/>
      <c r="B281" s="34"/>
      <c r="C281" s="129" t="s">
        <v>288</v>
      </c>
      <c r="D281" s="129"/>
      <c r="E281" s="129"/>
      <c r="F281" s="129"/>
      <c r="G281" s="129"/>
      <c r="H281" s="129"/>
    </row>
    <row r="282" spans="1:8" s="29" customFormat="1" ht="15.75" customHeight="1">
      <c r="A282" s="34"/>
      <c r="B282" s="34"/>
      <c r="C282" s="123" t="s">
        <v>289</v>
      </c>
      <c r="D282" s="123"/>
      <c r="E282" s="123"/>
      <c r="F282" s="123"/>
      <c r="G282" s="123"/>
      <c r="H282" s="123"/>
    </row>
    <row r="283" spans="1:8" s="29" customFormat="1" ht="54.75" customHeight="1">
      <c r="A283" s="34"/>
      <c r="B283" s="34"/>
      <c r="C283" s="121" t="s">
        <v>477</v>
      </c>
      <c r="D283" s="121"/>
      <c r="E283" s="121"/>
      <c r="F283" s="121"/>
      <c r="G283" s="121"/>
      <c r="H283" s="121"/>
    </row>
    <row r="284" spans="1:8" s="29" customFormat="1" ht="14.25" customHeight="1">
      <c r="A284" s="34"/>
      <c r="B284" s="34"/>
      <c r="C284" s="123" t="s">
        <v>291</v>
      </c>
      <c r="D284" s="123"/>
      <c r="E284" s="123"/>
      <c r="F284" s="123"/>
      <c r="G284" s="123"/>
      <c r="H284" s="123"/>
    </row>
    <row r="285" spans="1:8" s="29" customFormat="1" ht="51.75" customHeight="1">
      <c r="A285" s="34"/>
      <c r="B285" s="34"/>
      <c r="C285" s="123" t="s">
        <v>478</v>
      </c>
      <c r="D285" s="123"/>
      <c r="E285" s="123"/>
      <c r="F285" s="123"/>
      <c r="G285" s="123"/>
      <c r="H285" s="123"/>
    </row>
    <row r="286" spans="1:8" s="29" customFormat="1" ht="41.25" customHeight="1">
      <c r="A286" s="34"/>
      <c r="B286" s="34"/>
      <c r="C286" s="121" t="s">
        <v>298</v>
      </c>
      <c r="D286" s="121"/>
      <c r="E286" s="121"/>
      <c r="F286" s="121"/>
      <c r="G286" s="121"/>
      <c r="H286" s="121"/>
    </row>
    <row r="287" spans="1:8" s="29" customFormat="1" ht="27.75" customHeight="1">
      <c r="A287" s="34"/>
      <c r="B287" s="34"/>
      <c r="C287" s="121" t="s">
        <v>296</v>
      </c>
      <c r="D287" s="121"/>
      <c r="E287" s="121"/>
      <c r="F287" s="121"/>
      <c r="G287" s="121"/>
      <c r="H287" s="121"/>
    </row>
    <row r="288" spans="1:8" s="29" customFormat="1" ht="40.5" customHeight="1">
      <c r="A288" s="34"/>
      <c r="B288" s="34"/>
      <c r="C288" s="25"/>
      <c r="D288" s="25"/>
      <c r="E288" s="25"/>
      <c r="F288" s="25"/>
      <c r="G288" s="25"/>
      <c r="H288" s="25"/>
    </row>
    <row r="289" spans="1:8" s="29" customFormat="1" ht="18.75" customHeight="1">
      <c r="A289" s="34"/>
      <c r="B289" s="34"/>
      <c r="C289" s="129" t="s">
        <v>290</v>
      </c>
      <c r="D289" s="129"/>
      <c r="E289" s="129"/>
      <c r="F289" s="129"/>
      <c r="G289" s="129"/>
      <c r="H289" s="129"/>
    </row>
    <row r="290" spans="1:8" s="29" customFormat="1" ht="14.25" customHeight="1">
      <c r="A290" s="34"/>
      <c r="B290" s="34"/>
      <c r="C290" s="123" t="s">
        <v>293</v>
      </c>
      <c r="D290" s="123"/>
      <c r="E290" s="123"/>
      <c r="F290" s="123"/>
      <c r="G290" s="123"/>
      <c r="H290" s="123"/>
    </row>
    <row r="291" spans="1:8" s="29" customFormat="1" ht="53.25" customHeight="1">
      <c r="A291" s="34"/>
      <c r="B291" s="34"/>
      <c r="C291" s="121" t="s">
        <v>544</v>
      </c>
      <c r="D291" s="121"/>
      <c r="E291" s="121"/>
      <c r="F291" s="121"/>
      <c r="G291" s="121"/>
      <c r="H291" s="121"/>
    </row>
    <row r="292" spans="1:8" s="29" customFormat="1" ht="51.75" customHeight="1">
      <c r="A292" s="34"/>
      <c r="B292" s="34"/>
      <c r="C292" s="121" t="s">
        <v>479</v>
      </c>
      <c r="D292" s="121"/>
      <c r="E292" s="121"/>
      <c r="F292" s="121"/>
      <c r="G292" s="121"/>
      <c r="H292" s="121"/>
    </row>
    <row r="293" spans="1:8" s="29" customFormat="1" ht="53.25" customHeight="1">
      <c r="A293" s="34"/>
      <c r="B293" s="34"/>
      <c r="C293" s="121" t="s">
        <v>545</v>
      </c>
      <c r="D293" s="121"/>
      <c r="E293" s="121"/>
      <c r="F293" s="121"/>
      <c r="G293" s="121"/>
      <c r="H293" s="121"/>
    </row>
    <row r="294" spans="1:8" s="29" customFormat="1" ht="15.75" customHeight="1">
      <c r="A294" s="34"/>
      <c r="B294" s="34"/>
      <c r="C294" s="123" t="s">
        <v>294</v>
      </c>
      <c r="D294" s="123"/>
      <c r="E294" s="123"/>
      <c r="F294" s="123"/>
      <c r="G294" s="123"/>
      <c r="H294" s="123"/>
    </row>
    <row r="295" spans="1:8" s="29" customFormat="1" ht="39.75" customHeight="1">
      <c r="A295" s="34"/>
      <c r="B295" s="34"/>
      <c r="C295" s="123" t="s">
        <v>402</v>
      </c>
      <c r="D295" s="123"/>
      <c r="E295" s="123"/>
      <c r="F295" s="123"/>
      <c r="G295" s="123"/>
      <c r="H295" s="123"/>
    </row>
    <row r="296" spans="1:8" s="29" customFormat="1" ht="29.25" customHeight="1">
      <c r="A296" s="34"/>
      <c r="B296" s="34"/>
      <c r="C296" s="123" t="s">
        <v>297</v>
      </c>
      <c r="D296" s="123"/>
      <c r="E296" s="123"/>
      <c r="F296" s="123"/>
      <c r="G296" s="123"/>
      <c r="H296" s="123"/>
    </row>
    <row r="297" spans="1:8" s="29" customFormat="1" ht="14.25" customHeight="1">
      <c r="A297" s="34"/>
      <c r="B297" s="34"/>
      <c r="C297" s="123" t="s">
        <v>292</v>
      </c>
      <c r="D297" s="123"/>
      <c r="E297" s="123"/>
      <c r="F297" s="123"/>
      <c r="G297" s="123"/>
      <c r="H297" s="123"/>
    </row>
    <row r="298" spans="1:8" s="29" customFormat="1" ht="67.5" customHeight="1">
      <c r="A298" s="34"/>
      <c r="B298" s="34"/>
      <c r="C298" s="121" t="s">
        <v>403</v>
      </c>
      <c r="D298" s="121"/>
      <c r="E298" s="121"/>
      <c r="F298" s="121"/>
      <c r="G298" s="121"/>
      <c r="H298" s="121"/>
    </row>
    <row r="299" spans="1:8" s="29" customFormat="1" ht="41.25" customHeight="1">
      <c r="A299" s="34"/>
      <c r="B299" s="34"/>
      <c r="C299" s="121" t="s">
        <v>404</v>
      </c>
      <c r="D299" s="121"/>
      <c r="E299" s="121"/>
      <c r="F299" s="121"/>
      <c r="G299" s="121"/>
      <c r="H299" s="121"/>
    </row>
    <row r="300" spans="1:8" s="29" customFormat="1" ht="66" customHeight="1">
      <c r="A300" s="34"/>
      <c r="B300" s="34"/>
      <c r="C300" s="121" t="s">
        <v>480</v>
      </c>
      <c r="D300" s="121"/>
      <c r="E300" s="121"/>
      <c r="F300" s="121"/>
      <c r="G300" s="121"/>
      <c r="H300" s="121"/>
    </row>
    <row r="301" spans="1:8" s="29" customFormat="1" ht="52.5" customHeight="1">
      <c r="A301" s="34"/>
      <c r="B301" s="34"/>
      <c r="C301" s="121" t="s">
        <v>481</v>
      </c>
      <c r="D301" s="121"/>
      <c r="E301" s="121"/>
      <c r="F301" s="121"/>
      <c r="G301" s="121"/>
      <c r="H301" s="121"/>
    </row>
    <row r="302" spans="1:8" s="29" customFormat="1" ht="40.5" customHeight="1">
      <c r="A302" s="34"/>
      <c r="B302" s="34"/>
      <c r="C302" s="121" t="s">
        <v>524</v>
      </c>
      <c r="D302" s="121"/>
      <c r="E302" s="121"/>
      <c r="F302" s="121"/>
      <c r="G302" s="121"/>
      <c r="H302" s="121"/>
    </row>
    <row r="303" spans="1:8" s="29" customFormat="1" ht="54" customHeight="1">
      <c r="A303" s="34"/>
      <c r="B303" s="34"/>
      <c r="C303" s="121" t="s">
        <v>295</v>
      </c>
      <c r="D303" s="121"/>
      <c r="E303" s="121"/>
      <c r="F303" s="121"/>
      <c r="G303" s="121"/>
      <c r="H303" s="121"/>
    </row>
    <row r="304" spans="1:8" s="29" customFormat="1" ht="18.75" customHeight="1">
      <c r="A304" s="34"/>
      <c r="B304" s="34">
        <v>60014</v>
      </c>
      <c r="C304" s="35" t="s">
        <v>127</v>
      </c>
      <c r="D304" s="30">
        <v>4022901</v>
      </c>
      <c r="E304" s="30">
        <v>0</v>
      </c>
      <c r="F304" s="30">
        <v>4022901</v>
      </c>
      <c r="G304" s="30">
        <v>0</v>
      </c>
      <c r="H304" s="30">
        <f>D304+E304-F304</f>
        <v>0</v>
      </c>
    </row>
    <row r="305" spans="1:8" s="28" customFormat="1" ht="81.75" customHeight="1">
      <c r="A305" s="27"/>
      <c r="B305" s="27"/>
      <c r="C305" s="121" t="s">
        <v>525</v>
      </c>
      <c r="D305" s="121"/>
      <c r="E305" s="121"/>
      <c r="F305" s="121"/>
      <c r="G305" s="121"/>
      <c r="H305" s="121"/>
    </row>
    <row r="306" spans="1:8" s="29" customFormat="1" ht="18.75" customHeight="1">
      <c r="A306" s="34"/>
      <c r="B306" s="34">
        <v>60016</v>
      </c>
      <c r="C306" s="35" t="s">
        <v>126</v>
      </c>
      <c r="D306" s="30">
        <v>571984</v>
      </c>
      <c r="E306" s="30">
        <v>0</v>
      </c>
      <c r="F306" s="30">
        <v>75000</v>
      </c>
      <c r="G306" s="30">
        <v>0</v>
      </c>
      <c r="H306" s="30">
        <f>D306+E306-F306</f>
        <v>496984</v>
      </c>
    </row>
    <row r="307" spans="1:8" s="29" customFormat="1" ht="65.25" customHeight="1">
      <c r="A307" s="34"/>
      <c r="B307" s="49"/>
      <c r="C307" s="121" t="s">
        <v>482</v>
      </c>
      <c r="D307" s="121"/>
      <c r="E307" s="121"/>
      <c r="F307" s="121"/>
      <c r="G307" s="121"/>
      <c r="H307" s="121"/>
    </row>
    <row r="308" spans="1:8" s="29" customFormat="1" ht="4.5" customHeight="1">
      <c r="A308" s="34"/>
      <c r="B308" s="34"/>
      <c r="C308" s="25"/>
      <c r="D308" s="25"/>
      <c r="E308" s="25"/>
      <c r="F308" s="25"/>
      <c r="G308" s="25"/>
      <c r="H308" s="25"/>
    </row>
    <row r="309" spans="1:8" s="26" customFormat="1" ht="23.25" customHeight="1">
      <c r="A309" s="31"/>
      <c r="B309" s="31">
        <v>630</v>
      </c>
      <c r="C309" s="54" t="s">
        <v>164</v>
      </c>
      <c r="D309" s="33">
        <v>1900688</v>
      </c>
      <c r="E309" s="33">
        <f>E310</f>
        <v>0</v>
      </c>
      <c r="F309" s="33">
        <f>F310</f>
        <v>35706</v>
      </c>
      <c r="G309" s="33">
        <f>G310</f>
        <v>3358</v>
      </c>
      <c r="H309" s="33">
        <f>D309+E309-F309</f>
        <v>1864982</v>
      </c>
    </row>
    <row r="310" spans="1:8" s="29" customFormat="1" ht="20.25" customHeight="1">
      <c r="A310" s="34"/>
      <c r="B310" s="34">
        <v>63095</v>
      </c>
      <c r="C310" s="55" t="s">
        <v>72</v>
      </c>
      <c r="D310" s="30">
        <v>1900688</v>
      </c>
      <c r="E310" s="30">
        <v>0</v>
      </c>
      <c r="F310" s="30">
        <v>35706</v>
      </c>
      <c r="G310" s="30">
        <v>3358</v>
      </c>
      <c r="H310" s="30">
        <f>D310+E310-F310</f>
        <v>1864982</v>
      </c>
    </row>
    <row r="311" spans="1:8" s="29" customFormat="1" ht="13.5" customHeight="1">
      <c r="A311" s="34"/>
      <c r="B311" s="34"/>
      <c r="C311" s="129" t="s">
        <v>168</v>
      </c>
      <c r="D311" s="129"/>
      <c r="E311" s="129"/>
      <c r="F311" s="129"/>
      <c r="G311" s="129"/>
      <c r="H311" s="129"/>
    </row>
    <row r="312" spans="1:8" s="29" customFormat="1" ht="27" customHeight="1">
      <c r="A312" s="34"/>
      <c r="B312" s="34"/>
      <c r="C312" s="123" t="s">
        <v>170</v>
      </c>
      <c r="D312" s="123"/>
      <c r="E312" s="123"/>
      <c r="F312" s="123"/>
      <c r="G312" s="123"/>
      <c r="H312" s="123"/>
    </row>
    <row r="313" spans="1:8" s="29" customFormat="1" ht="29.25" customHeight="1">
      <c r="A313" s="34"/>
      <c r="B313" s="34"/>
      <c r="C313" s="123" t="s">
        <v>171</v>
      </c>
      <c r="D313" s="123"/>
      <c r="E313" s="123"/>
      <c r="F313" s="123"/>
      <c r="G313" s="123"/>
      <c r="H313" s="123"/>
    </row>
    <row r="314" spans="1:8" s="29" customFormat="1" ht="30" customHeight="1">
      <c r="A314" s="34"/>
      <c r="B314" s="34"/>
      <c r="C314" s="123" t="s">
        <v>169</v>
      </c>
      <c r="D314" s="123"/>
      <c r="E314" s="123"/>
      <c r="F314" s="123"/>
      <c r="G314" s="123"/>
      <c r="H314" s="123"/>
    </row>
    <row r="315" spans="1:8" s="29" customFormat="1" ht="3.75" customHeight="1">
      <c r="A315" s="34"/>
      <c r="B315" s="49"/>
      <c r="C315" s="25"/>
      <c r="D315" s="25"/>
      <c r="E315" s="25"/>
      <c r="F315" s="25"/>
      <c r="G315" s="25"/>
      <c r="H315" s="25"/>
    </row>
    <row r="316" spans="1:8" s="26" customFormat="1" ht="23.25" customHeight="1">
      <c r="A316" s="31"/>
      <c r="B316" s="31">
        <v>700</v>
      </c>
      <c r="C316" s="32" t="s">
        <v>76</v>
      </c>
      <c r="D316" s="33">
        <v>7549272</v>
      </c>
      <c r="E316" s="33">
        <f>E317</f>
        <v>543944</v>
      </c>
      <c r="F316" s="33">
        <f>F317</f>
        <v>0</v>
      </c>
      <c r="G316" s="33">
        <f>G317</f>
        <v>22755</v>
      </c>
      <c r="H316" s="33">
        <f>D316+E316-F316</f>
        <v>8093216</v>
      </c>
    </row>
    <row r="317" spans="1:8" s="29" customFormat="1" ht="18" customHeight="1">
      <c r="A317" s="34"/>
      <c r="B317" s="34">
        <v>70005</v>
      </c>
      <c r="C317" s="35" t="s">
        <v>77</v>
      </c>
      <c r="D317" s="30">
        <v>7399272</v>
      </c>
      <c r="E317" s="30">
        <v>543944</v>
      </c>
      <c r="F317" s="30">
        <v>0</v>
      </c>
      <c r="G317" s="30">
        <v>22755</v>
      </c>
      <c r="H317" s="30">
        <f>D317+E317-F317</f>
        <v>7943216</v>
      </c>
    </row>
    <row r="318" spans="1:8" s="10" customFormat="1" ht="54" customHeight="1">
      <c r="A318" s="8"/>
      <c r="B318" s="8"/>
      <c r="C318" s="122" t="s">
        <v>483</v>
      </c>
      <c r="D318" s="122"/>
      <c r="E318" s="122"/>
      <c r="F318" s="122"/>
      <c r="G318" s="122"/>
      <c r="H318" s="122"/>
    </row>
    <row r="319" spans="1:8" s="10" customFormat="1" ht="13.5" customHeight="1">
      <c r="A319" s="8"/>
      <c r="B319" s="8"/>
      <c r="C319" s="122" t="s">
        <v>199</v>
      </c>
      <c r="D319" s="122"/>
      <c r="E319" s="122"/>
      <c r="F319" s="122"/>
      <c r="G319" s="122"/>
      <c r="H319" s="122"/>
    </row>
    <row r="320" spans="1:8" s="29" customFormat="1" ht="54.75" customHeight="1">
      <c r="A320" s="34"/>
      <c r="B320" s="34"/>
      <c r="C320" s="121" t="s">
        <v>546</v>
      </c>
      <c r="D320" s="121"/>
      <c r="E320" s="121"/>
      <c r="F320" s="121"/>
      <c r="G320" s="121"/>
      <c r="H320" s="121"/>
    </row>
    <row r="321" spans="1:8" s="29" customFormat="1" ht="54.75" customHeight="1">
      <c r="A321" s="34"/>
      <c r="B321" s="34"/>
      <c r="C321" s="121" t="s">
        <v>547</v>
      </c>
      <c r="D321" s="121"/>
      <c r="E321" s="121"/>
      <c r="F321" s="121"/>
      <c r="G321" s="121"/>
      <c r="H321" s="121"/>
    </row>
    <row r="322" spans="1:8" s="29" customFormat="1" ht="14.25" customHeight="1">
      <c r="A322" s="34"/>
      <c r="B322" s="34"/>
      <c r="C322" s="121" t="s">
        <v>368</v>
      </c>
      <c r="D322" s="121"/>
      <c r="E322" s="121"/>
      <c r="F322" s="121"/>
      <c r="G322" s="121"/>
      <c r="H322" s="121"/>
    </row>
    <row r="323" spans="1:8" s="66" customFormat="1" ht="56.25" customHeight="1">
      <c r="A323" s="18"/>
      <c r="B323" s="18"/>
      <c r="C323" s="122" t="s">
        <v>405</v>
      </c>
      <c r="D323" s="122"/>
      <c r="E323" s="122"/>
      <c r="F323" s="122"/>
      <c r="G323" s="122"/>
      <c r="H323" s="122"/>
    </row>
    <row r="324" spans="1:8" s="66" customFormat="1" ht="24.75" customHeight="1">
      <c r="A324" s="18"/>
      <c r="B324" s="18"/>
      <c r="C324" s="122" t="s">
        <v>406</v>
      </c>
      <c r="D324" s="122"/>
      <c r="E324" s="122"/>
      <c r="F324" s="122"/>
      <c r="G324" s="122"/>
      <c r="H324" s="122"/>
    </row>
    <row r="325" spans="1:8" s="29" customFormat="1" ht="54.75" customHeight="1">
      <c r="A325" s="34"/>
      <c r="B325" s="34"/>
      <c r="C325" s="121" t="s">
        <v>407</v>
      </c>
      <c r="D325" s="121"/>
      <c r="E325" s="121"/>
      <c r="F325" s="121"/>
      <c r="G325" s="121"/>
      <c r="H325" s="121"/>
    </row>
    <row r="326" spans="1:8" s="28" customFormat="1" ht="3.75" customHeight="1">
      <c r="A326" s="27"/>
      <c r="B326" s="27"/>
      <c r="C326" s="25"/>
      <c r="D326" s="25"/>
      <c r="E326" s="25"/>
      <c r="F326" s="25"/>
      <c r="G326" s="25"/>
      <c r="H326" s="25"/>
    </row>
    <row r="327" spans="1:8" s="26" customFormat="1" ht="23.25" customHeight="1">
      <c r="A327" s="31"/>
      <c r="B327" s="31">
        <v>710</v>
      </c>
      <c r="C327" s="32" t="s">
        <v>217</v>
      </c>
      <c r="D327" s="33">
        <v>5985116</v>
      </c>
      <c r="E327" s="33">
        <f>E328+E330</f>
        <v>1641040</v>
      </c>
      <c r="F327" s="33">
        <f>F328+F330</f>
        <v>1940</v>
      </c>
      <c r="G327" s="33">
        <f>G328+G330</f>
        <v>0</v>
      </c>
      <c r="H327" s="33">
        <f>D327+E327-F327</f>
        <v>7624216</v>
      </c>
    </row>
    <row r="328" spans="1:8" s="29" customFormat="1" ht="18.75" customHeight="1">
      <c r="A328" s="34"/>
      <c r="B328" s="34">
        <v>71003</v>
      </c>
      <c r="C328" s="35" t="s">
        <v>218</v>
      </c>
      <c r="D328" s="30">
        <v>5422216</v>
      </c>
      <c r="E328" s="30">
        <v>1940</v>
      </c>
      <c r="F328" s="30">
        <v>1940</v>
      </c>
      <c r="G328" s="30">
        <v>0</v>
      </c>
      <c r="H328" s="30">
        <f>D328+E328-F328</f>
        <v>5422216</v>
      </c>
    </row>
    <row r="329" spans="1:8" s="29" customFormat="1" ht="57.75" customHeight="1">
      <c r="A329" s="34"/>
      <c r="B329" s="34"/>
      <c r="C329" s="121" t="s">
        <v>484</v>
      </c>
      <c r="D329" s="121"/>
      <c r="E329" s="121"/>
      <c r="F329" s="121"/>
      <c r="G329" s="121"/>
      <c r="H329" s="121"/>
    </row>
    <row r="330" spans="1:8" s="29" customFormat="1" ht="18" customHeight="1">
      <c r="A330" s="34"/>
      <c r="B330" s="34">
        <v>71095</v>
      </c>
      <c r="C330" s="35" t="s">
        <v>72</v>
      </c>
      <c r="D330" s="30">
        <v>103900</v>
      </c>
      <c r="E330" s="30">
        <v>1639100</v>
      </c>
      <c r="F330" s="30">
        <v>0</v>
      </c>
      <c r="G330" s="30">
        <v>0</v>
      </c>
      <c r="H330" s="30">
        <f>D330+E330-F330</f>
        <v>1743000</v>
      </c>
    </row>
    <row r="331" spans="1:8" s="26" customFormat="1" ht="54" customHeight="1">
      <c r="A331" s="42"/>
      <c r="B331" s="34"/>
      <c r="C331" s="121" t="s">
        <v>485</v>
      </c>
      <c r="D331" s="121"/>
      <c r="E331" s="121"/>
      <c r="F331" s="121"/>
      <c r="G331" s="121"/>
      <c r="H331" s="121"/>
    </row>
    <row r="332" spans="1:8" s="29" customFormat="1" ht="6" customHeight="1">
      <c r="A332" s="34"/>
      <c r="B332" s="34"/>
      <c r="C332" s="82"/>
      <c r="D332" s="82"/>
      <c r="E332" s="82"/>
      <c r="F332" s="82"/>
      <c r="G332" s="82"/>
      <c r="H332" s="82"/>
    </row>
    <row r="333" spans="1:8" s="26" customFormat="1" ht="23.25" customHeight="1">
      <c r="A333" s="31"/>
      <c r="B333" s="31">
        <v>720</v>
      </c>
      <c r="C333" s="32" t="s">
        <v>93</v>
      </c>
      <c r="D333" s="33">
        <v>87122625</v>
      </c>
      <c r="E333" s="33">
        <f>E334</f>
        <v>3793795</v>
      </c>
      <c r="F333" s="33">
        <f>F334</f>
        <v>9564126</v>
      </c>
      <c r="G333" s="33">
        <f>G334</f>
        <v>4342816</v>
      </c>
      <c r="H333" s="33">
        <f>D333+E333-F333</f>
        <v>81352294</v>
      </c>
    </row>
    <row r="334" spans="1:8" s="29" customFormat="1" ht="17.25" customHeight="1">
      <c r="A334" s="34"/>
      <c r="B334" s="34">
        <v>72095</v>
      </c>
      <c r="C334" s="35" t="s">
        <v>72</v>
      </c>
      <c r="D334" s="30">
        <v>87122625</v>
      </c>
      <c r="E334" s="30">
        <v>3793795</v>
      </c>
      <c r="F334" s="30">
        <v>9564126</v>
      </c>
      <c r="G334" s="30">
        <v>4342816</v>
      </c>
      <c r="H334" s="30">
        <f>D334+E334-F334</f>
        <v>81352294</v>
      </c>
    </row>
    <row r="335" spans="1:8" s="29" customFormat="1" ht="12" customHeight="1">
      <c r="A335" s="34"/>
      <c r="B335" s="34"/>
      <c r="C335" s="120" t="s">
        <v>98</v>
      </c>
      <c r="D335" s="120"/>
      <c r="E335" s="120"/>
      <c r="F335" s="120"/>
      <c r="G335" s="120"/>
      <c r="H335" s="120"/>
    </row>
    <row r="336" spans="1:8" s="29" customFormat="1" ht="43.5" customHeight="1">
      <c r="A336" s="34"/>
      <c r="B336" s="34"/>
      <c r="C336" s="121" t="s">
        <v>548</v>
      </c>
      <c r="D336" s="121"/>
      <c r="E336" s="121"/>
      <c r="F336" s="121"/>
      <c r="G336" s="121"/>
      <c r="H336" s="121"/>
    </row>
    <row r="337" spans="1:8" s="29" customFormat="1" ht="26.25" customHeight="1">
      <c r="A337" s="34"/>
      <c r="B337" s="34"/>
      <c r="C337" s="121" t="s">
        <v>408</v>
      </c>
      <c r="D337" s="121"/>
      <c r="E337" s="121"/>
      <c r="F337" s="121"/>
      <c r="G337" s="121"/>
      <c r="H337" s="121"/>
    </row>
    <row r="338" spans="1:8" s="29" customFormat="1" ht="52.5" customHeight="1">
      <c r="A338" s="34"/>
      <c r="B338" s="34"/>
      <c r="C338" s="121" t="s">
        <v>246</v>
      </c>
      <c r="D338" s="121"/>
      <c r="E338" s="121"/>
      <c r="F338" s="121"/>
      <c r="G338" s="121"/>
      <c r="H338" s="121"/>
    </row>
    <row r="339" spans="1:8" s="29" customFormat="1" ht="14.25" customHeight="1">
      <c r="A339" s="34"/>
      <c r="B339" s="57"/>
      <c r="C339" s="120" t="s">
        <v>352</v>
      </c>
      <c r="D339" s="120"/>
      <c r="E339" s="120"/>
      <c r="F339" s="120"/>
      <c r="G339" s="120"/>
      <c r="H339" s="120"/>
    </row>
    <row r="340" spans="1:8" s="29" customFormat="1" ht="16.5" customHeight="1">
      <c r="A340" s="34"/>
      <c r="B340" s="57"/>
      <c r="C340" s="121" t="s">
        <v>353</v>
      </c>
      <c r="D340" s="121"/>
      <c r="E340" s="121"/>
      <c r="F340" s="121"/>
      <c r="G340" s="121"/>
      <c r="H340" s="121"/>
    </row>
    <row r="341" spans="1:8" s="29" customFormat="1" ht="16.5" customHeight="1">
      <c r="A341" s="34"/>
      <c r="B341" s="57"/>
      <c r="C341" s="121" t="s">
        <v>354</v>
      </c>
      <c r="D341" s="121"/>
      <c r="E341" s="121"/>
      <c r="F341" s="121"/>
      <c r="G341" s="121"/>
      <c r="H341" s="121"/>
    </row>
    <row r="342" spans="1:8" s="29" customFormat="1" ht="14.25" customHeight="1">
      <c r="A342" s="34"/>
      <c r="B342" s="57"/>
      <c r="C342" s="121" t="s">
        <v>355</v>
      </c>
      <c r="D342" s="121"/>
      <c r="E342" s="121"/>
      <c r="F342" s="121"/>
      <c r="G342" s="121"/>
      <c r="H342" s="121"/>
    </row>
    <row r="343" spans="1:8" s="29" customFormat="1" ht="24.75" customHeight="1">
      <c r="A343" s="34"/>
      <c r="B343" s="34"/>
      <c r="C343" s="123" t="s">
        <v>361</v>
      </c>
      <c r="D343" s="123"/>
      <c r="E343" s="123"/>
      <c r="F343" s="123"/>
      <c r="G343" s="123"/>
      <c r="H343" s="123"/>
    </row>
    <row r="344" spans="1:8" s="29" customFormat="1" ht="14.25" customHeight="1">
      <c r="A344" s="34"/>
      <c r="B344" s="34"/>
      <c r="C344" s="123" t="s">
        <v>549</v>
      </c>
      <c r="D344" s="123"/>
      <c r="E344" s="123"/>
      <c r="F344" s="123"/>
      <c r="G344" s="123"/>
      <c r="H344" s="123"/>
    </row>
    <row r="345" spans="1:8" s="29" customFormat="1" ht="15" customHeight="1">
      <c r="A345" s="34"/>
      <c r="B345" s="57"/>
      <c r="C345" s="121" t="s">
        <v>356</v>
      </c>
      <c r="D345" s="121"/>
      <c r="E345" s="121"/>
      <c r="F345" s="121"/>
      <c r="G345" s="121"/>
      <c r="H345" s="121"/>
    </row>
    <row r="346" spans="1:8" s="29" customFormat="1" ht="24" customHeight="1">
      <c r="A346" s="34"/>
      <c r="B346" s="34"/>
      <c r="C346" s="123" t="s">
        <v>359</v>
      </c>
      <c r="D346" s="123"/>
      <c r="E346" s="123"/>
      <c r="F346" s="123"/>
      <c r="G346" s="123"/>
      <c r="H346" s="123"/>
    </row>
    <row r="347" spans="1:8" s="29" customFormat="1" ht="13.5" customHeight="1">
      <c r="A347" s="34"/>
      <c r="B347" s="34"/>
      <c r="C347" s="123" t="s">
        <v>360</v>
      </c>
      <c r="D347" s="123"/>
      <c r="E347" s="123"/>
      <c r="F347" s="123"/>
      <c r="G347" s="123"/>
      <c r="H347" s="123"/>
    </row>
    <row r="348" spans="1:8" s="29" customFormat="1" ht="27.75" customHeight="1">
      <c r="A348" s="34"/>
      <c r="B348" s="34"/>
      <c r="C348" s="123" t="s">
        <v>357</v>
      </c>
      <c r="D348" s="123"/>
      <c r="E348" s="123"/>
      <c r="F348" s="123"/>
      <c r="G348" s="123"/>
      <c r="H348" s="123"/>
    </row>
    <row r="349" spans="1:8" s="29" customFormat="1" ht="13.5" customHeight="1">
      <c r="A349" s="34"/>
      <c r="B349" s="34"/>
      <c r="C349" s="123" t="s">
        <v>358</v>
      </c>
      <c r="D349" s="123"/>
      <c r="E349" s="123"/>
      <c r="F349" s="123"/>
      <c r="G349" s="123"/>
      <c r="H349" s="123"/>
    </row>
    <row r="350" spans="1:8" s="29" customFormat="1" ht="15.75" customHeight="1">
      <c r="A350" s="34"/>
      <c r="B350" s="57"/>
      <c r="C350" s="121" t="s">
        <v>362</v>
      </c>
      <c r="D350" s="121"/>
      <c r="E350" s="121"/>
      <c r="F350" s="121"/>
      <c r="G350" s="121"/>
      <c r="H350" s="121"/>
    </row>
    <row r="351" spans="1:8" s="29" customFormat="1" ht="14.25" customHeight="1">
      <c r="A351" s="34"/>
      <c r="B351" s="57"/>
      <c r="C351" s="121" t="s">
        <v>355</v>
      </c>
      <c r="D351" s="121"/>
      <c r="E351" s="121"/>
      <c r="F351" s="121"/>
      <c r="G351" s="121"/>
      <c r="H351" s="121"/>
    </row>
    <row r="352" spans="1:8" s="29" customFormat="1" ht="24.75" customHeight="1">
      <c r="A352" s="34"/>
      <c r="B352" s="34"/>
      <c r="C352" s="123" t="s">
        <v>363</v>
      </c>
      <c r="D352" s="123"/>
      <c r="E352" s="123"/>
      <c r="F352" s="123"/>
      <c r="G352" s="123"/>
      <c r="H352" s="123"/>
    </row>
    <row r="353" spans="1:8" s="29" customFormat="1" ht="27.75" customHeight="1">
      <c r="A353" s="34"/>
      <c r="B353" s="34"/>
      <c r="C353" s="123" t="s">
        <v>550</v>
      </c>
      <c r="D353" s="123"/>
      <c r="E353" s="123"/>
      <c r="F353" s="123"/>
      <c r="G353" s="123"/>
      <c r="H353" s="123"/>
    </row>
    <row r="354" spans="1:8" s="29" customFormat="1" ht="15" customHeight="1">
      <c r="A354" s="34"/>
      <c r="B354" s="57"/>
      <c r="C354" s="121" t="s">
        <v>356</v>
      </c>
      <c r="D354" s="121"/>
      <c r="E354" s="121"/>
      <c r="F354" s="121"/>
      <c r="G354" s="121"/>
      <c r="H354" s="121"/>
    </row>
    <row r="355" spans="1:8" s="29" customFormat="1" ht="27.75" customHeight="1">
      <c r="A355" s="34"/>
      <c r="B355" s="34"/>
      <c r="C355" s="123" t="s">
        <v>364</v>
      </c>
      <c r="D355" s="123"/>
      <c r="E355" s="123"/>
      <c r="F355" s="123"/>
      <c r="G355" s="123"/>
      <c r="H355" s="123"/>
    </row>
    <row r="356" spans="1:8" s="29" customFormat="1" ht="39" customHeight="1">
      <c r="A356" s="34"/>
      <c r="B356" s="34"/>
      <c r="C356" s="123" t="s">
        <v>551</v>
      </c>
      <c r="D356" s="123"/>
      <c r="E356" s="123"/>
      <c r="F356" s="123"/>
      <c r="G356" s="123"/>
      <c r="H356" s="123"/>
    </row>
    <row r="357" spans="3:8" ht="12.75">
      <c r="C357" s="123" t="s">
        <v>365</v>
      </c>
      <c r="D357" s="123"/>
      <c r="E357" s="123"/>
      <c r="F357" s="123"/>
      <c r="G357" s="123"/>
      <c r="H357" s="123"/>
    </row>
    <row r="358" spans="1:8" s="29" customFormat="1" ht="67.5" customHeight="1">
      <c r="A358" s="34"/>
      <c r="B358" s="57"/>
      <c r="C358" s="121" t="s">
        <v>486</v>
      </c>
      <c r="D358" s="121"/>
      <c r="E358" s="121"/>
      <c r="F358" s="121"/>
      <c r="G358" s="121"/>
      <c r="H358" s="121"/>
    </row>
    <row r="359" spans="1:8" s="29" customFormat="1" ht="3.75" customHeight="1">
      <c r="A359" s="34"/>
      <c r="B359" s="57"/>
      <c r="C359" s="25"/>
      <c r="D359" s="25"/>
      <c r="E359" s="25"/>
      <c r="F359" s="25"/>
      <c r="G359" s="25"/>
      <c r="H359" s="25"/>
    </row>
    <row r="360" spans="1:8" s="103" customFormat="1" ht="23.25" customHeight="1">
      <c r="A360" s="100"/>
      <c r="B360" s="100">
        <v>730</v>
      </c>
      <c r="C360" s="101" t="s">
        <v>341</v>
      </c>
      <c r="D360" s="102">
        <v>4954277</v>
      </c>
      <c r="E360" s="102">
        <f>E361+E367</f>
        <v>1000000</v>
      </c>
      <c r="F360" s="102">
        <f>F361+F367</f>
        <v>0</v>
      </c>
      <c r="G360" s="102">
        <f>G361+G367</f>
        <v>0</v>
      </c>
      <c r="H360" s="102">
        <f>D360+E360-F360</f>
        <v>5954277</v>
      </c>
    </row>
    <row r="361" spans="1:8" s="29" customFormat="1" ht="18.75" customHeight="1">
      <c r="A361" s="34"/>
      <c r="B361" s="34">
        <v>73095</v>
      </c>
      <c r="C361" s="35" t="s">
        <v>72</v>
      </c>
      <c r="D361" s="30">
        <v>4654277</v>
      </c>
      <c r="E361" s="30">
        <v>1000000</v>
      </c>
      <c r="F361" s="30">
        <v>0</v>
      </c>
      <c r="G361" s="30">
        <v>0</v>
      </c>
      <c r="H361" s="30">
        <f>D361+E361-F361</f>
        <v>5654277</v>
      </c>
    </row>
    <row r="362" spans="1:8" s="26" customFormat="1" ht="54.75" customHeight="1">
      <c r="A362" s="42"/>
      <c r="B362" s="34"/>
      <c r="C362" s="121" t="s">
        <v>487</v>
      </c>
      <c r="D362" s="121"/>
      <c r="E362" s="121"/>
      <c r="F362" s="121"/>
      <c r="G362" s="121"/>
      <c r="H362" s="121"/>
    </row>
    <row r="363" spans="1:8" s="26" customFormat="1" ht="3" customHeight="1">
      <c r="A363" s="42"/>
      <c r="B363" s="34"/>
      <c r="C363" s="25"/>
      <c r="D363" s="25"/>
      <c r="E363" s="25"/>
      <c r="F363" s="25"/>
      <c r="G363" s="25"/>
      <c r="H363" s="25"/>
    </row>
    <row r="364" spans="1:8" s="103" customFormat="1" ht="23.25" customHeight="1">
      <c r="A364" s="100"/>
      <c r="B364" s="100">
        <v>750</v>
      </c>
      <c r="C364" s="101" t="s">
        <v>87</v>
      </c>
      <c r="D364" s="102">
        <v>212835226</v>
      </c>
      <c r="E364" s="102">
        <f>E365+E383+E386</f>
        <v>3747917</v>
      </c>
      <c r="F364" s="102">
        <f>F365+F383+F386</f>
        <v>11115708</v>
      </c>
      <c r="G364" s="102">
        <f>G365+G383+G386</f>
        <v>515000</v>
      </c>
      <c r="H364" s="102">
        <f>D364+E364-F364</f>
        <v>205467435</v>
      </c>
    </row>
    <row r="365" spans="1:8" s="29" customFormat="1" ht="18.75" customHeight="1">
      <c r="A365" s="34"/>
      <c r="B365" s="34">
        <v>75018</v>
      </c>
      <c r="C365" s="35" t="s">
        <v>88</v>
      </c>
      <c r="D365" s="30">
        <v>154210317</v>
      </c>
      <c r="E365" s="30">
        <v>2377071</v>
      </c>
      <c r="F365" s="30">
        <v>10912288</v>
      </c>
      <c r="G365" s="30">
        <v>15000</v>
      </c>
      <c r="H365" s="30">
        <f>D365+E365-F365</f>
        <v>145675100</v>
      </c>
    </row>
    <row r="366" spans="1:8" s="29" customFormat="1" ht="12.75" customHeight="1">
      <c r="A366" s="34"/>
      <c r="B366" s="34"/>
      <c r="C366" s="120" t="s">
        <v>81</v>
      </c>
      <c r="D366" s="120"/>
      <c r="E366" s="120"/>
      <c r="F366" s="120"/>
      <c r="G366" s="120"/>
      <c r="H366" s="120"/>
    </row>
    <row r="367" spans="1:8" s="29" customFormat="1" ht="42" customHeight="1">
      <c r="A367" s="34"/>
      <c r="B367" s="34"/>
      <c r="C367" s="121" t="s">
        <v>488</v>
      </c>
      <c r="D367" s="121"/>
      <c r="E367" s="121"/>
      <c r="F367" s="121"/>
      <c r="G367" s="121"/>
      <c r="H367" s="121"/>
    </row>
    <row r="368" spans="1:8" s="29" customFormat="1" ht="52.5" customHeight="1">
      <c r="A368" s="34"/>
      <c r="B368" s="34"/>
      <c r="C368" s="121" t="s">
        <v>552</v>
      </c>
      <c r="D368" s="121"/>
      <c r="E368" s="121"/>
      <c r="F368" s="121"/>
      <c r="G368" s="121"/>
      <c r="H368" s="121"/>
    </row>
    <row r="369" spans="1:8" s="29" customFormat="1" ht="29.25" customHeight="1">
      <c r="A369" s="34"/>
      <c r="B369" s="34"/>
      <c r="C369" s="121" t="s">
        <v>409</v>
      </c>
      <c r="D369" s="121"/>
      <c r="E369" s="121"/>
      <c r="F369" s="121"/>
      <c r="G369" s="121"/>
      <c r="H369" s="121"/>
    </row>
    <row r="370" spans="1:8" s="29" customFormat="1" ht="39.75" customHeight="1">
      <c r="A370" s="34"/>
      <c r="B370" s="34"/>
      <c r="C370" s="121" t="s">
        <v>526</v>
      </c>
      <c r="D370" s="121"/>
      <c r="E370" s="121"/>
      <c r="F370" s="121"/>
      <c r="G370" s="121"/>
      <c r="H370" s="121"/>
    </row>
    <row r="371" spans="1:8" s="29" customFormat="1" ht="28.5" customHeight="1">
      <c r="A371" s="34"/>
      <c r="B371" s="34"/>
      <c r="C371" s="135" t="s">
        <v>310</v>
      </c>
      <c r="D371" s="135"/>
      <c r="E371" s="135"/>
      <c r="F371" s="135"/>
      <c r="G371" s="135"/>
      <c r="H371" s="135"/>
    </row>
    <row r="372" spans="1:8" s="29" customFormat="1" ht="13.5" customHeight="1">
      <c r="A372" s="34"/>
      <c r="B372" s="34"/>
      <c r="C372" s="140" t="s">
        <v>311</v>
      </c>
      <c r="D372" s="140"/>
      <c r="E372" s="140"/>
      <c r="F372" s="140"/>
      <c r="G372" s="140"/>
      <c r="H372" s="140"/>
    </row>
    <row r="373" spans="1:8" s="29" customFormat="1" ht="13.5" customHeight="1">
      <c r="A373" s="34"/>
      <c r="B373" s="34"/>
      <c r="C373" s="140" t="s">
        <v>315</v>
      </c>
      <c r="D373" s="140"/>
      <c r="E373" s="140"/>
      <c r="F373" s="140"/>
      <c r="G373" s="140"/>
      <c r="H373" s="140"/>
    </row>
    <row r="374" spans="1:8" s="29" customFormat="1" ht="13.5" customHeight="1">
      <c r="A374" s="34"/>
      <c r="B374" s="34"/>
      <c r="C374" s="140" t="s">
        <v>312</v>
      </c>
      <c r="D374" s="140"/>
      <c r="E374" s="140"/>
      <c r="F374" s="140"/>
      <c r="G374" s="140"/>
      <c r="H374" s="140"/>
    </row>
    <row r="375" spans="1:8" s="29" customFormat="1" ht="13.5" customHeight="1">
      <c r="A375" s="34"/>
      <c r="B375" s="34"/>
      <c r="C375" s="140" t="s">
        <v>314</v>
      </c>
      <c r="D375" s="140"/>
      <c r="E375" s="140"/>
      <c r="F375" s="140"/>
      <c r="G375" s="140"/>
      <c r="H375" s="140"/>
    </row>
    <row r="376" spans="1:8" s="29" customFormat="1" ht="13.5" customHeight="1">
      <c r="A376" s="34"/>
      <c r="B376" s="34"/>
      <c r="C376" s="140" t="s">
        <v>313</v>
      </c>
      <c r="D376" s="140"/>
      <c r="E376" s="140"/>
      <c r="F376" s="140"/>
      <c r="G376" s="140"/>
      <c r="H376" s="140"/>
    </row>
    <row r="377" spans="1:8" s="29" customFormat="1" ht="13.5" customHeight="1">
      <c r="A377" s="34"/>
      <c r="B377" s="34"/>
      <c r="C377" s="140" t="s">
        <v>489</v>
      </c>
      <c r="D377" s="140"/>
      <c r="E377" s="140"/>
      <c r="F377" s="140"/>
      <c r="G377" s="140"/>
      <c r="H377" s="140"/>
    </row>
    <row r="378" spans="1:8" s="29" customFormat="1" ht="41.25" customHeight="1">
      <c r="A378" s="34"/>
      <c r="B378" s="34"/>
      <c r="C378" s="121" t="s">
        <v>553</v>
      </c>
      <c r="D378" s="121"/>
      <c r="E378" s="121"/>
      <c r="F378" s="121"/>
      <c r="G378" s="121"/>
      <c r="H378" s="121"/>
    </row>
    <row r="379" spans="1:8" s="29" customFormat="1" ht="13.5" customHeight="1">
      <c r="A379" s="34"/>
      <c r="B379" s="34"/>
      <c r="C379" s="140" t="s">
        <v>316</v>
      </c>
      <c r="D379" s="140"/>
      <c r="E379" s="140"/>
      <c r="F379" s="140"/>
      <c r="G379" s="140"/>
      <c r="H379" s="140"/>
    </row>
    <row r="380" spans="1:8" s="29" customFormat="1" ht="27" customHeight="1">
      <c r="A380" s="34"/>
      <c r="B380" s="34"/>
      <c r="C380" s="140" t="s">
        <v>490</v>
      </c>
      <c r="D380" s="140"/>
      <c r="E380" s="140"/>
      <c r="F380" s="140"/>
      <c r="G380" s="140"/>
      <c r="H380" s="140"/>
    </row>
    <row r="381" spans="1:8" s="29" customFormat="1" ht="26.25" customHeight="1">
      <c r="A381" s="34"/>
      <c r="B381" s="34"/>
      <c r="C381" s="140" t="s">
        <v>554</v>
      </c>
      <c r="D381" s="140"/>
      <c r="E381" s="140"/>
      <c r="F381" s="140"/>
      <c r="G381" s="140"/>
      <c r="H381" s="140"/>
    </row>
    <row r="382" spans="1:8" s="29" customFormat="1" ht="40.5" customHeight="1">
      <c r="A382" s="34"/>
      <c r="B382" s="34"/>
      <c r="C382" s="140" t="s">
        <v>317</v>
      </c>
      <c r="D382" s="140"/>
      <c r="E382" s="140"/>
      <c r="F382" s="140"/>
      <c r="G382" s="140"/>
      <c r="H382" s="140"/>
    </row>
    <row r="383" spans="1:8" s="29" customFormat="1" ht="19.5" customHeight="1">
      <c r="A383" s="34"/>
      <c r="B383" s="34">
        <v>75075</v>
      </c>
      <c r="C383" s="35" t="s">
        <v>89</v>
      </c>
      <c r="D383" s="30">
        <v>51009053</v>
      </c>
      <c r="E383" s="30">
        <v>870000</v>
      </c>
      <c r="F383" s="30">
        <v>0</v>
      </c>
      <c r="G383" s="30">
        <v>500000</v>
      </c>
      <c r="H383" s="30">
        <f>D383+E383-F383</f>
        <v>51879053</v>
      </c>
    </row>
    <row r="384" spans="1:8" s="29" customFormat="1" ht="27.75" customHeight="1">
      <c r="A384" s="34"/>
      <c r="B384" s="34"/>
      <c r="C384" s="123" t="s">
        <v>491</v>
      </c>
      <c r="D384" s="123"/>
      <c r="E384" s="123"/>
      <c r="F384" s="123"/>
      <c r="G384" s="123"/>
      <c r="H384" s="123"/>
    </row>
    <row r="385" spans="1:8" s="29" customFormat="1" ht="44.25" customHeight="1">
      <c r="A385" s="34"/>
      <c r="B385" s="34"/>
      <c r="C385" s="121" t="s">
        <v>527</v>
      </c>
      <c r="D385" s="121"/>
      <c r="E385" s="121"/>
      <c r="F385" s="121"/>
      <c r="G385" s="121"/>
      <c r="H385" s="121"/>
    </row>
    <row r="386" spans="1:8" s="29" customFormat="1" ht="18.75" customHeight="1">
      <c r="A386" s="34"/>
      <c r="B386" s="34">
        <v>75095</v>
      </c>
      <c r="C386" s="35" t="s">
        <v>72</v>
      </c>
      <c r="D386" s="30">
        <v>4906356</v>
      </c>
      <c r="E386" s="30">
        <v>500846</v>
      </c>
      <c r="F386" s="30">
        <v>203420</v>
      </c>
      <c r="G386" s="30">
        <v>0</v>
      </c>
      <c r="H386" s="30">
        <f>D386+E386-F386</f>
        <v>5203782</v>
      </c>
    </row>
    <row r="387" spans="1:8" s="29" customFormat="1" ht="17.25" customHeight="1">
      <c r="A387" s="34"/>
      <c r="B387" s="34"/>
      <c r="C387" s="121" t="s">
        <v>348</v>
      </c>
      <c r="D387" s="121"/>
      <c r="E387" s="121"/>
      <c r="F387" s="121"/>
      <c r="G387" s="121"/>
      <c r="H387" s="121"/>
    </row>
    <row r="388" spans="1:8" s="29" customFormat="1" ht="68.25" customHeight="1">
      <c r="A388" s="34"/>
      <c r="B388" s="34"/>
      <c r="C388" s="121" t="s">
        <v>492</v>
      </c>
      <c r="D388" s="121"/>
      <c r="E388" s="121"/>
      <c r="F388" s="121"/>
      <c r="G388" s="121"/>
      <c r="H388" s="121"/>
    </row>
    <row r="389" spans="1:8" s="29" customFormat="1" ht="39.75" customHeight="1">
      <c r="A389" s="34"/>
      <c r="B389" s="34"/>
      <c r="C389" s="121" t="s">
        <v>349</v>
      </c>
      <c r="D389" s="121"/>
      <c r="E389" s="121"/>
      <c r="F389" s="121"/>
      <c r="G389" s="121"/>
      <c r="H389" s="121"/>
    </row>
    <row r="390" spans="1:8" s="29" customFormat="1" ht="33" customHeight="1">
      <c r="A390" s="34"/>
      <c r="B390" s="34"/>
      <c r="C390" s="123" t="s">
        <v>347</v>
      </c>
      <c r="D390" s="123"/>
      <c r="E390" s="123"/>
      <c r="F390" s="123"/>
      <c r="G390" s="123"/>
      <c r="H390" s="123"/>
    </row>
    <row r="391" spans="1:8" s="29" customFormat="1" ht="5.25" customHeight="1">
      <c r="A391" s="34"/>
      <c r="B391" s="34"/>
      <c r="C391" s="25"/>
      <c r="D391" s="25"/>
      <c r="E391" s="25"/>
      <c r="F391" s="25"/>
      <c r="G391" s="25"/>
      <c r="H391" s="25"/>
    </row>
    <row r="392" spans="1:8" s="26" customFormat="1" ht="28.5" customHeight="1">
      <c r="A392" s="31"/>
      <c r="B392" s="31">
        <v>757</v>
      </c>
      <c r="C392" s="32" t="s">
        <v>235</v>
      </c>
      <c r="D392" s="33">
        <v>53146127</v>
      </c>
      <c r="E392" s="33">
        <f>E395+E393</f>
        <v>5610260</v>
      </c>
      <c r="F392" s="33">
        <f>F395+F393</f>
        <v>22310492</v>
      </c>
      <c r="G392" s="33">
        <f>G395+G393</f>
        <v>0</v>
      </c>
      <c r="H392" s="33">
        <f>D392+E392-F392</f>
        <v>36445895</v>
      </c>
    </row>
    <row r="393" spans="1:8" s="29" customFormat="1" ht="51.75" customHeight="1">
      <c r="A393" s="34"/>
      <c r="B393" s="36">
        <v>75702</v>
      </c>
      <c r="C393" s="35" t="s">
        <v>236</v>
      </c>
      <c r="D393" s="45">
        <v>10405754</v>
      </c>
      <c r="E393" s="45">
        <v>5610260</v>
      </c>
      <c r="F393" s="45">
        <v>0</v>
      </c>
      <c r="G393" s="45">
        <v>0</v>
      </c>
      <c r="H393" s="45">
        <f>D393+E393-F393</f>
        <v>16016014</v>
      </c>
    </row>
    <row r="394" spans="1:8" s="29" customFormat="1" ht="30.75" customHeight="1">
      <c r="A394" s="34"/>
      <c r="B394" s="34"/>
      <c r="C394" s="121" t="s">
        <v>528</v>
      </c>
      <c r="D394" s="121"/>
      <c r="E394" s="121"/>
      <c r="F394" s="121"/>
      <c r="G394" s="121"/>
      <c r="H394" s="121"/>
    </row>
    <row r="395" spans="1:8" s="29" customFormat="1" ht="25.5" customHeight="1">
      <c r="A395" s="34"/>
      <c r="B395" s="36">
        <v>75704</v>
      </c>
      <c r="C395" s="35" t="s">
        <v>237</v>
      </c>
      <c r="D395" s="45">
        <v>42740373</v>
      </c>
      <c r="E395" s="45">
        <v>0</v>
      </c>
      <c r="F395" s="45">
        <v>22310492</v>
      </c>
      <c r="G395" s="45">
        <v>0</v>
      </c>
      <c r="H395" s="45">
        <f>D395+E395-F395</f>
        <v>20429881</v>
      </c>
    </row>
    <row r="396" spans="1:8" s="29" customFormat="1" ht="17.25" customHeight="1">
      <c r="A396" s="34"/>
      <c r="B396" s="36"/>
      <c r="C396" s="120" t="s">
        <v>351</v>
      </c>
      <c r="D396" s="120"/>
      <c r="E396" s="120"/>
      <c r="F396" s="120"/>
      <c r="G396" s="120"/>
      <c r="H396" s="120"/>
    </row>
    <row r="397" spans="1:8" s="29" customFormat="1" ht="29.25" customHeight="1">
      <c r="A397" s="34"/>
      <c r="B397" s="36"/>
      <c r="C397" s="121" t="s">
        <v>350</v>
      </c>
      <c r="D397" s="121"/>
      <c r="E397" s="121"/>
      <c r="F397" s="121"/>
      <c r="G397" s="121"/>
      <c r="H397" s="121"/>
    </row>
    <row r="398" spans="1:8" s="29" customFormat="1" ht="30" customHeight="1">
      <c r="A398" s="34"/>
      <c r="B398" s="36"/>
      <c r="C398" s="121" t="s">
        <v>493</v>
      </c>
      <c r="D398" s="121"/>
      <c r="E398" s="121"/>
      <c r="F398" s="121"/>
      <c r="G398" s="121"/>
      <c r="H398" s="121"/>
    </row>
    <row r="399" spans="1:8" s="29" customFormat="1" ht="12.75" customHeight="1">
      <c r="A399" s="34"/>
      <c r="B399" s="34"/>
      <c r="C399" s="121" t="s">
        <v>555</v>
      </c>
      <c r="D399" s="121"/>
      <c r="E399" s="121"/>
      <c r="F399" s="121"/>
      <c r="G399" s="121"/>
      <c r="H399" s="121"/>
    </row>
    <row r="400" spans="1:8" s="29" customFormat="1" ht="6.75" customHeight="1">
      <c r="A400" s="34"/>
      <c r="B400" s="34"/>
      <c r="C400" s="25"/>
      <c r="D400" s="25"/>
      <c r="E400" s="25"/>
      <c r="F400" s="25"/>
      <c r="G400" s="25"/>
      <c r="H400" s="25"/>
    </row>
    <row r="401" spans="1:8" s="26" customFormat="1" ht="23.25" customHeight="1">
      <c r="A401" s="31"/>
      <c r="B401" s="31">
        <v>758</v>
      </c>
      <c r="C401" s="32" t="s">
        <v>144</v>
      </c>
      <c r="D401" s="33">
        <v>14346947.2</v>
      </c>
      <c r="E401" s="33">
        <f>E402</f>
        <v>0</v>
      </c>
      <c r="F401" s="33">
        <f>F402</f>
        <v>1200000</v>
      </c>
      <c r="G401" s="33">
        <f>G402</f>
        <v>0</v>
      </c>
      <c r="H401" s="33">
        <f>D401+E401-F401</f>
        <v>13146947.2</v>
      </c>
    </row>
    <row r="402" spans="1:8" s="29" customFormat="1" ht="22.5" customHeight="1">
      <c r="A402" s="34"/>
      <c r="B402" s="34">
        <v>75818</v>
      </c>
      <c r="C402" s="35" t="s">
        <v>145</v>
      </c>
      <c r="D402" s="30">
        <v>13909972.2</v>
      </c>
      <c r="E402" s="30">
        <v>0</v>
      </c>
      <c r="F402" s="30">
        <v>1200000</v>
      </c>
      <c r="G402" s="30">
        <v>0</v>
      </c>
      <c r="H402" s="30">
        <f>D402+E402-F402</f>
        <v>12709972.2</v>
      </c>
    </row>
    <row r="403" spans="1:8" s="29" customFormat="1" ht="27" customHeight="1">
      <c r="A403" s="34"/>
      <c r="B403" s="34"/>
      <c r="C403" s="121" t="s">
        <v>494</v>
      </c>
      <c r="D403" s="121"/>
      <c r="E403" s="121"/>
      <c r="F403" s="121"/>
      <c r="G403" s="121"/>
      <c r="H403" s="121"/>
    </row>
    <row r="404" spans="1:8" s="106" customFormat="1" ht="6" customHeight="1">
      <c r="A404" s="104"/>
      <c r="B404" s="105"/>
      <c r="C404" s="25"/>
      <c r="D404" s="25"/>
      <c r="E404" s="25"/>
      <c r="F404" s="25"/>
      <c r="G404" s="25"/>
      <c r="H404" s="25"/>
    </row>
    <row r="405" spans="1:8" s="111" customFormat="1" ht="23.25" customHeight="1">
      <c r="A405" s="108"/>
      <c r="B405" s="108">
        <v>801</v>
      </c>
      <c r="C405" s="109" t="s">
        <v>37</v>
      </c>
      <c r="D405" s="110">
        <v>95959778.02</v>
      </c>
      <c r="E405" s="110">
        <f>E422+E406+E415+E430+E442+E444+E408+E420+E439+E427</f>
        <v>1765579</v>
      </c>
      <c r="F405" s="110">
        <f>F422+F406+F415+F430+F442+F444+F408+F420+F439+F427</f>
        <v>3067715</v>
      </c>
      <c r="G405" s="110">
        <f>G422+G406+G415+G430+G442+G444+G408+G420+G439+G427</f>
        <v>219065</v>
      </c>
      <c r="H405" s="110">
        <f>D405+E405-F405</f>
        <v>94657642.02</v>
      </c>
    </row>
    <row r="406" spans="1:8" s="29" customFormat="1" ht="21" customHeight="1">
      <c r="A406" s="34"/>
      <c r="B406" s="34">
        <v>80102</v>
      </c>
      <c r="C406" s="35" t="s">
        <v>96</v>
      </c>
      <c r="D406" s="30">
        <v>22774054.02</v>
      </c>
      <c r="E406" s="30">
        <v>88905</v>
      </c>
      <c r="F406" s="30">
        <v>0</v>
      </c>
      <c r="G406" s="30">
        <v>0</v>
      </c>
      <c r="H406" s="30">
        <f>D406+E406-F406</f>
        <v>22862959.02</v>
      </c>
    </row>
    <row r="407" spans="1:8" s="29" customFormat="1" ht="53.25" customHeight="1">
      <c r="A407" s="34"/>
      <c r="B407" s="34"/>
      <c r="C407" s="121" t="s">
        <v>225</v>
      </c>
      <c r="D407" s="121"/>
      <c r="E407" s="121"/>
      <c r="F407" s="121"/>
      <c r="G407" s="121"/>
      <c r="H407" s="121"/>
    </row>
    <row r="408" spans="1:8" s="29" customFormat="1" ht="18.75" customHeight="1">
      <c r="A408" s="34"/>
      <c r="B408" s="34">
        <v>80105</v>
      </c>
      <c r="C408" s="35" t="s">
        <v>129</v>
      </c>
      <c r="D408" s="30">
        <v>1377221</v>
      </c>
      <c r="E408" s="30">
        <v>427327</v>
      </c>
      <c r="F408" s="30">
        <v>812993</v>
      </c>
      <c r="G408" s="30">
        <v>135453</v>
      </c>
      <c r="H408" s="30">
        <f>D408+E408-F408</f>
        <v>991555</v>
      </c>
    </row>
    <row r="409" spans="1:8" s="29" customFormat="1" ht="28.5" customHeight="1">
      <c r="A409" s="34"/>
      <c r="B409" s="34"/>
      <c r="C409" s="129" t="s">
        <v>201</v>
      </c>
      <c r="D409" s="129"/>
      <c r="E409" s="129"/>
      <c r="F409" s="129"/>
      <c r="G409" s="129"/>
      <c r="H409" s="129"/>
    </row>
    <row r="410" spans="1:8" s="29" customFormat="1" ht="16.5" customHeight="1">
      <c r="A410" s="34"/>
      <c r="B410" s="34"/>
      <c r="C410" s="123" t="s">
        <v>202</v>
      </c>
      <c r="D410" s="123"/>
      <c r="E410" s="123"/>
      <c r="F410" s="123"/>
      <c r="G410" s="123"/>
      <c r="H410" s="123"/>
    </row>
    <row r="411" spans="1:8" s="29" customFormat="1" ht="26.25" customHeight="1">
      <c r="A411" s="34"/>
      <c r="B411" s="34"/>
      <c r="C411" s="121" t="s">
        <v>203</v>
      </c>
      <c r="D411" s="121"/>
      <c r="E411" s="121"/>
      <c r="F411" s="121"/>
      <c r="G411" s="121"/>
      <c r="H411" s="121"/>
    </row>
    <row r="412" spans="1:8" s="29" customFormat="1" ht="15.75" customHeight="1">
      <c r="A412" s="34"/>
      <c r="B412" s="34"/>
      <c r="C412" s="123" t="s">
        <v>342</v>
      </c>
      <c r="D412" s="123"/>
      <c r="E412" s="123"/>
      <c r="F412" s="123"/>
      <c r="G412" s="123"/>
      <c r="H412" s="123"/>
    </row>
    <row r="413" spans="1:8" s="29" customFormat="1" ht="28.5" customHeight="1">
      <c r="A413" s="34"/>
      <c r="B413" s="34"/>
      <c r="C413" s="123" t="s">
        <v>204</v>
      </c>
      <c r="D413" s="123"/>
      <c r="E413" s="123"/>
      <c r="F413" s="123"/>
      <c r="G413" s="123"/>
      <c r="H413" s="123"/>
    </row>
    <row r="414" spans="1:8" s="29" customFormat="1" ht="28.5" customHeight="1">
      <c r="A414" s="34"/>
      <c r="B414" s="34"/>
      <c r="C414" s="123" t="s">
        <v>205</v>
      </c>
      <c r="D414" s="123"/>
      <c r="E414" s="123"/>
      <c r="F414" s="123"/>
      <c r="G414" s="123"/>
      <c r="H414" s="123"/>
    </row>
    <row r="415" spans="1:8" s="29" customFormat="1" ht="18.75" customHeight="1">
      <c r="A415" s="34"/>
      <c r="B415" s="34">
        <v>80116</v>
      </c>
      <c r="C415" s="35" t="s">
        <v>80</v>
      </c>
      <c r="D415" s="30">
        <v>7596333</v>
      </c>
      <c r="E415" s="30">
        <v>79003</v>
      </c>
      <c r="F415" s="30">
        <v>510766</v>
      </c>
      <c r="G415" s="30">
        <v>0</v>
      </c>
      <c r="H415" s="30">
        <f>D415+E415-F415</f>
        <v>7164570</v>
      </c>
    </row>
    <row r="416" spans="1:8" s="29" customFormat="1" ht="13.5" customHeight="1">
      <c r="A416" s="34"/>
      <c r="B416" s="34"/>
      <c r="C416" s="121" t="s">
        <v>98</v>
      </c>
      <c r="D416" s="121"/>
      <c r="E416" s="121"/>
      <c r="F416" s="121"/>
      <c r="G416" s="121"/>
      <c r="H416" s="121"/>
    </row>
    <row r="417" spans="1:8" s="29" customFormat="1" ht="42.75" customHeight="1">
      <c r="A417" s="34"/>
      <c r="B417" s="57"/>
      <c r="C417" s="121" t="s">
        <v>222</v>
      </c>
      <c r="D417" s="121"/>
      <c r="E417" s="121"/>
      <c r="F417" s="121"/>
      <c r="G417" s="121"/>
      <c r="H417" s="121"/>
    </row>
    <row r="418" spans="1:8" s="29" customFormat="1" ht="56.25" customHeight="1">
      <c r="A418" s="34"/>
      <c r="B418" s="57"/>
      <c r="C418" s="121" t="s">
        <v>214</v>
      </c>
      <c r="D418" s="121"/>
      <c r="E418" s="121"/>
      <c r="F418" s="121"/>
      <c r="G418" s="121"/>
      <c r="H418" s="121"/>
    </row>
    <row r="419" spans="1:8" s="29" customFormat="1" ht="56.25" customHeight="1">
      <c r="A419" s="34"/>
      <c r="B419" s="34"/>
      <c r="C419" s="121" t="s">
        <v>224</v>
      </c>
      <c r="D419" s="121"/>
      <c r="E419" s="121"/>
      <c r="F419" s="121"/>
      <c r="G419" s="121"/>
      <c r="H419" s="121"/>
    </row>
    <row r="420" spans="1:8" s="29" customFormat="1" ht="16.5" customHeight="1">
      <c r="A420" s="34"/>
      <c r="B420" s="34">
        <v>80121</v>
      </c>
      <c r="C420" s="35" t="s">
        <v>131</v>
      </c>
      <c r="D420" s="30">
        <v>4417539</v>
      </c>
      <c r="E420" s="30">
        <v>5262</v>
      </c>
      <c r="F420" s="30">
        <v>0</v>
      </c>
      <c r="G420" s="30">
        <v>0</v>
      </c>
      <c r="H420" s="30">
        <f>D420+E420-F420</f>
        <v>4422801</v>
      </c>
    </row>
    <row r="421" spans="1:8" s="29" customFormat="1" ht="53.25" customHeight="1">
      <c r="A421" s="34"/>
      <c r="B421" s="34"/>
      <c r="C421" s="121" t="s">
        <v>228</v>
      </c>
      <c r="D421" s="121"/>
      <c r="E421" s="121"/>
      <c r="F421" s="121"/>
      <c r="G421" s="121"/>
      <c r="H421" s="121"/>
    </row>
    <row r="422" spans="1:8" s="29" customFormat="1" ht="16.5" customHeight="1">
      <c r="A422" s="34"/>
      <c r="B422" s="34">
        <v>80134</v>
      </c>
      <c r="C422" s="35" t="s">
        <v>38</v>
      </c>
      <c r="D422" s="30">
        <v>19066433</v>
      </c>
      <c r="E422" s="30">
        <v>117476</v>
      </c>
      <c r="F422" s="30">
        <v>322417</v>
      </c>
      <c r="G422" s="30">
        <v>83612</v>
      </c>
      <c r="H422" s="30">
        <f>D422+E422-F422</f>
        <v>18861492</v>
      </c>
    </row>
    <row r="423" spans="1:8" s="29" customFormat="1" ht="53.25" customHeight="1">
      <c r="A423" s="34"/>
      <c r="B423" s="34"/>
      <c r="C423" s="121" t="s">
        <v>226</v>
      </c>
      <c r="D423" s="121"/>
      <c r="E423" s="121"/>
      <c r="F423" s="121"/>
      <c r="G423" s="121"/>
      <c r="H423" s="121"/>
    </row>
    <row r="424" spans="1:8" s="29" customFormat="1" ht="18" customHeight="1">
      <c r="A424" s="34"/>
      <c r="B424" s="34"/>
      <c r="C424" s="120" t="s">
        <v>305</v>
      </c>
      <c r="D424" s="120"/>
      <c r="E424" s="120"/>
      <c r="F424" s="120"/>
      <c r="G424" s="120"/>
      <c r="H424" s="120"/>
    </row>
    <row r="425" spans="1:8" s="29" customFormat="1" ht="39.75" customHeight="1">
      <c r="A425" s="34"/>
      <c r="B425" s="34"/>
      <c r="C425" s="121" t="s">
        <v>410</v>
      </c>
      <c r="D425" s="121"/>
      <c r="E425" s="121"/>
      <c r="F425" s="121"/>
      <c r="G425" s="121"/>
      <c r="H425" s="121"/>
    </row>
    <row r="426" spans="1:8" s="29" customFormat="1" ht="27" customHeight="1">
      <c r="A426" s="34"/>
      <c r="B426" s="34"/>
      <c r="C426" s="121" t="s">
        <v>306</v>
      </c>
      <c r="D426" s="121"/>
      <c r="E426" s="121"/>
      <c r="F426" s="121"/>
      <c r="G426" s="121"/>
      <c r="H426" s="121"/>
    </row>
    <row r="427" spans="1:8" s="29" customFormat="1" ht="26.25" customHeight="1">
      <c r="A427" s="34"/>
      <c r="B427" s="36">
        <v>80140</v>
      </c>
      <c r="C427" s="44" t="s">
        <v>82</v>
      </c>
      <c r="D427" s="90">
        <v>9634602</v>
      </c>
      <c r="E427" s="90">
        <v>967770</v>
      </c>
      <c r="F427" s="90">
        <v>19138</v>
      </c>
      <c r="G427" s="90">
        <v>0</v>
      </c>
      <c r="H427" s="90">
        <f>D427+E427-F427</f>
        <v>10583234</v>
      </c>
    </row>
    <row r="428" spans="1:8" s="29" customFormat="1" ht="53.25" customHeight="1">
      <c r="A428" s="34"/>
      <c r="B428" s="34"/>
      <c r="C428" s="121" t="s">
        <v>229</v>
      </c>
      <c r="D428" s="121"/>
      <c r="E428" s="121"/>
      <c r="F428" s="121"/>
      <c r="G428" s="121"/>
      <c r="H428" s="121"/>
    </row>
    <row r="429" spans="1:8" s="29" customFormat="1" ht="70.5" customHeight="1">
      <c r="A429" s="34"/>
      <c r="B429" s="34"/>
      <c r="C429" s="121" t="s">
        <v>411</v>
      </c>
      <c r="D429" s="121"/>
      <c r="E429" s="121"/>
      <c r="F429" s="121"/>
      <c r="G429" s="121"/>
      <c r="H429" s="121"/>
    </row>
    <row r="430" spans="1:8" s="29" customFormat="1" ht="18.75" customHeight="1">
      <c r="A430" s="34"/>
      <c r="B430" s="34">
        <v>80146</v>
      </c>
      <c r="C430" s="35" t="s">
        <v>71</v>
      </c>
      <c r="D430" s="30">
        <v>11605104</v>
      </c>
      <c r="E430" s="30">
        <v>7693</v>
      </c>
      <c r="F430" s="30">
        <v>623950</v>
      </c>
      <c r="G430" s="30">
        <v>0</v>
      </c>
      <c r="H430" s="30">
        <f>D430+E430-F430</f>
        <v>10988847</v>
      </c>
    </row>
    <row r="431" spans="1:8" s="29" customFormat="1" ht="30" customHeight="1">
      <c r="A431" s="34"/>
      <c r="B431" s="34"/>
      <c r="C431" s="128" t="s">
        <v>495</v>
      </c>
      <c r="D431" s="128"/>
      <c r="E431" s="128"/>
      <c r="F431" s="128"/>
      <c r="G431" s="128"/>
      <c r="H431" s="128"/>
    </row>
    <row r="432" spans="1:8" s="10" customFormat="1" ht="13.5" customHeight="1">
      <c r="A432" s="8"/>
      <c r="B432" s="8"/>
      <c r="C432" s="144" t="s">
        <v>206</v>
      </c>
      <c r="D432" s="144"/>
      <c r="E432" s="144"/>
      <c r="F432" s="144"/>
      <c r="G432" s="144"/>
      <c r="H432" s="144"/>
    </row>
    <row r="433" spans="1:8" s="10" customFormat="1" ht="13.5" customHeight="1">
      <c r="A433" s="8"/>
      <c r="B433" s="8"/>
      <c r="C433" s="144" t="s">
        <v>207</v>
      </c>
      <c r="D433" s="144"/>
      <c r="E433" s="144"/>
      <c r="F433" s="144"/>
      <c r="G433" s="144"/>
      <c r="H433" s="144"/>
    </row>
    <row r="434" spans="1:8" s="10" customFormat="1" ht="13.5" customHeight="1">
      <c r="A434" s="8"/>
      <c r="B434" s="8"/>
      <c r="C434" s="144" t="s">
        <v>208</v>
      </c>
      <c r="D434" s="144"/>
      <c r="E434" s="144"/>
      <c r="F434" s="144"/>
      <c r="G434" s="144"/>
      <c r="H434" s="144"/>
    </row>
    <row r="435" spans="1:8" s="10" customFormat="1" ht="13.5" customHeight="1">
      <c r="A435" s="8"/>
      <c r="B435" s="8"/>
      <c r="C435" s="144" t="s">
        <v>209</v>
      </c>
      <c r="D435" s="144"/>
      <c r="E435" s="144"/>
      <c r="F435" s="144"/>
      <c r="G435" s="144"/>
      <c r="H435" s="144"/>
    </row>
    <row r="436" spans="1:8" s="10" customFormat="1" ht="13.5" customHeight="1">
      <c r="A436" s="8"/>
      <c r="B436" s="8"/>
      <c r="C436" s="144" t="s">
        <v>210</v>
      </c>
      <c r="D436" s="144"/>
      <c r="E436" s="144"/>
      <c r="F436" s="144"/>
      <c r="G436" s="144"/>
      <c r="H436" s="144"/>
    </row>
    <row r="437" spans="1:8" s="10" customFormat="1" ht="16.5" customHeight="1">
      <c r="A437" s="8"/>
      <c r="B437" s="8"/>
      <c r="C437" s="122" t="s">
        <v>211</v>
      </c>
      <c r="D437" s="122"/>
      <c r="E437" s="122"/>
      <c r="F437" s="122"/>
      <c r="G437" s="122"/>
      <c r="H437" s="122"/>
    </row>
    <row r="438" spans="1:8" s="29" customFormat="1" ht="43.5" customHeight="1">
      <c r="A438" s="34"/>
      <c r="B438" s="34"/>
      <c r="C438" s="121" t="s">
        <v>213</v>
      </c>
      <c r="D438" s="121"/>
      <c r="E438" s="121"/>
      <c r="F438" s="121"/>
      <c r="G438" s="121"/>
      <c r="H438" s="121"/>
    </row>
    <row r="439" spans="1:8" s="29" customFormat="1" ht="18" customHeight="1">
      <c r="A439" s="34"/>
      <c r="B439" s="34">
        <v>80147</v>
      </c>
      <c r="C439" s="35" t="s">
        <v>125</v>
      </c>
      <c r="D439" s="30">
        <v>9039468</v>
      </c>
      <c r="E439" s="30">
        <v>28076</v>
      </c>
      <c r="F439" s="30">
        <v>428611</v>
      </c>
      <c r="G439" s="30">
        <v>0</v>
      </c>
      <c r="H439" s="30">
        <f>D439+E439-F439</f>
        <v>8638933</v>
      </c>
    </row>
    <row r="440" spans="1:8" s="29" customFormat="1" ht="72" customHeight="1">
      <c r="A440" s="34"/>
      <c r="B440" s="57"/>
      <c r="C440" s="121" t="s">
        <v>412</v>
      </c>
      <c r="D440" s="121"/>
      <c r="E440" s="121"/>
      <c r="F440" s="121"/>
      <c r="G440" s="121"/>
      <c r="H440" s="121"/>
    </row>
    <row r="441" spans="1:8" s="29" customFormat="1" ht="53.25" customHeight="1">
      <c r="A441" s="34"/>
      <c r="B441" s="34"/>
      <c r="C441" s="121" t="s">
        <v>223</v>
      </c>
      <c r="D441" s="121"/>
      <c r="E441" s="121"/>
      <c r="F441" s="121"/>
      <c r="G441" s="121"/>
      <c r="H441" s="121"/>
    </row>
    <row r="442" spans="1:8" s="107" customFormat="1" ht="64.5" customHeight="1">
      <c r="A442" s="36"/>
      <c r="B442" s="36">
        <v>80149</v>
      </c>
      <c r="C442" s="44" t="s">
        <v>92</v>
      </c>
      <c r="D442" s="45">
        <v>1631814</v>
      </c>
      <c r="E442" s="45">
        <v>35197</v>
      </c>
      <c r="F442" s="45">
        <v>0</v>
      </c>
      <c r="G442" s="45">
        <v>0</v>
      </c>
      <c r="H442" s="45">
        <f>D442+E442-F442</f>
        <v>1667011</v>
      </c>
    </row>
    <row r="443" spans="1:8" s="29" customFormat="1" ht="53.25" customHeight="1">
      <c r="A443" s="34"/>
      <c r="B443" s="34"/>
      <c r="C443" s="121" t="s">
        <v>227</v>
      </c>
      <c r="D443" s="121"/>
      <c r="E443" s="121"/>
      <c r="F443" s="121"/>
      <c r="G443" s="121"/>
      <c r="H443" s="121"/>
    </row>
    <row r="444" spans="1:8" s="29" customFormat="1" ht="18.75" customHeight="1">
      <c r="A444" s="34"/>
      <c r="B444" s="34">
        <v>80195</v>
      </c>
      <c r="C444" s="35" t="s">
        <v>72</v>
      </c>
      <c r="D444" s="30">
        <v>8105379</v>
      </c>
      <c r="E444" s="30">
        <v>8870</v>
      </c>
      <c r="F444" s="30">
        <v>349840</v>
      </c>
      <c r="G444" s="30">
        <v>0</v>
      </c>
      <c r="H444" s="30">
        <f>D444+E444-F444</f>
        <v>7764409</v>
      </c>
    </row>
    <row r="445" spans="1:8" s="29" customFormat="1" ht="15" customHeight="1">
      <c r="A445" s="34"/>
      <c r="B445" s="34"/>
      <c r="C445" s="129" t="s">
        <v>242</v>
      </c>
      <c r="D445" s="129"/>
      <c r="E445" s="129"/>
      <c r="F445" s="129"/>
      <c r="G445" s="129"/>
      <c r="H445" s="129"/>
    </row>
    <row r="446" spans="1:8" s="29" customFormat="1" ht="43.5" customHeight="1">
      <c r="A446" s="34"/>
      <c r="B446" s="34"/>
      <c r="C446" s="123" t="s">
        <v>245</v>
      </c>
      <c r="D446" s="123"/>
      <c r="E446" s="123"/>
      <c r="F446" s="123"/>
      <c r="G446" s="123"/>
      <c r="H446" s="123"/>
    </row>
    <row r="447" spans="1:8" s="29" customFormat="1" ht="28.5" customHeight="1">
      <c r="A447" s="34"/>
      <c r="B447" s="34"/>
      <c r="C447" s="123" t="s">
        <v>243</v>
      </c>
      <c r="D447" s="123"/>
      <c r="E447" s="123"/>
      <c r="F447" s="123"/>
      <c r="G447" s="123"/>
      <c r="H447" s="123"/>
    </row>
    <row r="448" spans="1:8" s="29" customFormat="1" ht="14.25" customHeight="1">
      <c r="A448" s="34"/>
      <c r="B448" s="34"/>
      <c r="C448" s="123" t="s">
        <v>244</v>
      </c>
      <c r="D448" s="123"/>
      <c r="E448" s="123"/>
      <c r="F448" s="123"/>
      <c r="G448" s="123"/>
      <c r="H448" s="123"/>
    </row>
    <row r="449" spans="1:8" s="29" customFormat="1" ht="45" customHeight="1">
      <c r="A449" s="34"/>
      <c r="B449" s="34"/>
      <c r="C449" s="123" t="s">
        <v>413</v>
      </c>
      <c r="D449" s="123"/>
      <c r="E449" s="123"/>
      <c r="F449" s="123"/>
      <c r="G449" s="123"/>
      <c r="H449" s="123"/>
    </row>
    <row r="450" spans="1:8" s="29" customFormat="1" ht="6" customHeight="1">
      <c r="A450" s="34"/>
      <c r="B450" s="34"/>
      <c r="C450" s="79"/>
      <c r="D450" s="79"/>
      <c r="E450" s="79"/>
      <c r="F450" s="79"/>
      <c r="G450" s="79"/>
      <c r="H450" s="79"/>
    </row>
    <row r="451" spans="1:8" s="118" customFormat="1" ht="21.75" customHeight="1">
      <c r="A451" s="115"/>
      <c r="B451" s="115">
        <v>851</v>
      </c>
      <c r="C451" s="116" t="s">
        <v>94</v>
      </c>
      <c r="D451" s="117">
        <v>157995911.21</v>
      </c>
      <c r="E451" s="117">
        <f>E452+E459+E461</f>
        <v>32073033</v>
      </c>
      <c r="F451" s="117">
        <f>F452+F459+F461</f>
        <v>3878913</v>
      </c>
      <c r="G451" s="117">
        <f>G452+G459+G461</f>
        <v>0</v>
      </c>
      <c r="H451" s="117">
        <f>D451+E451-F451</f>
        <v>186190031.21</v>
      </c>
    </row>
    <row r="452" spans="1:8" s="29" customFormat="1" ht="16.5" customHeight="1">
      <c r="A452" s="34"/>
      <c r="B452" s="34">
        <v>85111</v>
      </c>
      <c r="C452" s="65" t="s">
        <v>95</v>
      </c>
      <c r="D452" s="30">
        <v>27175703</v>
      </c>
      <c r="E452" s="30">
        <v>1967133</v>
      </c>
      <c r="F452" s="30">
        <v>3238913</v>
      </c>
      <c r="G452" s="30">
        <v>0</v>
      </c>
      <c r="H452" s="30">
        <f>D452+E452-F452</f>
        <v>25903923</v>
      </c>
    </row>
    <row r="453" spans="1:8" s="29" customFormat="1" ht="17.25" customHeight="1">
      <c r="A453" s="34"/>
      <c r="B453" s="34"/>
      <c r="C453" s="120" t="s">
        <v>143</v>
      </c>
      <c r="D453" s="120"/>
      <c r="E453" s="120"/>
      <c r="F453" s="120"/>
      <c r="G453" s="120"/>
      <c r="H453" s="120"/>
    </row>
    <row r="454" spans="1:8" s="29" customFormat="1" ht="12.75" customHeight="1">
      <c r="A454" s="34"/>
      <c r="B454" s="34"/>
      <c r="C454" s="120" t="s">
        <v>247</v>
      </c>
      <c r="D454" s="120"/>
      <c r="E454" s="120"/>
      <c r="F454" s="120"/>
      <c r="G454" s="120"/>
      <c r="H454" s="120"/>
    </row>
    <row r="455" spans="1:8" s="29" customFormat="1" ht="42" customHeight="1">
      <c r="A455" s="34"/>
      <c r="B455" s="34"/>
      <c r="C455" s="121" t="s">
        <v>496</v>
      </c>
      <c r="D455" s="121"/>
      <c r="E455" s="121"/>
      <c r="F455" s="121"/>
      <c r="G455" s="121"/>
      <c r="H455" s="121"/>
    </row>
    <row r="456" spans="1:8" s="29" customFormat="1" ht="42" customHeight="1">
      <c r="A456" s="34"/>
      <c r="B456" s="34"/>
      <c r="C456" s="121" t="s">
        <v>248</v>
      </c>
      <c r="D456" s="121"/>
      <c r="E456" s="121"/>
      <c r="F456" s="121"/>
      <c r="G456" s="121"/>
      <c r="H456" s="121"/>
    </row>
    <row r="457" spans="1:8" s="29" customFormat="1" ht="42" customHeight="1">
      <c r="A457" s="34"/>
      <c r="B457" s="34"/>
      <c r="C457" s="121" t="s">
        <v>299</v>
      </c>
      <c r="D457" s="121"/>
      <c r="E457" s="121"/>
      <c r="F457" s="121"/>
      <c r="G457" s="121"/>
      <c r="H457" s="121"/>
    </row>
    <row r="458" spans="1:8" s="29" customFormat="1" ht="59.25" customHeight="1">
      <c r="A458" s="34"/>
      <c r="B458" s="34"/>
      <c r="C458" s="121" t="s">
        <v>249</v>
      </c>
      <c r="D458" s="121"/>
      <c r="E458" s="121"/>
      <c r="F458" s="121"/>
      <c r="G458" s="121"/>
      <c r="H458" s="121"/>
    </row>
    <row r="459" spans="1:8" s="29" customFormat="1" ht="19.5" customHeight="1">
      <c r="A459" s="34"/>
      <c r="B459" s="34">
        <v>85154</v>
      </c>
      <c r="C459" s="35" t="s">
        <v>124</v>
      </c>
      <c r="D459" s="30">
        <v>795543.21</v>
      </c>
      <c r="E459" s="30">
        <v>0</v>
      </c>
      <c r="F459" s="30">
        <v>0</v>
      </c>
      <c r="G459" s="30">
        <v>0</v>
      </c>
      <c r="H459" s="30">
        <f>D459+E459-F459</f>
        <v>795543.21</v>
      </c>
    </row>
    <row r="460" spans="1:8" s="29" customFormat="1" ht="43.5" customHeight="1">
      <c r="A460" s="34"/>
      <c r="B460" s="34"/>
      <c r="C460" s="121" t="s">
        <v>414</v>
      </c>
      <c r="D460" s="121"/>
      <c r="E460" s="121"/>
      <c r="F460" s="121"/>
      <c r="G460" s="121"/>
      <c r="H460" s="121"/>
    </row>
    <row r="461" spans="1:8" s="29" customFormat="1" ht="18.75" customHeight="1">
      <c r="A461" s="34"/>
      <c r="B461" s="34">
        <v>85195</v>
      </c>
      <c r="C461" s="65" t="s">
        <v>72</v>
      </c>
      <c r="D461" s="30">
        <v>104490053</v>
      </c>
      <c r="E461" s="30">
        <v>30105900</v>
      </c>
      <c r="F461" s="30">
        <v>640000</v>
      </c>
      <c r="G461" s="30">
        <v>0</v>
      </c>
      <c r="H461" s="30">
        <f>D461+E461-F461</f>
        <v>133955953</v>
      </c>
    </row>
    <row r="462" spans="1:8" s="29" customFormat="1" ht="15.75" customHeight="1">
      <c r="A462" s="34"/>
      <c r="B462" s="34"/>
      <c r="C462" s="120" t="s">
        <v>366</v>
      </c>
      <c r="D462" s="120"/>
      <c r="E462" s="120"/>
      <c r="F462" s="120"/>
      <c r="G462" s="120"/>
      <c r="H462" s="120"/>
    </row>
    <row r="463" spans="1:8" s="29" customFormat="1" ht="53.25" customHeight="1">
      <c r="A463" s="34"/>
      <c r="B463" s="57"/>
      <c r="C463" s="121" t="s">
        <v>367</v>
      </c>
      <c r="D463" s="121"/>
      <c r="E463" s="121"/>
      <c r="F463" s="121"/>
      <c r="G463" s="121"/>
      <c r="H463" s="121"/>
    </row>
    <row r="464" spans="1:8" s="29" customFormat="1" ht="69" customHeight="1">
      <c r="A464" s="34"/>
      <c r="B464" s="34"/>
      <c r="C464" s="121" t="s">
        <v>415</v>
      </c>
      <c r="D464" s="121"/>
      <c r="E464" s="121"/>
      <c r="F464" s="121"/>
      <c r="G464" s="121"/>
      <c r="H464" s="121"/>
    </row>
    <row r="465" spans="1:8" s="28" customFormat="1" ht="36.75" customHeight="1">
      <c r="A465" s="27"/>
      <c r="B465" s="27"/>
      <c r="C465" s="121" t="s">
        <v>566</v>
      </c>
      <c r="D465" s="121"/>
      <c r="E465" s="121"/>
      <c r="F465" s="121"/>
      <c r="G465" s="121"/>
      <c r="H465" s="121"/>
    </row>
    <row r="466" spans="1:8" s="29" customFormat="1" ht="55.5" customHeight="1">
      <c r="A466" s="34"/>
      <c r="B466" s="34"/>
      <c r="C466" s="121" t="s">
        <v>556</v>
      </c>
      <c r="D466" s="121"/>
      <c r="E466" s="121"/>
      <c r="F466" s="121"/>
      <c r="G466" s="121"/>
      <c r="H466" s="121"/>
    </row>
    <row r="467" spans="1:8" s="29" customFormat="1" ht="28.5" customHeight="1">
      <c r="A467" s="34"/>
      <c r="B467" s="49"/>
      <c r="C467" s="121"/>
      <c r="D467" s="121"/>
      <c r="E467" s="121"/>
      <c r="F467" s="121"/>
      <c r="G467" s="121"/>
      <c r="H467" s="121"/>
    </row>
    <row r="468" spans="1:8" s="29" customFormat="1" ht="6.75" customHeight="1">
      <c r="A468" s="34"/>
      <c r="B468" s="49"/>
      <c r="C468" s="25"/>
      <c r="D468" s="25"/>
      <c r="E468" s="25"/>
      <c r="F468" s="25"/>
      <c r="G468" s="25"/>
      <c r="H468" s="25"/>
    </row>
    <row r="469" spans="1:8" s="111" customFormat="1" ht="23.25" customHeight="1">
      <c r="A469" s="108"/>
      <c r="B469" s="108">
        <v>852</v>
      </c>
      <c r="C469" s="32" t="s">
        <v>17</v>
      </c>
      <c r="D469" s="110">
        <v>42014227</v>
      </c>
      <c r="E469" s="110">
        <f>E474+E470+E472</f>
        <v>487928</v>
      </c>
      <c r="F469" s="110">
        <f>F474+F470+F472</f>
        <v>2866503</v>
      </c>
      <c r="G469" s="110">
        <f>G474+G470+G472</f>
        <v>0</v>
      </c>
      <c r="H469" s="110">
        <f>D469+E469-F469</f>
        <v>39635652</v>
      </c>
    </row>
    <row r="470" spans="1:8" s="29" customFormat="1" ht="18.75" customHeight="1">
      <c r="A470" s="34"/>
      <c r="B470" s="34">
        <v>85205</v>
      </c>
      <c r="C470" s="35" t="s">
        <v>200</v>
      </c>
      <c r="D470" s="30">
        <v>500000</v>
      </c>
      <c r="E470" s="30">
        <v>20000</v>
      </c>
      <c r="F470" s="30">
        <v>0</v>
      </c>
      <c r="G470" s="30">
        <v>0</v>
      </c>
      <c r="H470" s="30">
        <f>D470+E470-F470</f>
        <v>520000</v>
      </c>
    </row>
    <row r="471" spans="1:8" s="29" customFormat="1" ht="58.5" customHeight="1">
      <c r="A471" s="34"/>
      <c r="B471" s="34"/>
      <c r="C471" s="121" t="s">
        <v>497</v>
      </c>
      <c r="D471" s="121"/>
      <c r="E471" s="121"/>
      <c r="F471" s="121"/>
      <c r="G471" s="121"/>
      <c r="H471" s="121"/>
    </row>
    <row r="472" spans="1:8" s="29" customFormat="1" ht="18" customHeight="1">
      <c r="A472" s="34"/>
      <c r="B472" s="34">
        <v>85217</v>
      </c>
      <c r="C472" s="35" t="s">
        <v>219</v>
      </c>
      <c r="D472" s="30">
        <v>4324718</v>
      </c>
      <c r="E472" s="30">
        <v>219500</v>
      </c>
      <c r="F472" s="30">
        <v>0</v>
      </c>
      <c r="G472" s="30">
        <v>0</v>
      </c>
      <c r="H472" s="30">
        <f>D472+E472-F472</f>
        <v>4544218</v>
      </c>
    </row>
    <row r="473" spans="1:8" s="29" customFormat="1" ht="48" customHeight="1">
      <c r="A473" s="34"/>
      <c r="B473" s="34"/>
      <c r="C473" s="121" t="s">
        <v>557</v>
      </c>
      <c r="D473" s="121"/>
      <c r="E473" s="121"/>
      <c r="F473" s="121"/>
      <c r="G473" s="121"/>
      <c r="H473" s="121"/>
    </row>
    <row r="474" spans="1:8" s="29" customFormat="1" ht="21" customHeight="1">
      <c r="A474" s="34"/>
      <c r="B474" s="34">
        <v>85295</v>
      </c>
      <c r="C474" s="35" t="s">
        <v>72</v>
      </c>
      <c r="D474" s="30">
        <v>32241514</v>
      </c>
      <c r="E474" s="30">
        <v>248428</v>
      </c>
      <c r="F474" s="30">
        <v>2866503</v>
      </c>
      <c r="G474" s="30">
        <v>0</v>
      </c>
      <c r="H474" s="30">
        <f>D474+E474-F474</f>
        <v>29623439</v>
      </c>
    </row>
    <row r="475" spans="1:8" s="29" customFormat="1" ht="55.5" customHeight="1">
      <c r="A475" s="34"/>
      <c r="B475" s="34"/>
      <c r="C475" s="123" t="s">
        <v>558</v>
      </c>
      <c r="D475" s="123"/>
      <c r="E475" s="123"/>
      <c r="F475" s="123"/>
      <c r="G475" s="123"/>
      <c r="H475" s="123"/>
    </row>
    <row r="476" spans="1:8" s="29" customFormat="1" ht="27" customHeight="1">
      <c r="A476" s="34"/>
      <c r="B476" s="34"/>
      <c r="C476" s="120" t="s">
        <v>220</v>
      </c>
      <c r="D476" s="120"/>
      <c r="E476" s="120"/>
      <c r="F476" s="120"/>
      <c r="G476" s="120"/>
      <c r="H476" s="120"/>
    </row>
    <row r="477" spans="1:8" s="29" customFormat="1" ht="40.5" customHeight="1">
      <c r="A477" s="34"/>
      <c r="B477" s="34"/>
      <c r="C477" s="123" t="s">
        <v>428</v>
      </c>
      <c r="D477" s="123"/>
      <c r="E477" s="123"/>
      <c r="F477" s="123"/>
      <c r="G477" s="123"/>
      <c r="H477" s="123"/>
    </row>
    <row r="478" spans="1:8" s="29" customFormat="1" ht="27.75" customHeight="1">
      <c r="A478" s="34"/>
      <c r="B478" s="34"/>
      <c r="C478" s="123" t="s">
        <v>498</v>
      </c>
      <c r="D478" s="123"/>
      <c r="E478" s="123"/>
      <c r="F478" s="123"/>
      <c r="G478" s="123"/>
      <c r="H478" s="123"/>
    </row>
    <row r="479" spans="1:8" s="29" customFormat="1" ht="14.25" customHeight="1">
      <c r="A479" s="34"/>
      <c r="B479" s="34"/>
      <c r="C479" s="123" t="s">
        <v>221</v>
      </c>
      <c r="D479" s="123"/>
      <c r="E479" s="123"/>
      <c r="F479" s="123"/>
      <c r="G479" s="123"/>
      <c r="H479" s="123"/>
    </row>
    <row r="480" spans="1:8" s="29" customFormat="1" ht="3.75" customHeight="1">
      <c r="A480" s="34"/>
      <c r="B480" s="34"/>
      <c r="C480" s="25"/>
      <c r="D480" s="25"/>
      <c r="E480" s="25"/>
      <c r="F480" s="25"/>
      <c r="G480" s="25"/>
      <c r="H480" s="25"/>
    </row>
    <row r="481" spans="1:8" s="43" customFormat="1" ht="24.75" customHeight="1">
      <c r="A481" s="31"/>
      <c r="B481" s="31">
        <v>853</v>
      </c>
      <c r="C481" s="32" t="s">
        <v>56</v>
      </c>
      <c r="D481" s="33">
        <v>43305166</v>
      </c>
      <c r="E481" s="33">
        <f>E484+E482</f>
        <v>183684</v>
      </c>
      <c r="F481" s="33">
        <f>F484+F482</f>
        <v>116375</v>
      </c>
      <c r="G481" s="33">
        <f>G484+G482</f>
        <v>4125</v>
      </c>
      <c r="H481" s="33">
        <f>D481+E481-F481</f>
        <v>43372475</v>
      </c>
    </row>
    <row r="482" spans="1:8" s="29" customFormat="1" ht="18" customHeight="1">
      <c r="A482" s="34"/>
      <c r="B482" s="34">
        <v>85325</v>
      </c>
      <c r="C482" s="35" t="s">
        <v>187</v>
      </c>
      <c r="D482" s="30">
        <v>2689637</v>
      </c>
      <c r="E482" s="30">
        <v>73200</v>
      </c>
      <c r="F482" s="30">
        <v>0</v>
      </c>
      <c r="G482" s="30">
        <v>0</v>
      </c>
      <c r="H482" s="30">
        <f>D482+E482-F482</f>
        <v>2762837</v>
      </c>
    </row>
    <row r="483" spans="1:8" s="28" customFormat="1" ht="56.25" customHeight="1">
      <c r="A483" s="27"/>
      <c r="B483" s="27"/>
      <c r="C483" s="121" t="s">
        <v>189</v>
      </c>
      <c r="D483" s="121"/>
      <c r="E483" s="121"/>
      <c r="F483" s="121"/>
      <c r="G483" s="121"/>
      <c r="H483" s="121"/>
    </row>
    <row r="484" spans="1:8" s="29" customFormat="1" ht="21" customHeight="1">
      <c r="A484" s="34"/>
      <c r="B484" s="34">
        <v>85395</v>
      </c>
      <c r="C484" s="35" t="s">
        <v>72</v>
      </c>
      <c r="D484" s="30">
        <v>18835675</v>
      </c>
      <c r="E484" s="30">
        <v>110484</v>
      </c>
      <c r="F484" s="30">
        <v>116375</v>
      </c>
      <c r="G484" s="30">
        <v>4125</v>
      </c>
      <c r="H484" s="30">
        <f>D484+E484-F484</f>
        <v>18829784</v>
      </c>
    </row>
    <row r="485" spans="1:8" s="29" customFormat="1" ht="14.25" customHeight="1">
      <c r="A485" s="34"/>
      <c r="B485" s="34"/>
      <c r="C485" s="120" t="s">
        <v>98</v>
      </c>
      <c r="D485" s="120"/>
      <c r="E485" s="120"/>
      <c r="F485" s="120"/>
      <c r="G485" s="120"/>
      <c r="H485" s="120"/>
    </row>
    <row r="486" spans="1:8" s="29" customFormat="1" ht="27.75" customHeight="1">
      <c r="A486" s="34"/>
      <c r="B486" s="34"/>
      <c r="C486" s="121" t="s">
        <v>563</v>
      </c>
      <c r="D486" s="121"/>
      <c r="E486" s="121"/>
      <c r="F486" s="121"/>
      <c r="G486" s="121"/>
      <c r="H486" s="121"/>
    </row>
    <row r="487" spans="1:8" s="29" customFormat="1" ht="66.75" customHeight="1">
      <c r="A487" s="34"/>
      <c r="B487" s="57"/>
      <c r="C487" s="121" t="s">
        <v>564</v>
      </c>
      <c r="D487" s="121"/>
      <c r="E487" s="121"/>
      <c r="F487" s="121"/>
      <c r="G487" s="121"/>
      <c r="H487" s="121"/>
    </row>
    <row r="488" spans="1:8" s="29" customFormat="1" ht="54.75" customHeight="1">
      <c r="A488" s="34"/>
      <c r="B488" s="34"/>
      <c r="C488" s="123" t="s">
        <v>234</v>
      </c>
      <c r="D488" s="123"/>
      <c r="E488" s="123"/>
      <c r="F488" s="123"/>
      <c r="G488" s="123"/>
      <c r="H488" s="123"/>
    </row>
    <row r="489" spans="1:8" s="29" customFormat="1" ht="5.25" customHeight="1">
      <c r="A489" s="34"/>
      <c r="B489" s="34"/>
      <c r="C489" s="79"/>
      <c r="D489" s="79"/>
      <c r="E489" s="79"/>
      <c r="F489" s="79"/>
      <c r="G489" s="79"/>
      <c r="H489" s="79"/>
    </row>
    <row r="490" spans="1:8" s="26" customFormat="1" ht="25.5" customHeight="1">
      <c r="A490" s="31"/>
      <c r="B490" s="31">
        <v>854</v>
      </c>
      <c r="C490" s="32" t="s">
        <v>69</v>
      </c>
      <c r="D490" s="33">
        <v>46561012</v>
      </c>
      <c r="E490" s="33">
        <f>E491+E503+E504+E509+E511</f>
        <v>35922</v>
      </c>
      <c r="F490" s="33">
        <f>F491+F503+F504+F509+F511</f>
        <v>4682310</v>
      </c>
      <c r="G490" s="33">
        <f>G491+G503+G504+G509+G511</f>
        <v>128290</v>
      </c>
      <c r="H490" s="33">
        <f>D490+E490-F490</f>
        <v>41914624</v>
      </c>
    </row>
    <row r="491" spans="1:8" s="29" customFormat="1" ht="21.75" customHeight="1">
      <c r="A491" s="34"/>
      <c r="B491" s="34">
        <v>85403</v>
      </c>
      <c r="C491" s="35" t="s">
        <v>70</v>
      </c>
      <c r="D491" s="30">
        <v>34233613</v>
      </c>
      <c r="E491" s="30">
        <v>19926</v>
      </c>
      <c r="F491" s="30">
        <v>4554617</v>
      </c>
      <c r="G491" s="30">
        <v>128290</v>
      </c>
      <c r="H491" s="30">
        <f>D491+E491-F491</f>
        <v>29698922</v>
      </c>
    </row>
    <row r="492" spans="1:8" s="29" customFormat="1" ht="53.25" customHeight="1">
      <c r="A492" s="34"/>
      <c r="B492" s="34"/>
      <c r="C492" s="121" t="s">
        <v>230</v>
      </c>
      <c r="D492" s="121"/>
      <c r="E492" s="121"/>
      <c r="F492" s="121"/>
      <c r="G492" s="121"/>
      <c r="H492" s="121"/>
    </row>
    <row r="493" spans="1:8" s="29" customFormat="1" ht="15.75" customHeight="1">
      <c r="A493" s="34"/>
      <c r="B493" s="57"/>
      <c r="C493" s="120" t="s">
        <v>300</v>
      </c>
      <c r="D493" s="120"/>
      <c r="E493" s="120"/>
      <c r="F493" s="120"/>
      <c r="G493" s="120"/>
      <c r="H493" s="120"/>
    </row>
    <row r="494" spans="1:8" s="29" customFormat="1" ht="66.75" customHeight="1">
      <c r="A494" s="34"/>
      <c r="B494" s="34"/>
      <c r="C494" s="123" t="s">
        <v>301</v>
      </c>
      <c r="D494" s="123"/>
      <c r="E494" s="123"/>
      <c r="F494" s="123"/>
      <c r="G494" s="123"/>
      <c r="H494" s="123"/>
    </row>
    <row r="495" spans="1:8" s="29" customFormat="1" ht="67.5" customHeight="1">
      <c r="A495" s="34"/>
      <c r="B495" s="57"/>
      <c r="C495" s="121" t="s">
        <v>500</v>
      </c>
      <c r="D495" s="121"/>
      <c r="E495" s="121"/>
      <c r="F495" s="121"/>
      <c r="G495" s="121"/>
      <c r="H495" s="121"/>
    </row>
    <row r="496" spans="1:8" s="29" customFormat="1" ht="27.75" customHeight="1">
      <c r="A496" s="34"/>
      <c r="B496" s="34"/>
      <c r="C496" s="120" t="s">
        <v>416</v>
      </c>
      <c r="D496" s="120"/>
      <c r="E496" s="120"/>
      <c r="F496" s="120"/>
      <c r="G496" s="120"/>
      <c r="H496" s="120"/>
    </row>
    <row r="497" spans="1:8" s="29" customFormat="1" ht="15" customHeight="1">
      <c r="A497" s="34"/>
      <c r="B497" s="34"/>
      <c r="C497" s="121" t="s">
        <v>302</v>
      </c>
      <c r="D497" s="121"/>
      <c r="E497" s="121"/>
      <c r="F497" s="121"/>
      <c r="G497" s="121"/>
      <c r="H497" s="121"/>
    </row>
    <row r="498" spans="1:8" s="29" customFormat="1" ht="15" customHeight="1">
      <c r="A498" s="34"/>
      <c r="B498" s="34"/>
      <c r="C498" s="121" t="s">
        <v>417</v>
      </c>
      <c r="D498" s="121"/>
      <c r="E498" s="121"/>
      <c r="F498" s="121"/>
      <c r="G498" s="121"/>
      <c r="H498" s="121"/>
    </row>
    <row r="499" spans="1:8" s="29" customFormat="1" ht="15" customHeight="1">
      <c r="A499" s="34"/>
      <c r="B499" s="34"/>
      <c r="C499" s="121" t="s">
        <v>303</v>
      </c>
      <c r="D499" s="121"/>
      <c r="E499" s="121"/>
      <c r="F499" s="121"/>
      <c r="G499" s="121"/>
      <c r="H499" s="121"/>
    </row>
    <row r="500" spans="1:8" s="29" customFormat="1" ht="15" customHeight="1">
      <c r="A500" s="34"/>
      <c r="B500" s="34"/>
      <c r="C500" s="121" t="s">
        <v>559</v>
      </c>
      <c r="D500" s="121"/>
      <c r="E500" s="121"/>
      <c r="F500" s="121"/>
      <c r="G500" s="121"/>
      <c r="H500" s="121"/>
    </row>
    <row r="501" spans="1:8" s="29" customFormat="1" ht="39.75" customHeight="1">
      <c r="A501" s="34"/>
      <c r="B501" s="34"/>
      <c r="C501" s="121" t="s">
        <v>418</v>
      </c>
      <c r="D501" s="121"/>
      <c r="E501" s="121"/>
      <c r="F501" s="121"/>
      <c r="G501" s="121"/>
      <c r="H501" s="121"/>
    </row>
    <row r="502" spans="1:8" s="10" customFormat="1" ht="66" customHeight="1">
      <c r="A502" s="8"/>
      <c r="B502" s="8"/>
      <c r="C502" s="122" t="s">
        <v>499</v>
      </c>
      <c r="D502" s="122"/>
      <c r="E502" s="122"/>
      <c r="F502" s="122"/>
      <c r="G502" s="122"/>
      <c r="H502" s="122"/>
    </row>
    <row r="503" spans="1:8" s="29" customFormat="1" ht="17.25" customHeight="1">
      <c r="A503" s="34"/>
      <c r="B503" s="34">
        <v>85404</v>
      </c>
      <c r="C503" s="35" t="s">
        <v>132</v>
      </c>
      <c r="D503" s="30">
        <v>1534445</v>
      </c>
      <c r="E503" s="30">
        <v>9919</v>
      </c>
      <c r="F503" s="30">
        <v>0</v>
      </c>
      <c r="G503" s="30">
        <v>0</v>
      </c>
      <c r="H503" s="30">
        <f>D503+E503-F503</f>
        <v>1544364</v>
      </c>
    </row>
    <row r="504" spans="1:8" s="29" customFormat="1" ht="17.25" customHeight="1">
      <c r="A504" s="34"/>
      <c r="B504" s="34">
        <v>85407</v>
      </c>
      <c r="C504" s="35" t="s">
        <v>133</v>
      </c>
      <c r="D504" s="30">
        <v>3840161</v>
      </c>
      <c r="E504" s="30">
        <v>6077</v>
      </c>
      <c r="F504" s="30">
        <v>0</v>
      </c>
      <c r="G504" s="30">
        <v>0</v>
      </c>
      <c r="H504" s="30">
        <f>D504+E504-F504</f>
        <v>3846238</v>
      </c>
    </row>
    <row r="505" spans="1:8" s="29" customFormat="1" ht="39" customHeight="1">
      <c r="A505" s="34"/>
      <c r="B505" s="34"/>
      <c r="C505" s="120" t="s">
        <v>231</v>
      </c>
      <c r="D505" s="120"/>
      <c r="E505" s="120"/>
      <c r="F505" s="120"/>
      <c r="G505" s="120"/>
      <c r="H505" s="120"/>
    </row>
    <row r="506" spans="1:8" s="29" customFormat="1" ht="15.75" customHeight="1">
      <c r="A506" s="34"/>
      <c r="B506" s="34"/>
      <c r="C506" s="121" t="s">
        <v>232</v>
      </c>
      <c r="D506" s="121"/>
      <c r="E506" s="121"/>
      <c r="F506" s="121"/>
      <c r="G506" s="121"/>
      <c r="H506" s="121"/>
    </row>
    <row r="507" spans="1:8" s="29" customFormat="1" ht="15.75" customHeight="1">
      <c r="A507" s="34"/>
      <c r="B507" s="34"/>
      <c r="C507" s="121" t="s">
        <v>233</v>
      </c>
      <c r="D507" s="121"/>
      <c r="E507" s="121"/>
      <c r="F507" s="121"/>
      <c r="G507" s="121"/>
      <c r="H507" s="121"/>
    </row>
    <row r="508" spans="1:8" s="29" customFormat="1" ht="25.5" customHeight="1">
      <c r="A508" s="34"/>
      <c r="B508" s="34"/>
      <c r="C508" s="121" t="s">
        <v>130</v>
      </c>
      <c r="D508" s="121"/>
      <c r="E508" s="121"/>
      <c r="F508" s="121"/>
      <c r="G508" s="121"/>
      <c r="H508" s="121"/>
    </row>
    <row r="509" spans="1:8" s="29" customFormat="1" ht="18.75" customHeight="1">
      <c r="A509" s="34"/>
      <c r="B509" s="34">
        <v>85446</v>
      </c>
      <c r="C509" s="35" t="s">
        <v>71</v>
      </c>
      <c r="D509" s="30">
        <v>91684</v>
      </c>
      <c r="E509" s="30">
        <v>0</v>
      </c>
      <c r="F509" s="30">
        <v>7693</v>
      </c>
      <c r="G509" s="30">
        <v>0</v>
      </c>
      <c r="H509" s="30">
        <f>D509+E509-F509</f>
        <v>83991</v>
      </c>
    </row>
    <row r="510" spans="1:8" s="29" customFormat="1" ht="31.5" customHeight="1">
      <c r="A510" s="34"/>
      <c r="B510" s="34"/>
      <c r="C510" s="121" t="s">
        <v>212</v>
      </c>
      <c r="D510" s="121"/>
      <c r="E510" s="121"/>
      <c r="F510" s="121"/>
      <c r="G510" s="121"/>
      <c r="H510" s="121"/>
    </row>
    <row r="511" spans="1:8" s="29" customFormat="1" ht="18.75" customHeight="1">
      <c r="A511" s="34"/>
      <c r="B511" s="34">
        <v>85495</v>
      </c>
      <c r="C511" s="35" t="s">
        <v>72</v>
      </c>
      <c r="D511" s="30">
        <v>620891</v>
      </c>
      <c r="E511" s="30">
        <v>0</v>
      </c>
      <c r="F511" s="30">
        <v>120000</v>
      </c>
      <c r="G511" s="30">
        <v>0</v>
      </c>
      <c r="H511" s="30">
        <f>D511+E511-F511</f>
        <v>500891</v>
      </c>
    </row>
    <row r="512" spans="1:8" s="26" customFormat="1" ht="45" customHeight="1">
      <c r="A512" s="42"/>
      <c r="B512" s="42"/>
      <c r="C512" s="121" t="s">
        <v>501</v>
      </c>
      <c r="D512" s="121"/>
      <c r="E512" s="121"/>
      <c r="F512" s="121"/>
      <c r="G512" s="121"/>
      <c r="H512" s="121"/>
    </row>
    <row r="513" spans="1:8" s="29" customFormat="1" ht="6" customHeight="1">
      <c r="A513" s="34"/>
      <c r="B513" s="57"/>
      <c r="C513" s="25"/>
      <c r="D513" s="25"/>
      <c r="E513" s="25"/>
      <c r="F513" s="25"/>
      <c r="G513" s="25"/>
      <c r="H513" s="25"/>
    </row>
    <row r="514" spans="1:8" s="26" customFormat="1" ht="23.25" customHeight="1">
      <c r="A514" s="31"/>
      <c r="B514" s="31">
        <v>855</v>
      </c>
      <c r="C514" s="32" t="s">
        <v>343</v>
      </c>
      <c r="D514" s="33">
        <v>10997822</v>
      </c>
      <c r="E514" s="33">
        <f>E515</f>
        <v>9000</v>
      </c>
      <c r="F514" s="33">
        <f>F515</f>
        <v>1000</v>
      </c>
      <c r="G514" s="33">
        <f>G515</f>
        <v>0</v>
      </c>
      <c r="H514" s="33">
        <f>D514+E514-F514</f>
        <v>11005822</v>
      </c>
    </row>
    <row r="515" spans="1:8" s="29" customFormat="1" ht="20.25" customHeight="1">
      <c r="A515" s="34"/>
      <c r="B515" s="49" t="s">
        <v>344</v>
      </c>
      <c r="C515" s="35" t="s">
        <v>72</v>
      </c>
      <c r="D515" s="45">
        <v>7860822</v>
      </c>
      <c r="E515" s="30">
        <v>9000</v>
      </c>
      <c r="F515" s="30">
        <v>1000</v>
      </c>
      <c r="G515" s="30">
        <v>0</v>
      </c>
      <c r="H515" s="30">
        <f>D515+E515-F515</f>
        <v>7868822</v>
      </c>
    </row>
    <row r="516" spans="1:8" s="29" customFormat="1" ht="28.5" customHeight="1">
      <c r="A516" s="34"/>
      <c r="B516" s="34"/>
      <c r="C516" s="129" t="s">
        <v>502</v>
      </c>
      <c r="D516" s="129"/>
      <c r="E516" s="129"/>
      <c r="F516" s="129"/>
      <c r="G516" s="129"/>
      <c r="H516" s="129"/>
    </row>
    <row r="517" spans="1:8" s="29" customFormat="1" ht="14.25" customHeight="1">
      <c r="A517" s="34"/>
      <c r="B517" s="34"/>
      <c r="C517" s="123" t="s">
        <v>190</v>
      </c>
      <c r="D517" s="123"/>
      <c r="E517" s="123"/>
      <c r="F517" s="123"/>
      <c r="G517" s="123"/>
      <c r="H517" s="123"/>
    </row>
    <row r="518" spans="1:8" s="29" customFormat="1" ht="27.75" customHeight="1">
      <c r="A518" s="34"/>
      <c r="B518" s="34"/>
      <c r="C518" s="121" t="s">
        <v>345</v>
      </c>
      <c r="D518" s="121"/>
      <c r="E518" s="121"/>
      <c r="F518" s="121"/>
      <c r="G518" s="121"/>
      <c r="H518" s="121"/>
    </row>
    <row r="519" spans="1:8" s="29" customFormat="1" ht="3" customHeight="1">
      <c r="A519" s="34"/>
      <c r="B519" s="34"/>
      <c r="C519" s="25"/>
      <c r="D519" s="25"/>
      <c r="E519" s="25"/>
      <c r="F519" s="25"/>
      <c r="G519" s="25"/>
      <c r="H519" s="25"/>
    </row>
    <row r="520" spans="1:8" s="43" customFormat="1" ht="24.75" customHeight="1">
      <c r="A520" s="31"/>
      <c r="B520" s="31">
        <v>900</v>
      </c>
      <c r="C520" s="32" t="s">
        <v>97</v>
      </c>
      <c r="D520" s="33">
        <v>34427005.81</v>
      </c>
      <c r="E520" s="33">
        <f>E521+E525</f>
        <v>23252</v>
      </c>
      <c r="F520" s="33">
        <f>F521+F525</f>
        <v>11200</v>
      </c>
      <c r="G520" s="33">
        <f>G521+G525</f>
        <v>0</v>
      </c>
      <c r="H520" s="33">
        <f>D520+E520-F520</f>
        <v>34439057.81</v>
      </c>
    </row>
    <row r="521" spans="1:8" s="29" customFormat="1" ht="26.25" customHeight="1">
      <c r="A521" s="34"/>
      <c r="B521" s="36">
        <v>90020</v>
      </c>
      <c r="C521" s="44" t="s">
        <v>137</v>
      </c>
      <c r="D521" s="45">
        <v>25339.69</v>
      </c>
      <c r="E521" s="45">
        <v>23252</v>
      </c>
      <c r="F521" s="45">
        <v>0</v>
      </c>
      <c r="G521" s="45">
        <v>0</v>
      </c>
      <c r="H521" s="45">
        <f>D521+E521-F521</f>
        <v>48591.69</v>
      </c>
    </row>
    <row r="522" spans="1:8" s="29" customFormat="1" ht="15" customHeight="1">
      <c r="A522" s="34"/>
      <c r="B522" s="34"/>
      <c r="C522" s="120" t="s">
        <v>81</v>
      </c>
      <c r="D522" s="120"/>
      <c r="E522" s="120"/>
      <c r="F522" s="120"/>
      <c r="G522" s="120"/>
      <c r="H522" s="120"/>
    </row>
    <row r="523" spans="1:8" s="29" customFormat="1" ht="67.5" customHeight="1">
      <c r="A523" s="34"/>
      <c r="B523" s="34"/>
      <c r="C523" s="121" t="s">
        <v>181</v>
      </c>
      <c r="D523" s="121"/>
      <c r="E523" s="121"/>
      <c r="F523" s="121"/>
      <c r="G523" s="121"/>
      <c r="H523" s="121"/>
    </row>
    <row r="524" spans="1:8" s="29" customFormat="1" ht="68.25" customHeight="1">
      <c r="A524" s="34"/>
      <c r="B524" s="34"/>
      <c r="C524" s="121" t="s">
        <v>182</v>
      </c>
      <c r="D524" s="121"/>
      <c r="E524" s="121"/>
      <c r="F524" s="121"/>
      <c r="G524" s="121"/>
      <c r="H524" s="121"/>
    </row>
    <row r="525" spans="1:8" s="29" customFormat="1" ht="18.75" customHeight="1">
      <c r="A525" s="34"/>
      <c r="B525" s="34">
        <v>90095</v>
      </c>
      <c r="C525" s="65" t="s">
        <v>72</v>
      </c>
      <c r="D525" s="30">
        <v>24130249</v>
      </c>
      <c r="E525" s="30">
        <v>0</v>
      </c>
      <c r="F525" s="30">
        <v>11200</v>
      </c>
      <c r="G525" s="30">
        <v>0</v>
      </c>
      <c r="H525" s="30">
        <f>D525+E525-F525</f>
        <v>24119049</v>
      </c>
    </row>
    <row r="526" spans="1:8" s="29" customFormat="1" ht="30.75" customHeight="1">
      <c r="A526" s="34"/>
      <c r="B526" s="34"/>
      <c r="C526" s="121" t="s">
        <v>419</v>
      </c>
      <c r="D526" s="121"/>
      <c r="E526" s="121"/>
      <c r="F526" s="121"/>
      <c r="G526" s="121"/>
      <c r="H526" s="121"/>
    </row>
    <row r="527" spans="1:8" s="29" customFormat="1" ht="7.5" customHeight="1">
      <c r="A527" s="34"/>
      <c r="B527" s="34"/>
      <c r="C527" s="25"/>
      <c r="D527" s="25"/>
      <c r="E527" s="25"/>
      <c r="F527" s="25"/>
      <c r="G527" s="25"/>
      <c r="H527" s="25"/>
    </row>
    <row r="528" spans="1:8" s="29" customFormat="1" ht="7.5" customHeight="1">
      <c r="A528" s="34"/>
      <c r="B528" s="34"/>
      <c r="C528" s="25"/>
      <c r="D528" s="25"/>
      <c r="E528" s="25"/>
      <c r="F528" s="25"/>
      <c r="G528" s="25"/>
      <c r="H528" s="25"/>
    </row>
    <row r="529" spans="1:8" s="43" customFormat="1" ht="22.5" customHeight="1">
      <c r="A529" s="112"/>
      <c r="B529" s="112">
        <v>921</v>
      </c>
      <c r="C529" s="113" t="s">
        <v>57</v>
      </c>
      <c r="D529" s="114">
        <v>200891021</v>
      </c>
      <c r="E529" s="114">
        <f>E530+E542+E551+E555+E566+E574</f>
        <v>4832206</v>
      </c>
      <c r="F529" s="114">
        <f>F530+F542+F551+F555+F566+F574</f>
        <v>14965641</v>
      </c>
      <c r="G529" s="114">
        <f>G530+G542+G551+G555+G566+G574</f>
        <v>1267029</v>
      </c>
      <c r="H529" s="114">
        <f>D529+E529-F529</f>
        <v>190757586</v>
      </c>
    </row>
    <row r="530" spans="1:8" s="29" customFormat="1" ht="18.75" customHeight="1">
      <c r="A530" s="34"/>
      <c r="B530" s="34">
        <v>92106</v>
      </c>
      <c r="C530" s="35" t="s">
        <v>68</v>
      </c>
      <c r="D530" s="30">
        <v>83351046</v>
      </c>
      <c r="E530" s="30">
        <v>60000</v>
      </c>
      <c r="F530" s="30">
        <v>9092242</v>
      </c>
      <c r="G530" s="30">
        <v>1006678</v>
      </c>
      <c r="H530" s="30">
        <f>D530+E530-F530</f>
        <v>74318804</v>
      </c>
    </row>
    <row r="531" spans="1:8" s="29" customFormat="1" ht="34.5" customHeight="1">
      <c r="A531" s="34"/>
      <c r="B531" s="34"/>
      <c r="C531" s="121" t="s">
        <v>420</v>
      </c>
      <c r="D531" s="121"/>
      <c r="E531" s="121"/>
      <c r="F531" s="121"/>
      <c r="G531" s="121"/>
      <c r="H531" s="121"/>
    </row>
    <row r="532" spans="1:8" s="28" customFormat="1" ht="30" customHeight="1">
      <c r="A532" s="27"/>
      <c r="B532" s="27"/>
      <c r="C532" s="120" t="s">
        <v>503</v>
      </c>
      <c r="D532" s="120"/>
      <c r="E532" s="120"/>
      <c r="F532" s="120"/>
      <c r="G532" s="120"/>
      <c r="H532" s="120"/>
    </row>
    <row r="533" spans="1:8" s="28" customFormat="1" ht="63.75" customHeight="1">
      <c r="A533" s="27"/>
      <c r="B533" s="27"/>
      <c r="C533" s="121" t="s">
        <v>371</v>
      </c>
      <c r="D533" s="121"/>
      <c r="E533" s="121"/>
      <c r="F533" s="121"/>
      <c r="G533" s="121"/>
      <c r="H533" s="121"/>
    </row>
    <row r="534" spans="1:8" s="28" customFormat="1" ht="91.5" customHeight="1">
      <c r="A534" s="27"/>
      <c r="B534" s="27"/>
      <c r="C534" s="121" t="s">
        <v>372</v>
      </c>
      <c r="D534" s="121"/>
      <c r="E534" s="121"/>
      <c r="F534" s="121"/>
      <c r="G534" s="121"/>
      <c r="H534" s="121"/>
    </row>
    <row r="535" spans="1:8" s="28" customFormat="1" ht="14.25" customHeight="1">
      <c r="A535" s="27"/>
      <c r="B535" s="27"/>
      <c r="C535" s="121" t="s">
        <v>373</v>
      </c>
      <c r="D535" s="121"/>
      <c r="E535" s="121"/>
      <c r="F535" s="121"/>
      <c r="G535" s="121"/>
      <c r="H535" s="121"/>
    </row>
    <row r="536" spans="1:8" s="28" customFormat="1" ht="14.25" customHeight="1">
      <c r="A536" s="27"/>
      <c r="B536" s="27"/>
      <c r="C536" s="121" t="s">
        <v>421</v>
      </c>
      <c r="D536" s="121"/>
      <c r="E536" s="121"/>
      <c r="F536" s="121"/>
      <c r="G536" s="121"/>
      <c r="H536" s="121"/>
    </row>
    <row r="537" spans="1:8" s="28" customFormat="1" ht="27.75" customHeight="1">
      <c r="A537" s="27"/>
      <c r="B537" s="27"/>
      <c r="C537" s="121" t="s">
        <v>422</v>
      </c>
      <c r="D537" s="121"/>
      <c r="E537" s="121"/>
      <c r="F537" s="121"/>
      <c r="G537" s="121"/>
      <c r="H537" s="121"/>
    </row>
    <row r="538" spans="1:8" s="28" customFormat="1" ht="16.5" customHeight="1">
      <c r="A538" s="27"/>
      <c r="B538" s="27"/>
      <c r="C538" s="121" t="s">
        <v>374</v>
      </c>
      <c r="D538" s="121"/>
      <c r="E538" s="121"/>
      <c r="F538" s="121"/>
      <c r="G538" s="121"/>
      <c r="H538" s="121"/>
    </row>
    <row r="539" spans="1:8" s="28" customFormat="1" ht="13.5" customHeight="1">
      <c r="A539" s="27"/>
      <c r="B539" s="27"/>
      <c r="C539" s="121" t="s">
        <v>423</v>
      </c>
      <c r="D539" s="121"/>
      <c r="E539" s="121"/>
      <c r="F539" s="121"/>
      <c r="G539" s="121"/>
      <c r="H539" s="121"/>
    </row>
    <row r="540" spans="1:8" s="28" customFormat="1" ht="39.75" customHeight="1">
      <c r="A540" s="27"/>
      <c r="B540" s="27"/>
      <c r="C540" s="121" t="s">
        <v>529</v>
      </c>
      <c r="D540" s="121"/>
      <c r="E540" s="121"/>
      <c r="F540" s="121"/>
      <c r="G540" s="121"/>
      <c r="H540" s="121"/>
    </row>
    <row r="541" spans="1:8" s="28" customFormat="1" ht="44.25" customHeight="1">
      <c r="A541" s="27"/>
      <c r="B541" s="27"/>
      <c r="C541" s="121" t="s">
        <v>375</v>
      </c>
      <c r="D541" s="121"/>
      <c r="E541" s="121"/>
      <c r="F541" s="121"/>
      <c r="G541" s="121"/>
      <c r="H541" s="121"/>
    </row>
    <row r="542" spans="1:8" s="29" customFormat="1" ht="20.25" customHeight="1">
      <c r="A542" s="34"/>
      <c r="B542" s="34">
        <v>92109</v>
      </c>
      <c r="C542" s="35" t="s">
        <v>85</v>
      </c>
      <c r="D542" s="30">
        <v>10694008</v>
      </c>
      <c r="E542" s="30">
        <v>456575</v>
      </c>
      <c r="F542" s="30">
        <v>1323622</v>
      </c>
      <c r="G542" s="30">
        <v>138221</v>
      </c>
      <c r="H542" s="30">
        <f>D542+E542-F542</f>
        <v>9826961</v>
      </c>
    </row>
    <row r="543" spans="1:8" s="10" customFormat="1" ht="57" customHeight="1">
      <c r="A543" s="8"/>
      <c r="B543" s="8"/>
      <c r="C543" s="122" t="s">
        <v>241</v>
      </c>
      <c r="D543" s="122"/>
      <c r="E543" s="122"/>
      <c r="F543" s="122"/>
      <c r="G543" s="122"/>
      <c r="H543" s="122"/>
    </row>
    <row r="544" spans="1:8" s="28" customFormat="1" ht="78.75" customHeight="1">
      <c r="A544" s="27"/>
      <c r="B544" s="27"/>
      <c r="C544" s="121" t="s">
        <v>561</v>
      </c>
      <c r="D544" s="121"/>
      <c r="E544" s="121"/>
      <c r="F544" s="121"/>
      <c r="G544" s="121"/>
      <c r="H544" s="121"/>
    </row>
    <row r="545" spans="1:8" s="29" customFormat="1" ht="17.25" customHeight="1">
      <c r="A545" s="34"/>
      <c r="B545" s="34"/>
      <c r="C545" s="120" t="s">
        <v>136</v>
      </c>
      <c r="D545" s="120"/>
      <c r="E545" s="120"/>
      <c r="F545" s="120"/>
      <c r="G545" s="120"/>
      <c r="H545" s="120"/>
    </row>
    <row r="546" spans="1:8" s="29" customFormat="1" ht="14.25" customHeight="1">
      <c r="A546" s="34"/>
      <c r="B546" s="34"/>
      <c r="C546" s="121" t="s">
        <v>376</v>
      </c>
      <c r="D546" s="121"/>
      <c r="E546" s="121"/>
      <c r="F546" s="121"/>
      <c r="G546" s="121"/>
      <c r="H546" s="121"/>
    </row>
    <row r="547" spans="1:8" s="29" customFormat="1" ht="14.25" customHeight="1">
      <c r="A547" s="34"/>
      <c r="B547" s="34"/>
      <c r="C547" s="121" t="s">
        <v>377</v>
      </c>
      <c r="D547" s="121"/>
      <c r="E547" s="121"/>
      <c r="F547" s="121"/>
      <c r="G547" s="121"/>
      <c r="H547" s="121"/>
    </row>
    <row r="548" spans="1:8" s="29" customFormat="1" ht="15" customHeight="1">
      <c r="A548" s="34"/>
      <c r="B548" s="34"/>
      <c r="C548" s="121" t="s">
        <v>504</v>
      </c>
      <c r="D548" s="121"/>
      <c r="E548" s="121"/>
      <c r="F548" s="121"/>
      <c r="G548" s="121"/>
      <c r="H548" s="121"/>
    </row>
    <row r="549" spans="1:8" s="29" customFormat="1" ht="14.25" customHeight="1">
      <c r="A549" s="34"/>
      <c r="B549" s="34"/>
      <c r="C549" s="121" t="s">
        <v>161</v>
      </c>
      <c r="D549" s="121"/>
      <c r="E549" s="121"/>
      <c r="F549" s="121"/>
      <c r="G549" s="121"/>
      <c r="H549" s="121"/>
    </row>
    <row r="550" spans="1:8" s="29" customFormat="1" ht="31.5" customHeight="1">
      <c r="A550" s="34"/>
      <c r="B550" s="34"/>
      <c r="C550" s="121" t="s">
        <v>378</v>
      </c>
      <c r="D550" s="121"/>
      <c r="E550" s="121"/>
      <c r="F550" s="121"/>
      <c r="G550" s="121"/>
      <c r="H550" s="121"/>
    </row>
    <row r="551" spans="1:8" s="29" customFormat="1" ht="20.25" customHeight="1">
      <c r="A551" s="34"/>
      <c r="B551" s="34">
        <v>92110</v>
      </c>
      <c r="C551" s="35" t="s">
        <v>84</v>
      </c>
      <c r="D551" s="30">
        <v>2798832</v>
      </c>
      <c r="E551" s="30">
        <v>216942</v>
      </c>
      <c r="F551" s="30">
        <v>0</v>
      </c>
      <c r="G551" s="30">
        <v>0</v>
      </c>
      <c r="H551" s="30">
        <f>D551+E551-F551</f>
        <v>3015774</v>
      </c>
    </row>
    <row r="552" spans="1:8" s="29" customFormat="1" ht="14.25" customHeight="1">
      <c r="A552" s="34"/>
      <c r="B552" s="34"/>
      <c r="C552" s="121" t="s">
        <v>136</v>
      </c>
      <c r="D552" s="121"/>
      <c r="E552" s="121"/>
      <c r="F552" s="121"/>
      <c r="G552" s="121"/>
      <c r="H552" s="121"/>
    </row>
    <row r="553" spans="1:8" s="29" customFormat="1" ht="39" customHeight="1">
      <c r="A553" s="34"/>
      <c r="B553" s="34"/>
      <c r="C553" s="121" t="s">
        <v>379</v>
      </c>
      <c r="D553" s="121"/>
      <c r="E553" s="121"/>
      <c r="F553" s="121"/>
      <c r="G553" s="121"/>
      <c r="H553" s="121"/>
    </row>
    <row r="554" spans="1:8" s="29" customFormat="1" ht="28.5" customHeight="1">
      <c r="A554" s="34"/>
      <c r="B554" s="34"/>
      <c r="C554" s="121" t="s">
        <v>380</v>
      </c>
      <c r="D554" s="121"/>
      <c r="E554" s="121"/>
      <c r="F554" s="121"/>
      <c r="G554" s="121"/>
      <c r="H554" s="121"/>
    </row>
    <row r="555" spans="1:8" s="29" customFormat="1" ht="20.25" customHeight="1">
      <c r="A555" s="34"/>
      <c r="B555" s="34">
        <v>92116</v>
      </c>
      <c r="C555" s="35" t="s">
        <v>83</v>
      </c>
      <c r="D555" s="30">
        <v>30798112</v>
      </c>
      <c r="E555" s="30">
        <v>937330</v>
      </c>
      <c r="F555" s="30">
        <v>4549777</v>
      </c>
      <c r="G555" s="30">
        <v>122130</v>
      </c>
      <c r="H555" s="30">
        <f>D555+E555-F555</f>
        <v>27185665</v>
      </c>
    </row>
    <row r="556" spans="1:8" s="29" customFormat="1" ht="14.25" customHeight="1">
      <c r="A556" s="34"/>
      <c r="B556" s="34"/>
      <c r="C556" s="121" t="s">
        <v>136</v>
      </c>
      <c r="D556" s="121"/>
      <c r="E556" s="121"/>
      <c r="F556" s="121"/>
      <c r="G556" s="121"/>
      <c r="H556" s="121"/>
    </row>
    <row r="557" spans="1:8" s="29" customFormat="1" ht="26.25" customHeight="1">
      <c r="A557" s="34"/>
      <c r="B557" s="34"/>
      <c r="C557" s="121" t="s">
        <v>385</v>
      </c>
      <c r="D557" s="121"/>
      <c r="E557" s="121"/>
      <c r="F557" s="121"/>
      <c r="G557" s="121"/>
      <c r="H557" s="121"/>
    </row>
    <row r="558" spans="1:8" s="29" customFormat="1" ht="42.75" customHeight="1">
      <c r="A558" s="34"/>
      <c r="B558" s="34"/>
      <c r="C558" s="121" t="s">
        <v>386</v>
      </c>
      <c r="D558" s="121"/>
      <c r="E558" s="121"/>
      <c r="F558" s="121"/>
      <c r="G558" s="121"/>
      <c r="H558" s="121"/>
    </row>
    <row r="559" spans="1:8" s="28" customFormat="1" ht="14.25" customHeight="1">
      <c r="A559" s="27"/>
      <c r="B559" s="27"/>
      <c r="C559" s="120" t="s">
        <v>381</v>
      </c>
      <c r="D559" s="120"/>
      <c r="E559" s="120"/>
      <c r="F559" s="120"/>
      <c r="G559" s="120"/>
      <c r="H559" s="120"/>
    </row>
    <row r="560" spans="1:8" s="28" customFormat="1" ht="14.25" customHeight="1">
      <c r="A560" s="27"/>
      <c r="B560" s="27"/>
      <c r="C560" s="120" t="s">
        <v>382</v>
      </c>
      <c r="D560" s="120"/>
      <c r="E560" s="120"/>
      <c r="F560" s="120"/>
      <c r="G560" s="120"/>
      <c r="H560" s="120"/>
    </row>
    <row r="561" spans="1:8" s="43" customFormat="1" ht="67.5" customHeight="1">
      <c r="A561" s="42"/>
      <c r="B561" s="42"/>
      <c r="C561" s="121" t="s">
        <v>560</v>
      </c>
      <c r="D561" s="121"/>
      <c r="E561" s="121"/>
      <c r="F561" s="121"/>
      <c r="G561" s="121"/>
      <c r="H561" s="121"/>
    </row>
    <row r="562" spans="1:8" s="29" customFormat="1" ht="44.25" customHeight="1">
      <c r="A562" s="34"/>
      <c r="B562" s="34"/>
      <c r="C562" s="121" t="s">
        <v>505</v>
      </c>
      <c r="D562" s="121"/>
      <c r="E562" s="121"/>
      <c r="F562" s="121"/>
      <c r="G562" s="121"/>
      <c r="H562" s="121"/>
    </row>
    <row r="563" spans="1:8" s="28" customFormat="1" ht="14.25" customHeight="1">
      <c r="A563" s="27"/>
      <c r="B563" s="27"/>
      <c r="C563" s="120" t="s">
        <v>383</v>
      </c>
      <c r="D563" s="120"/>
      <c r="E563" s="120"/>
      <c r="F563" s="120"/>
      <c r="G563" s="120"/>
      <c r="H563" s="120"/>
    </row>
    <row r="564" spans="1:8" s="29" customFormat="1" ht="29.25" customHeight="1">
      <c r="A564" s="34"/>
      <c r="B564" s="34"/>
      <c r="C564" s="121" t="s">
        <v>384</v>
      </c>
      <c r="D564" s="121"/>
      <c r="E564" s="121"/>
      <c r="F564" s="121"/>
      <c r="G564" s="121"/>
      <c r="H564" s="121"/>
    </row>
    <row r="565" spans="1:8" s="29" customFormat="1" ht="39" customHeight="1">
      <c r="A565" s="34"/>
      <c r="B565" s="34"/>
      <c r="C565" s="121" t="s">
        <v>424</v>
      </c>
      <c r="D565" s="121"/>
      <c r="E565" s="121"/>
      <c r="F565" s="121"/>
      <c r="G565" s="121"/>
      <c r="H565" s="121"/>
    </row>
    <row r="566" spans="1:8" s="29" customFormat="1" ht="18.75" customHeight="1">
      <c r="A566" s="34"/>
      <c r="B566" s="34">
        <v>92118</v>
      </c>
      <c r="C566" s="35" t="s">
        <v>86</v>
      </c>
      <c r="D566" s="30">
        <v>17144909</v>
      </c>
      <c r="E566" s="30">
        <v>811359</v>
      </c>
      <c r="F566" s="30">
        <v>0</v>
      </c>
      <c r="G566" s="30">
        <v>0</v>
      </c>
      <c r="H566" s="30">
        <f>D566+E566-F566</f>
        <v>17956268</v>
      </c>
    </row>
    <row r="567" spans="1:8" s="29" customFormat="1" ht="18" customHeight="1">
      <c r="A567" s="34"/>
      <c r="B567" s="34"/>
      <c r="C567" s="120" t="s">
        <v>136</v>
      </c>
      <c r="D567" s="120"/>
      <c r="E567" s="120"/>
      <c r="F567" s="120"/>
      <c r="G567" s="120"/>
      <c r="H567" s="120"/>
    </row>
    <row r="568" spans="1:8" s="29" customFormat="1" ht="33" customHeight="1">
      <c r="A568" s="34"/>
      <c r="B568" s="34"/>
      <c r="C568" s="121" t="s">
        <v>387</v>
      </c>
      <c r="D568" s="121"/>
      <c r="E568" s="121"/>
      <c r="F568" s="121"/>
      <c r="G568" s="121"/>
      <c r="H568" s="121"/>
    </row>
    <row r="569" spans="1:8" s="29" customFormat="1" ht="42" customHeight="1">
      <c r="A569" s="34"/>
      <c r="B569" s="34"/>
      <c r="C569" s="121" t="s">
        <v>389</v>
      </c>
      <c r="D569" s="121"/>
      <c r="E569" s="121"/>
      <c r="F569" s="121"/>
      <c r="G569" s="121"/>
      <c r="H569" s="121"/>
    </row>
    <row r="570" spans="1:8" s="29" customFormat="1" ht="15" customHeight="1">
      <c r="A570" s="34"/>
      <c r="B570" s="34"/>
      <c r="C570" s="121" t="s">
        <v>388</v>
      </c>
      <c r="D570" s="121"/>
      <c r="E570" s="121"/>
      <c r="F570" s="121"/>
      <c r="G570" s="121"/>
      <c r="H570" s="121"/>
    </row>
    <row r="571" spans="1:8" s="29" customFormat="1" ht="15.75" customHeight="1">
      <c r="A571" s="34"/>
      <c r="B571" s="34"/>
      <c r="C571" s="120" t="s">
        <v>240</v>
      </c>
      <c r="D571" s="120"/>
      <c r="E571" s="120"/>
      <c r="F571" s="120"/>
      <c r="G571" s="120"/>
      <c r="H571" s="120"/>
    </row>
    <row r="572" spans="1:8" s="29" customFormat="1" ht="42.75" customHeight="1">
      <c r="A572" s="34"/>
      <c r="B572" s="34"/>
      <c r="C572" s="121" t="s">
        <v>506</v>
      </c>
      <c r="D572" s="121"/>
      <c r="E572" s="121"/>
      <c r="F572" s="121"/>
      <c r="G572" s="121"/>
      <c r="H572" s="121"/>
    </row>
    <row r="573" spans="1:8" s="29" customFormat="1" ht="91.5" customHeight="1">
      <c r="A573" s="34"/>
      <c r="B573" s="34"/>
      <c r="C573" s="121" t="s">
        <v>507</v>
      </c>
      <c r="D573" s="121"/>
      <c r="E573" s="121"/>
      <c r="F573" s="121"/>
      <c r="G573" s="121"/>
      <c r="H573" s="121"/>
    </row>
    <row r="574" spans="1:8" s="29" customFormat="1" ht="19.5" customHeight="1">
      <c r="A574" s="34"/>
      <c r="B574" s="34">
        <v>92195</v>
      </c>
      <c r="C574" s="35" t="s">
        <v>72</v>
      </c>
      <c r="D574" s="30">
        <v>14384867</v>
      </c>
      <c r="E574" s="30">
        <v>2350000</v>
      </c>
      <c r="F574" s="30">
        <v>0</v>
      </c>
      <c r="G574" s="30">
        <v>0</v>
      </c>
      <c r="H574" s="30">
        <f>D574+E574-F574</f>
        <v>16734867</v>
      </c>
    </row>
    <row r="575" spans="1:8" s="29" customFormat="1" ht="47.25" customHeight="1">
      <c r="A575" s="34"/>
      <c r="B575" s="34"/>
      <c r="C575" s="121" t="s">
        <v>508</v>
      </c>
      <c r="D575" s="121"/>
      <c r="E575" s="121"/>
      <c r="F575" s="121"/>
      <c r="G575" s="121"/>
      <c r="H575" s="121"/>
    </row>
    <row r="576" spans="1:8" s="10" customFormat="1" ht="41.25" customHeight="1">
      <c r="A576" s="8"/>
      <c r="B576" s="80"/>
      <c r="C576" s="122" t="s">
        <v>390</v>
      </c>
      <c r="D576" s="122"/>
      <c r="E576" s="122"/>
      <c r="F576" s="122"/>
      <c r="G576" s="122"/>
      <c r="H576" s="122"/>
    </row>
    <row r="577" spans="1:8" s="26" customFormat="1" ht="9" customHeight="1">
      <c r="A577" s="42"/>
      <c r="B577" s="42"/>
      <c r="C577" s="25"/>
      <c r="D577" s="25"/>
      <c r="E577" s="25"/>
      <c r="F577" s="25"/>
      <c r="G577" s="25"/>
      <c r="H577" s="25"/>
    </row>
    <row r="578" spans="1:8" s="26" customFormat="1" ht="30" customHeight="1">
      <c r="A578" s="31"/>
      <c r="B578" s="58">
        <v>925</v>
      </c>
      <c r="C578" s="92" t="s">
        <v>73</v>
      </c>
      <c r="D578" s="93">
        <v>10555794</v>
      </c>
      <c r="E578" s="93">
        <f>E579</f>
        <v>59311</v>
      </c>
      <c r="F578" s="93">
        <f>F579</f>
        <v>0</v>
      </c>
      <c r="G578" s="93">
        <f>G579</f>
        <v>100</v>
      </c>
      <c r="H578" s="93">
        <f>D578+E578-F578</f>
        <v>10615105</v>
      </c>
    </row>
    <row r="579" spans="1:8" s="29" customFormat="1" ht="18" customHeight="1">
      <c r="A579" s="34"/>
      <c r="B579" s="34">
        <v>92502</v>
      </c>
      <c r="C579" s="35" t="s">
        <v>74</v>
      </c>
      <c r="D579" s="30">
        <v>10555794</v>
      </c>
      <c r="E579" s="30">
        <v>59311</v>
      </c>
      <c r="F579" s="30">
        <v>0</v>
      </c>
      <c r="G579" s="30">
        <v>100</v>
      </c>
      <c r="H579" s="30">
        <f>D579+E579-F579</f>
        <v>10615105</v>
      </c>
    </row>
    <row r="580" spans="1:8" s="29" customFormat="1" ht="17.25" customHeight="1">
      <c r="A580" s="34"/>
      <c r="B580" s="34"/>
      <c r="C580" s="120" t="s">
        <v>183</v>
      </c>
      <c r="D580" s="120"/>
      <c r="E580" s="120"/>
      <c r="F580" s="120"/>
      <c r="G580" s="120"/>
      <c r="H580" s="120"/>
    </row>
    <row r="581" spans="1:8" s="29" customFormat="1" ht="27" customHeight="1">
      <c r="A581" s="34"/>
      <c r="B581" s="34"/>
      <c r="C581" s="121" t="s">
        <v>185</v>
      </c>
      <c r="D581" s="121"/>
      <c r="E581" s="121"/>
      <c r="F581" s="121"/>
      <c r="G581" s="121"/>
      <c r="H581" s="121"/>
    </row>
    <row r="582" spans="1:8" s="29" customFormat="1" ht="15.75" customHeight="1">
      <c r="A582" s="34"/>
      <c r="B582" s="34"/>
      <c r="C582" s="121" t="s">
        <v>425</v>
      </c>
      <c r="D582" s="121"/>
      <c r="E582" s="121"/>
      <c r="F582" s="121"/>
      <c r="G582" s="121"/>
      <c r="H582" s="121"/>
    </row>
    <row r="583" spans="1:8" s="29" customFormat="1" ht="30" customHeight="1">
      <c r="A583" s="34"/>
      <c r="B583" s="34"/>
      <c r="C583" s="121" t="s">
        <v>184</v>
      </c>
      <c r="D583" s="121"/>
      <c r="E583" s="121"/>
      <c r="F583" s="121"/>
      <c r="G583" s="121"/>
      <c r="H583" s="121"/>
    </row>
    <row r="584" spans="1:8" s="29" customFormat="1" ht="69.75" customHeight="1">
      <c r="A584" s="34"/>
      <c r="B584" s="34"/>
      <c r="C584" s="121" t="s">
        <v>426</v>
      </c>
      <c r="D584" s="121"/>
      <c r="E584" s="121"/>
      <c r="F584" s="121"/>
      <c r="G584" s="121"/>
      <c r="H584" s="121"/>
    </row>
    <row r="585" spans="1:8" s="29" customFormat="1" ht="15.75" customHeight="1">
      <c r="A585" s="34"/>
      <c r="B585" s="34"/>
      <c r="C585" s="121"/>
      <c r="D585" s="121"/>
      <c r="E585" s="121"/>
      <c r="F585" s="121"/>
      <c r="G585" s="121"/>
      <c r="H585" s="121"/>
    </row>
    <row r="586" spans="1:8" s="29" customFormat="1" ht="7.5" customHeight="1">
      <c r="A586" s="34"/>
      <c r="B586" s="34"/>
      <c r="C586" s="25"/>
      <c r="D586" s="25"/>
      <c r="E586" s="25"/>
      <c r="F586" s="25"/>
      <c r="G586" s="25"/>
      <c r="H586" s="25"/>
    </row>
    <row r="587" spans="1:8" s="43" customFormat="1" ht="23.25" customHeight="1">
      <c r="A587" s="31"/>
      <c r="B587" s="31">
        <v>926</v>
      </c>
      <c r="C587" s="32" t="s">
        <v>90</v>
      </c>
      <c r="D587" s="33">
        <v>9508000</v>
      </c>
      <c r="E587" s="33">
        <f>E588</f>
        <v>530000</v>
      </c>
      <c r="F587" s="33">
        <f>F588</f>
        <v>30000</v>
      </c>
      <c r="G587" s="33">
        <f>G588</f>
        <v>0</v>
      </c>
      <c r="H587" s="33">
        <f>D587+E587-F587</f>
        <v>10008000</v>
      </c>
    </row>
    <row r="588" spans="1:8" s="29" customFormat="1" ht="19.5" customHeight="1">
      <c r="A588" s="34"/>
      <c r="B588" s="34">
        <v>92605</v>
      </c>
      <c r="C588" s="35" t="s">
        <v>91</v>
      </c>
      <c r="D588" s="30">
        <v>9508000</v>
      </c>
      <c r="E588" s="30">
        <v>530000</v>
      </c>
      <c r="F588" s="30">
        <v>30000</v>
      </c>
      <c r="G588" s="30">
        <v>0</v>
      </c>
      <c r="H588" s="30">
        <f>D588+E588-F588</f>
        <v>10008000</v>
      </c>
    </row>
    <row r="589" spans="1:8" s="43" customFormat="1" ht="55.5" customHeight="1">
      <c r="A589" s="42"/>
      <c r="B589" s="42"/>
      <c r="C589" s="121" t="s">
        <v>509</v>
      </c>
      <c r="D589" s="121"/>
      <c r="E589" s="121"/>
      <c r="F589" s="121"/>
      <c r="G589" s="121"/>
      <c r="H589" s="121"/>
    </row>
    <row r="590" spans="1:8" s="43" customFormat="1" ht="16.5" customHeight="1">
      <c r="A590" s="42"/>
      <c r="B590" s="42"/>
      <c r="C590" s="120" t="s">
        <v>81</v>
      </c>
      <c r="D590" s="120"/>
      <c r="E590" s="120"/>
      <c r="F590" s="120"/>
      <c r="G590" s="120"/>
      <c r="H590" s="120"/>
    </row>
    <row r="591" spans="1:8" s="43" customFormat="1" ht="27" customHeight="1">
      <c r="A591" s="42"/>
      <c r="B591" s="42"/>
      <c r="C591" s="121" t="s">
        <v>427</v>
      </c>
      <c r="D591" s="121"/>
      <c r="E591" s="121"/>
      <c r="F591" s="121"/>
      <c r="G591" s="121"/>
      <c r="H591" s="121"/>
    </row>
    <row r="592" spans="1:8" s="26" customFormat="1" ht="43.5" customHeight="1">
      <c r="A592" s="42"/>
      <c r="B592" s="42"/>
      <c r="C592" s="121" t="s">
        <v>346</v>
      </c>
      <c r="D592" s="121"/>
      <c r="E592" s="121"/>
      <c r="F592" s="121"/>
      <c r="G592" s="121"/>
      <c r="H592" s="121"/>
    </row>
    <row r="593" spans="1:8" s="43" customFormat="1" ht="6.75" customHeight="1">
      <c r="A593" s="42"/>
      <c r="B593" s="42"/>
      <c r="C593" s="121"/>
      <c r="D593" s="121"/>
      <c r="E593" s="121"/>
      <c r="F593" s="121"/>
      <c r="G593" s="121"/>
      <c r="H593" s="121"/>
    </row>
    <row r="594" spans="1:8" s="2" customFormat="1" ht="21" customHeight="1">
      <c r="A594" s="136" t="s">
        <v>20</v>
      </c>
      <c r="B594" s="136"/>
      <c r="C594" s="136"/>
      <c r="D594" s="136"/>
      <c r="E594" s="136"/>
      <c r="F594" s="136"/>
      <c r="G594" s="136"/>
      <c r="H594" s="136"/>
    </row>
    <row r="595" spans="1:8" s="21" customFormat="1" ht="18.75" customHeight="1">
      <c r="A595" s="11" t="s">
        <v>12</v>
      </c>
      <c r="B595" s="141" t="s">
        <v>21</v>
      </c>
      <c r="C595" s="141"/>
      <c r="D595" s="20"/>
      <c r="E595" s="20"/>
      <c r="F595" s="20"/>
      <c r="G595" s="20"/>
      <c r="H595" s="20"/>
    </row>
    <row r="596" spans="1:8" s="84" customFormat="1" ht="27" customHeight="1">
      <c r="A596" s="50" t="s">
        <v>22</v>
      </c>
      <c r="B596" s="137" t="s">
        <v>23</v>
      </c>
      <c r="C596" s="138"/>
      <c r="D596" s="83">
        <v>1819557124.6</v>
      </c>
      <c r="E596" s="83"/>
      <c r="F596" s="83">
        <f>F597+F598</f>
        <v>120304096</v>
      </c>
      <c r="G596" s="83"/>
      <c r="H596" s="83">
        <f aca="true" t="shared" si="0" ref="H596:H623">D596+E596-F596</f>
        <v>1699253028.6</v>
      </c>
    </row>
    <row r="597" spans="1:8" s="84" customFormat="1" ht="27" customHeight="1">
      <c r="A597" s="50" t="s">
        <v>24</v>
      </c>
      <c r="B597" s="131" t="s">
        <v>25</v>
      </c>
      <c r="C597" s="132"/>
      <c r="D597" s="83">
        <v>1214410660.6</v>
      </c>
      <c r="E597" s="83"/>
      <c r="F597" s="83">
        <v>4301837</v>
      </c>
      <c r="G597" s="83"/>
      <c r="H597" s="83">
        <f t="shared" si="0"/>
        <v>1210108823.6</v>
      </c>
    </row>
    <row r="598" spans="1:8" s="84" customFormat="1" ht="27" customHeight="1">
      <c r="A598" s="50" t="s">
        <v>26</v>
      </c>
      <c r="B598" s="131" t="s">
        <v>115</v>
      </c>
      <c r="C598" s="132"/>
      <c r="D598" s="83">
        <v>605146464</v>
      </c>
      <c r="E598" s="83"/>
      <c r="F598" s="83">
        <v>116002259</v>
      </c>
      <c r="G598" s="83"/>
      <c r="H598" s="83">
        <f>D598+E598-F598</f>
        <v>489144205</v>
      </c>
    </row>
    <row r="599" spans="1:8" s="84" customFormat="1" ht="27" customHeight="1">
      <c r="A599" s="50" t="s">
        <v>27</v>
      </c>
      <c r="B599" s="131" t="s">
        <v>28</v>
      </c>
      <c r="C599" s="132"/>
      <c r="D599" s="83">
        <v>1921067030.64</v>
      </c>
      <c r="E599" s="83"/>
      <c r="F599" s="83">
        <f>F600+F601</f>
        <v>160304096</v>
      </c>
      <c r="G599" s="83"/>
      <c r="H599" s="83">
        <f t="shared" si="0"/>
        <v>1760762934.64</v>
      </c>
    </row>
    <row r="600" spans="1:8" s="84" customFormat="1" ht="27" customHeight="1">
      <c r="A600" s="50" t="s">
        <v>29</v>
      </c>
      <c r="B600" s="131" t="s">
        <v>30</v>
      </c>
      <c r="C600" s="132"/>
      <c r="D600" s="83">
        <v>996064555.64</v>
      </c>
      <c r="E600" s="83"/>
      <c r="F600" s="83">
        <v>20820534</v>
      </c>
      <c r="G600" s="83"/>
      <c r="H600" s="83">
        <f t="shared" si="0"/>
        <v>975244021.64</v>
      </c>
    </row>
    <row r="601" spans="1:8" s="84" customFormat="1" ht="27" customHeight="1">
      <c r="A601" s="50" t="s">
        <v>31</v>
      </c>
      <c r="B601" s="131" t="s">
        <v>114</v>
      </c>
      <c r="C601" s="132"/>
      <c r="D601" s="83">
        <v>925002475</v>
      </c>
      <c r="E601" s="83"/>
      <c r="F601" s="83">
        <v>139483562</v>
      </c>
      <c r="G601" s="83"/>
      <c r="H601" s="83">
        <f t="shared" si="0"/>
        <v>785518913</v>
      </c>
    </row>
    <row r="602" spans="1:8" s="84" customFormat="1" ht="27" customHeight="1">
      <c r="A602" s="50" t="s">
        <v>49</v>
      </c>
      <c r="B602" s="131" t="s">
        <v>118</v>
      </c>
      <c r="C602" s="132"/>
      <c r="D602" s="83">
        <v>101509906.04</v>
      </c>
      <c r="E602" s="83"/>
      <c r="F602" s="83">
        <v>40000000</v>
      </c>
      <c r="G602" s="83"/>
      <c r="H602" s="83">
        <f t="shared" si="0"/>
        <v>61509906.04000001</v>
      </c>
    </row>
    <row r="603" spans="1:8" s="84" customFormat="1" ht="31.5" customHeight="1">
      <c r="A603" s="50" t="s">
        <v>52</v>
      </c>
      <c r="B603" s="131" t="s">
        <v>319</v>
      </c>
      <c r="C603" s="132"/>
      <c r="D603" s="83">
        <v>30000000</v>
      </c>
      <c r="E603" s="83"/>
      <c r="F603" s="83">
        <v>30000000</v>
      </c>
      <c r="G603" s="83"/>
      <c r="H603" s="83">
        <f t="shared" si="0"/>
        <v>0</v>
      </c>
    </row>
    <row r="604" spans="1:8" s="84" customFormat="1" ht="46.5" customHeight="1">
      <c r="A604" s="50" t="s">
        <v>55</v>
      </c>
      <c r="B604" s="131" t="s">
        <v>119</v>
      </c>
      <c r="C604" s="132"/>
      <c r="D604" s="83">
        <v>68912005.98</v>
      </c>
      <c r="E604" s="83"/>
      <c r="F604" s="83">
        <v>10000000</v>
      </c>
      <c r="G604" s="83"/>
      <c r="H604" s="83">
        <f t="shared" si="0"/>
        <v>58912005.980000004</v>
      </c>
    </row>
    <row r="605" spans="1:8" s="84" customFormat="1" ht="27.75" customHeight="1">
      <c r="A605" s="50" t="s">
        <v>109</v>
      </c>
      <c r="B605" s="131" t="s">
        <v>120</v>
      </c>
      <c r="C605" s="132"/>
      <c r="D605" s="83">
        <v>119090858.04</v>
      </c>
      <c r="E605" s="83"/>
      <c r="F605" s="83">
        <v>40000000</v>
      </c>
      <c r="G605" s="83"/>
      <c r="H605" s="83">
        <f t="shared" si="0"/>
        <v>79090858.04</v>
      </c>
    </row>
    <row r="606" spans="1:8" s="84" customFormat="1" ht="43.5" customHeight="1">
      <c r="A606" s="50" t="s">
        <v>110</v>
      </c>
      <c r="B606" s="131" t="s">
        <v>320</v>
      </c>
      <c r="C606" s="132"/>
      <c r="D606" s="83">
        <v>42740373</v>
      </c>
      <c r="E606" s="83"/>
      <c r="F606" s="83">
        <v>42740373</v>
      </c>
      <c r="G606" s="83"/>
      <c r="H606" s="83">
        <f t="shared" si="0"/>
        <v>0</v>
      </c>
    </row>
    <row r="607" spans="1:8" s="84" customFormat="1" ht="43.5" customHeight="1">
      <c r="A607" s="50" t="s">
        <v>111</v>
      </c>
      <c r="B607" s="131" t="s">
        <v>520</v>
      </c>
      <c r="C607" s="132"/>
      <c r="D607" s="83">
        <v>0</v>
      </c>
      <c r="E607" s="83"/>
      <c r="F607" s="83"/>
      <c r="G607" s="83"/>
      <c r="H607" s="83">
        <f t="shared" si="0"/>
        <v>0</v>
      </c>
    </row>
    <row r="608" spans="1:8" s="84" customFormat="1" ht="43.5" customHeight="1">
      <c r="A608" s="50" t="s">
        <v>116</v>
      </c>
      <c r="B608" s="131" t="s">
        <v>521</v>
      </c>
      <c r="C608" s="132"/>
      <c r="D608" s="83">
        <v>0</v>
      </c>
      <c r="E608" s="83">
        <v>20429881</v>
      </c>
      <c r="F608" s="83"/>
      <c r="G608" s="83"/>
      <c r="H608" s="83">
        <f t="shared" si="0"/>
        <v>20429881</v>
      </c>
    </row>
    <row r="609" spans="1:8" s="84" customFormat="1" ht="27.75" customHeight="1">
      <c r="A609" s="50" t="s">
        <v>121</v>
      </c>
      <c r="B609" s="131" t="s">
        <v>146</v>
      </c>
      <c r="C609" s="132"/>
      <c r="D609" s="83">
        <v>9216138.2</v>
      </c>
      <c r="E609" s="83"/>
      <c r="F609" s="83">
        <f>F610</f>
        <v>1200000</v>
      </c>
      <c r="G609" s="83"/>
      <c r="H609" s="83">
        <f t="shared" si="0"/>
        <v>8016138.199999999</v>
      </c>
    </row>
    <row r="610" spans="1:8" s="84" customFormat="1" ht="41.25" customHeight="1">
      <c r="A610" s="50" t="s">
        <v>122</v>
      </c>
      <c r="B610" s="131" t="s">
        <v>147</v>
      </c>
      <c r="C610" s="132"/>
      <c r="D610" s="83">
        <v>1200000</v>
      </c>
      <c r="E610" s="83"/>
      <c r="F610" s="83">
        <v>1200000</v>
      </c>
      <c r="G610" s="83"/>
      <c r="H610" s="83">
        <f t="shared" si="0"/>
        <v>0</v>
      </c>
    </row>
    <row r="611" spans="1:8" s="84" customFormat="1" ht="41.25" customHeight="1">
      <c r="A611" s="50" t="s">
        <v>123</v>
      </c>
      <c r="B611" s="131" t="s">
        <v>522</v>
      </c>
      <c r="C611" s="132"/>
      <c r="D611" s="83">
        <v>200000</v>
      </c>
      <c r="E611" s="83"/>
      <c r="F611" s="83">
        <v>200000</v>
      </c>
      <c r="G611" s="83"/>
      <c r="H611" s="83">
        <f t="shared" si="0"/>
        <v>0</v>
      </c>
    </row>
    <row r="612" spans="1:8" s="84" customFormat="1" ht="41.25" customHeight="1">
      <c r="A612" s="50" t="s">
        <v>149</v>
      </c>
      <c r="B612" s="131" t="s">
        <v>148</v>
      </c>
      <c r="C612" s="132"/>
      <c r="D612" s="83">
        <v>1000000</v>
      </c>
      <c r="E612" s="83"/>
      <c r="F612" s="83">
        <v>1000000</v>
      </c>
      <c r="G612" s="83"/>
      <c r="H612" s="83">
        <f t="shared" si="0"/>
        <v>0</v>
      </c>
    </row>
    <row r="613" spans="1:8" s="28" customFormat="1" ht="24.75" customHeight="1">
      <c r="A613" s="50" t="s">
        <v>135</v>
      </c>
      <c r="B613" s="130" t="s">
        <v>50</v>
      </c>
      <c r="C613" s="130"/>
      <c r="D613" s="83">
        <v>675790150</v>
      </c>
      <c r="E613" s="83"/>
      <c r="F613" s="83">
        <f>F614+F615</f>
        <v>21322503</v>
      </c>
      <c r="G613" s="83"/>
      <c r="H613" s="83">
        <f>D613+E613-F613</f>
        <v>654467647</v>
      </c>
    </row>
    <row r="614" spans="1:8" s="28" customFormat="1" ht="24.75" customHeight="1">
      <c r="A614" s="50" t="s">
        <v>150</v>
      </c>
      <c r="B614" s="130" t="s">
        <v>117</v>
      </c>
      <c r="C614" s="130"/>
      <c r="D614" s="83">
        <v>375382940</v>
      </c>
      <c r="E614" s="83"/>
      <c r="F614" s="83">
        <v>15217651</v>
      </c>
      <c r="G614" s="83"/>
      <c r="H614" s="83">
        <f>D614+E614-F614</f>
        <v>360165289</v>
      </c>
    </row>
    <row r="615" spans="1:8" s="28" customFormat="1" ht="27" customHeight="1">
      <c r="A615" s="50" t="s">
        <v>151</v>
      </c>
      <c r="B615" s="130" t="s">
        <v>51</v>
      </c>
      <c r="C615" s="130"/>
      <c r="D615" s="83">
        <v>300407210</v>
      </c>
      <c r="E615" s="83"/>
      <c r="F615" s="83">
        <v>6104852</v>
      </c>
      <c r="G615" s="83"/>
      <c r="H615" s="83">
        <f>D615+E615-F615</f>
        <v>294302358</v>
      </c>
    </row>
    <row r="616" spans="1:8" s="28" customFormat="1" ht="44.25" customHeight="1">
      <c r="A616" s="50" t="s">
        <v>152</v>
      </c>
      <c r="B616" s="130" t="s">
        <v>321</v>
      </c>
      <c r="C616" s="130"/>
      <c r="D616" s="51">
        <v>41891542</v>
      </c>
      <c r="E616" s="51"/>
      <c r="F616" s="51">
        <v>40850048</v>
      </c>
      <c r="G616" s="51"/>
      <c r="H616" s="51">
        <f>D616+E616-F616</f>
        <v>1041494</v>
      </c>
    </row>
    <row r="617" spans="1:8" s="28" customFormat="1" ht="107.25" customHeight="1">
      <c r="A617" s="50" t="s">
        <v>153</v>
      </c>
      <c r="B617" s="130" t="s">
        <v>177</v>
      </c>
      <c r="C617" s="130"/>
      <c r="D617" s="51">
        <v>22500</v>
      </c>
      <c r="E617" s="51">
        <v>22500</v>
      </c>
      <c r="F617" s="51"/>
      <c r="G617" s="51"/>
      <c r="H617" s="51">
        <f>D617+E617-F617</f>
        <v>45000</v>
      </c>
    </row>
    <row r="618" spans="1:8" s="28" customFormat="1" ht="70.5" customHeight="1">
      <c r="A618" s="50" t="s">
        <v>154</v>
      </c>
      <c r="B618" s="130" t="s">
        <v>178</v>
      </c>
      <c r="C618" s="130"/>
      <c r="D618" s="51">
        <v>1748</v>
      </c>
      <c r="E618" s="51">
        <v>752</v>
      </c>
      <c r="F618" s="51"/>
      <c r="G618" s="51"/>
      <c r="H618" s="51">
        <f t="shared" si="0"/>
        <v>2500</v>
      </c>
    </row>
    <row r="619" spans="1:8" s="28" customFormat="1" ht="71.25" customHeight="1">
      <c r="A619" s="50" t="s">
        <v>155</v>
      </c>
      <c r="B619" s="130" t="s">
        <v>138</v>
      </c>
      <c r="C619" s="130"/>
      <c r="D619" s="51">
        <v>2839.69</v>
      </c>
      <c r="E619" s="51">
        <v>752</v>
      </c>
      <c r="F619" s="51"/>
      <c r="G619" s="51"/>
      <c r="H619" s="51">
        <f t="shared" si="0"/>
        <v>3591.69</v>
      </c>
    </row>
    <row r="620" spans="1:8" s="28" customFormat="1" ht="39.75" customHeight="1">
      <c r="A620" s="50" t="s">
        <v>156</v>
      </c>
      <c r="B620" s="130" t="s">
        <v>141</v>
      </c>
      <c r="C620" s="130"/>
      <c r="D620" s="51">
        <v>2275893</v>
      </c>
      <c r="E620" s="51">
        <v>1210</v>
      </c>
      <c r="F620" s="51"/>
      <c r="G620" s="51"/>
      <c r="H620" s="51">
        <f>D620+E620-F620</f>
        <v>2277103</v>
      </c>
    </row>
    <row r="621" spans="1:8" s="28" customFormat="1" ht="52.5" customHeight="1">
      <c r="A621" s="50" t="s">
        <v>157</v>
      </c>
      <c r="B621" s="130" t="s">
        <v>142</v>
      </c>
      <c r="C621" s="130"/>
      <c r="D621" s="51">
        <v>2275893</v>
      </c>
      <c r="E621" s="51">
        <v>1210</v>
      </c>
      <c r="F621" s="51"/>
      <c r="G621" s="51"/>
      <c r="H621" s="51">
        <f>D621+E621-F621</f>
        <v>2277103</v>
      </c>
    </row>
    <row r="622" spans="1:8" s="28" customFormat="1" ht="37.5" customHeight="1">
      <c r="A622" s="50" t="s">
        <v>158</v>
      </c>
      <c r="B622" s="130" t="s">
        <v>322</v>
      </c>
      <c r="C622" s="130"/>
      <c r="D622" s="51">
        <v>10000000</v>
      </c>
      <c r="E622" s="51"/>
      <c r="F622" s="51">
        <v>10000000</v>
      </c>
      <c r="G622" s="51"/>
      <c r="H622" s="51">
        <f>D622+E622-F622</f>
        <v>0</v>
      </c>
    </row>
    <row r="623" spans="1:8" s="28" customFormat="1" ht="47.25" customHeight="1">
      <c r="A623" s="50" t="s">
        <v>159</v>
      </c>
      <c r="B623" s="130" t="s">
        <v>323</v>
      </c>
      <c r="C623" s="130"/>
      <c r="D623" s="51">
        <v>30000000</v>
      </c>
      <c r="E623" s="51"/>
      <c r="F623" s="51">
        <v>30000000</v>
      </c>
      <c r="G623" s="51"/>
      <c r="H623" s="51">
        <f t="shared" si="0"/>
        <v>0</v>
      </c>
    </row>
    <row r="624" spans="1:8" s="28" customFormat="1" ht="39" customHeight="1">
      <c r="A624" s="119"/>
      <c r="B624" s="121" t="s">
        <v>531</v>
      </c>
      <c r="C624" s="121"/>
      <c r="D624" s="121"/>
      <c r="E624" s="121"/>
      <c r="F624" s="121"/>
      <c r="G624" s="121"/>
      <c r="H624" s="121"/>
    </row>
    <row r="625" spans="1:8" s="2" customFormat="1" ht="5.25" customHeight="1">
      <c r="A625" s="18"/>
      <c r="B625" s="19"/>
      <c r="C625" s="19"/>
      <c r="D625" s="22"/>
      <c r="E625" s="22"/>
      <c r="F625" s="22"/>
      <c r="G625" s="22"/>
      <c r="H625" s="22"/>
    </row>
    <row r="626" spans="1:8" s="21" customFormat="1" ht="18.75" customHeight="1">
      <c r="A626" s="11" t="s">
        <v>18</v>
      </c>
      <c r="B626" s="145" t="s">
        <v>32</v>
      </c>
      <c r="C626" s="145"/>
      <c r="D626" s="13"/>
      <c r="E626" s="13"/>
      <c r="F626" s="13"/>
      <c r="G626" s="13"/>
      <c r="H626" s="13"/>
    </row>
    <row r="627" spans="1:8" s="28" customFormat="1" ht="16.5" customHeight="1">
      <c r="A627" s="27" t="s">
        <v>22</v>
      </c>
      <c r="B627" s="121" t="s">
        <v>43</v>
      </c>
      <c r="C627" s="121"/>
      <c r="D627" s="121"/>
      <c r="E627" s="121"/>
      <c r="F627" s="121"/>
      <c r="G627" s="121"/>
      <c r="H627" s="121"/>
    </row>
    <row r="628" spans="1:8" s="28" customFormat="1" ht="16.5" customHeight="1">
      <c r="A628" s="27" t="s">
        <v>24</v>
      </c>
      <c r="B628" s="121" t="s">
        <v>44</v>
      </c>
      <c r="C628" s="121"/>
      <c r="D628" s="121"/>
      <c r="E628" s="121"/>
      <c r="F628" s="121"/>
      <c r="G628" s="121"/>
      <c r="H628" s="121"/>
    </row>
    <row r="629" spans="1:8" s="28" customFormat="1" ht="16.5" customHeight="1">
      <c r="A629" s="27" t="s">
        <v>26</v>
      </c>
      <c r="B629" s="121" t="s">
        <v>45</v>
      </c>
      <c r="C629" s="121"/>
      <c r="D629" s="121"/>
      <c r="E629" s="121"/>
      <c r="F629" s="121"/>
      <c r="G629" s="121"/>
      <c r="H629" s="121"/>
    </row>
    <row r="630" spans="1:8" s="28" customFormat="1" ht="16.5" customHeight="1">
      <c r="A630" s="27" t="s">
        <v>27</v>
      </c>
      <c r="B630" s="121" t="s">
        <v>46</v>
      </c>
      <c r="C630" s="121"/>
      <c r="D630" s="121"/>
      <c r="E630" s="121"/>
      <c r="F630" s="121"/>
      <c r="G630" s="121"/>
      <c r="H630" s="121"/>
    </row>
    <row r="631" spans="1:8" s="28" customFormat="1" ht="16.5" customHeight="1">
      <c r="A631" s="27" t="s">
        <v>29</v>
      </c>
      <c r="B631" s="121" t="s">
        <v>47</v>
      </c>
      <c r="C631" s="121"/>
      <c r="D631" s="121"/>
      <c r="E631" s="121"/>
      <c r="F631" s="121"/>
      <c r="G631" s="121"/>
      <c r="H631" s="121"/>
    </row>
    <row r="632" spans="1:8" s="28" customFormat="1" ht="27" customHeight="1">
      <c r="A632" s="27" t="s">
        <v>31</v>
      </c>
      <c r="B632" s="121" t="s">
        <v>106</v>
      </c>
      <c r="C632" s="121"/>
      <c r="D632" s="121"/>
      <c r="E632" s="121"/>
      <c r="F632" s="121"/>
      <c r="G632" s="121"/>
      <c r="H632" s="121"/>
    </row>
    <row r="633" spans="1:8" s="28" customFormat="1" ht="14.25" customHeight="1">
      <c r="A633" s="27" t="s">
        <v>49</v>
      </c>
      <c r="B633" s="121" t="s">
        <v>107</v>
      </c>
      <c r="C633" s="121"/>
      <c r="D633" s="121"/>
      <c r="E633" s="121"/>
      <c r="F633" s="121"/>
      <c r="G633" s="121"/>
      <c r="H633" s="121"/>
    </row>
    <row r="634" spans="1:8" s="28" customFormat="1" ht="18" customHeight="1">
      <c r="A634" s="27" t="s">
        <v>52</v>
      </c>
      <c r="B634" s="121" t="s">
        <v>108</v>
      </c>
      <c r="C634" s="121"/>
      <c r="D634" s="121"/>
      <c r="E634" s="121"/>
      <c r="F634" s="121"/>
      <c r="G634" s="121"/>
      <c r="H634" s="121"/>
    </row>
    <row r="635" spans="1:8" s="28" customFormat="1" ht="15" customHeight="1">
      <c r="A635" s="27" t="s">
        <v>55</v>
      </c>
      <c r="B635" s="121" t="s">
        <v>48</v>
      </c>
      <c r="C635" s="121"/>
      <c r="D635" s="121"/>
      <c r="E635" s="121"/>
      <c r="F635" s="121"/>
      <c r="G635" s="121"/>
      <c r="H635" s="121"/>
    </row>
    <row r="636" spans="1:8" s="28" customFormat="1" ht="15" customHeight="1">
      <c r="A636" s="27" t="s">
        <v>109</v>
      </c>
      <c r="B636" s="121" t="s">
        <v>105</v>
      </c>
      <c r="C636" s="121"/>
      <c r="D636" s="121"/>
      <c r="E636" s="121"/>
      <c r="F636" s="121"/>
      <c r="G636" s="121"/>
      <c r="H636" s="121"/>
    </row>
    <row r="637" spans="1:8" s="28" customFormat="1" ht="15" customHeight="1">
      <c r="A637" s="27" t="s">
        <v>110</v>
      </c>
      <c r="B637" s="121" t="s">
        <v>318</v>
      </c>
      <c r="C637" s="121"/>
      <c r="D637" s="121"/>
      <c r="E637" s="121"/>
      <c r="F637" s="121"/>
      <c r="G637" s="121"/>
      <c r="H637" s="121"/>
    </row>
    <row r="638" spans="1:8" s="47" customFormat="1" ht="15" customHeight="1">
      <c r="A638" s="27" t="s">
        <v>111</v>
      </c>
      <c r="B638" s="133" t="s">
        <v>140</v>
      </c>
      <c r="C638" s="133"/>
      <c r="D638" s="133"/>
      <c r="E638" s="133"/>
      <c r="F638" s="133"/>
      <c r="G638" s="133"/>
      <c r="H638" s="133"/>
    </row>
    <row r="639" spans="1:8" s="47" customFormat="1" ht="15" customHeight="1">
      <c r="A639" s="27" t="s">
        <v>116</v>
      </c>
      <c r="B639" s="133" t="s">
        <v>139</v>
      </c>
      <c r="C639" s="133"/>
      <c r="D639" s="133"/>
      <c r="E639" s="133"/>
      <c r="F639" s="133"/>
      <c r="G639" s="133"/>
      <c r="H639" s="133"/>
    </row>
    <row r="640" spans="1:8" s="47" customFormat="1" ht="4.5" customHeight="1">
      <c r="A640" s="27"/>
      <c r="B640" s="46"/>
      <c r="C640" s="46"/>
      <c r="D640" s="46"/>
      <c r="E640" s="46"/>
      <c r="F640" s="46"/>
      <c r="G640" s="46"/>
      <c r="H640" s="46"/>
    </row>
    <row r="641" spans="1:8" ht="16.5" customHeight="1">
      <c r="A641" s="11" t="s">
        <v>33</v>
      </c>
      <c r="B641" s="145" t="s">
        <v>41</v>
      </c>
      <c r="C641" s="145"/>
      <c r="D641" s="13"/>
      <c r="E641" s="13"/>
      <c r="F641" s="13"/>
      <c r="G641" s="13"/>
      <c r="H641" s="13"/>
    </row>
    <row r="642" spans="4:8" ht="4.5" customHeight="1">
      <c r="D642" s="23"/>
      <c r="E642" s="23"/>
      <c r="F642" s="23"/>
      <c r="G642" s="23"/>
      <c r="H642" s="23"/>
    </row>
    <row r="643" spans="1:8" s="28" customFormat="1" ht="12.75" customHeight="1">
      <c r="A643" s="37" t="s">
        <v>34</v>
      </c>
      <c r="B643" s="126" t="s">
        <v>42</v>
      </c>
      <c r="C643" s="126"/>
      <c r="D643" s="126"/>
      <c r="E643" s="126"/>
      <c r="F643" s="126"/>
      <c r="G643" s="126"/>
      <c r="H643" s="126"/>
    </row>
    <row r="644" spans="1:8" s="28" customFormat="1" ht="15" customHeight="1">
      <c r="A644" s="27"/>
      <c r="B644" s="85" t="s">
        <v>35</v>
      </c>
      <c r="C644" s="126" t="s">
        <v>324</v>
      </c>
      <c r="D644" s="126"/>
      <c r="E644" s="126"/>
      <c r="F644" s="126"/>
      <c r="G644" s="126"/>
      <c r="H644" s="126"/>
    </row>
    <row r="645" spans="1:8" s="39" customFormat="1" ht="15" customHeight="1">
      <c r="A645" s="27"/>
      <c r="B645" s="85" t="s">
        <v>36</v>
      </c>
      <c r="C645" s="126" t="s">
        <v>325</v>
      </c>
      <c r="D645" s="126"/>
      <c r="E645" s="126"/>
      <c r="F645" s="126"/>
      <c r="G645" s="126"/>
      <c r="H645" s="126"/>
    </row>
    <row r="646" spans="1:8" s="28" customFormat="1" ht="28.5" customHeight="1">
      <c r="A646" s="27"/>
      <c r="B646" s="48" t="s">
        <v>112</v>
      </c>
      <c r="C646" s="126" t="s">
        <v>326</v>
      </c>
      <c r="D646" s="126"/>
      <c r="E646" s="126"/>
      <c r="F646" s="126"/>
      <c r="G646" s="126"/>
      <c r="H646" s="126"/>
    </row>
    <row r="647" spans="1:8" s="28" customFormat="1" ht="14.25" customHeight="1">
      <c r="A647" s="27"/>
      <c r="B647" s="48" t="s">
        <v>113</v>
      </c>
      <c r="C647" s="121" t="s">
        <v>327</v>
      </c>
      <c r="D647" s="121"/>
      <c r="E647" s="121"/>
      <c r="F647" s="121"/>
      <c r="G647" s="121"/>
      <c r="H647" s="121"/>
    </row>
    <row r="648" spans="1:8" s="28" customFormat="1" ht="16.5" customHeight="1">
      <c r="A648" s="27"/>
      <c r="B648" s="48"/>
      <c r="C648" s="121" t="s">
        <v>530</v>
      </c>
      <c r="D648" s="121"/>
      <c r="E648" s="121"/>
      <c r="F648" s="121"/>
      <c r="G648" s="121"/>
      <c r="H648" s="121"/>
    </row>
    <row r="649" spans="1:8" s="28" customFormat="1" ht="29.25" customHeight="1">
      <c r="A649" s="27"/>
      <c r="B649" s="48"/>
      <c r="C649" s="121" t="s">
        <v>328</v>
      </c>
      <c r="D649" s="121"/>
      <c r="E649" s="121"/>
      <c r="F649" s="121"/>
      <c r="G649" s="121"/>
      <c r="H649" s="121"/>
    </row>
    <row r="650" spans="1:8" s="87" customFormat="1" ht="14.25" customHeight="1">
      <c r="A650" s="86"/>
      <c r="B650" s="48" t="s">
        <v>329</v>
      </c>
      <c r="C650" s="134" t="s">
        <v>330</v>
      </c>
      <c r="D650" s="134"/>
      <c r="E650" s="134"/>
      <c r="F650" s="134"/>
      <c r="G650" s="134"/>
      <c r="H650" s="134"/>
    </row>
    <row r="651" spans="1:8" s="39" customFormat="1" ht="12.75">
      <c r="A651" s="37"/>
      <c r="B651" s="37"/>
      <c r="C651" s="40"/>
      <c r="D651" s="38"/>
      <c r="E651" s="38"/>
      <c r="F651" s="38"/>
      <c r="G651" s="38"/>
      <c r="H651" s="38"/>
    </row>
  </sheetData>
  <sheetProtection password="C25B" sheet="1"/>
  <mergeCells count="502">
    <mergeCell ref="C107:F107"/>
    <mergeCell ref="C108:F108"/>
    <mergeCell ref="C109:F109"/>
    <mergeCell ref="C110:F110"/>
    <mergeCell ref="C120:F120"/>
    <mergeCell ref="C94:F94"/>
    <mergeCell ref="C103:F103"/>
    <mergeCell ref="C98:F98"/>
    <mergeCell ref="B608:C608"/>
    <mergeCell ref="B607:C607"/>
    <mergeCell ref="C516:H516"/>
    <mergeCell ref="C302:H302"/>
    <mergeCell ref="C301:H301"/>
    <mergeCell ref="C303:H303"/>
    <mergeCell ref="C465:H465"/>
    <mergeCell ref="C464:H464"/>
    <mergeCell ref="C338:H338"/>
    <mergeCell ref="C325:H325"/>
    <mergeCell ref="B621:C621"/>
    <mergeCell ref="C647:H647"/>
    <mergeCell ref="B619:C619"/>
    <mergeCell ref="B622:C622"/>
    <mergeCell ref="B641:C641"/>
    <mergeCell ref="B626:C626"/>
    <mergeCell ref="B633:H633"/>
    <mergeCell ref="C645:H645"/>
    <mergeCell ref="B637:H637"/>
    <mergeCell ref="B643:H643"/>
    <mergeCell ref="C343:H343"/>
    <mergeCell ref="C344:H344"/>
    <mergeCell ref="B612:C612"/>
    <mergeCell ref="B620:C620"/>
    <mergeCell ref="C463:H463"/>
    <mergeCell ref="C466:H466"/>
    <mergeCell ref="C485:H485"/>
    <mergeCell ref="C369:H369"/>
    <mergeCell ref="C462:H462"/>
    <mergeCell ref="C394:H394"/>
    <mergeCell ref="C299:H299"/>
    <mergeCell ref="C289:H289"/>
    <mergeCell ref="C284:H284"/>
    <mergeCell ref="C286:H286"/>
    <mergeCell ref="C297:H297"/>
    <mergeCell ref="C290:H290"/>
    <mergeCell ref="C291:H291"/>
    <mergeCell ref="C293:H293"/>
    <mergeCell ref="C287:H287"/>
    <mergeCell ref="C245:H245"/>
    <mergeCell ref="C247:H247"/>
    <mergeCell ref="C248:H248"/>
    <mergeCell ref="C48:H48"/>
    <mergeCell ref="C38:H38"/>
    <mergeCell ref="C41:H41"/>
    <mergeCell ref="C43:H43"/>
    <mergeCell ref="C44:H44"/>
    <mergeCell ref="C92:F92"/>
    <mergeCell ref="C74:H74"/>
    <mergeCell ref="C249:H249"/>
    <mergeCell ref="C32:H32"/>
    <mergeCell ref="C37:H37"/>
    <mergeCell ref="C40:H40"/>
    <mergeCell ref="C33:H33"/>
    <mergeCell ref="C34:H34"/>
    <mergeCell ref="C35:H35"/>
    <mergeCell ref="C36:H36"/>
    <mergeCell ref="C218:H218"/>
    <mergeCell ref="C47:H47"/>
    <mergeCell ref="C399:H399"/>
    <mergeCell ref="C479:H479"/>
    <mergeCell ref="C428:H428"/>
    <mergeCell ref="C440:H440"/>
    <mergeCell ref="C441:H441"/>
    <mergeCell ref="C419:H419"/>
    <mergeCell ref="C410:H410"/>
    <mergeCell ref="C407:H407"/>
    <mergeCell ref="C416:H416"/>
    <mergeCell ref="C435:H435"/>
    <mergeCell ref="C526:H526"/>
    <mergeCell ref="C73:H73"/>
    <mergeCell ref="C387:H387"/>
    <mergeCell ref="C319:H319"/>
    <mergeCell ref="C320:H320"/>
    <mergeCell ref="C323:H323"/>
    <mergeCell ref="C487:H487"/>
    <mergeCell ref="C418:H418"/>
    <mergeCell ref="C434:H434"/>
    <mergeCell ref="C85:H85"/>
    <mergeCell ref="C437:H437"/>
    <mergeCell ref="C421:H421"/>
    <mergeCell ref="C411:H411"/>
    <mergeCell ref="C413:H413"/>
    <mergeCell ref="C431:H431"/>
    <mergeCell ref="C432:H432"/>
    <mergeCell ref="C412:H412"/>
    <mergeCell ref="C471:H471"/>
    <mergeCell ref="C78:H78"/>
    <mergeCell ref="C329:H329"/>
    <mergeCell ref="C331:H331"/>
    <mergeCell ref="C423:H423"/>
    <mergeCell ref="C433:H433"/>
    <mergeCell ref="C414:H414"/>
    <mergeCell ref="C409:H409"/>
    <mergeCell ref="C123:F123"/>
    <mergeCell ref="C101:H101"/>
    <mergeCell ref="C154:F154"/>
    <mergeCell ref="C155:F155"/>
    <mergeCell ref="C149:H149"/>
    <mergeCell ref="C152:F152"/>
    <mergeCell ref="C203:H203"/>
    <mergeCell ref="C475:H475"/>
    <mergeCell ref="C473:H473"/>
    <mergeCell ref="C436:H436"/>
    <mergeCell ref="C438:H438"/>
    <mergeCell ref="C417:H417"/>
    <mergeCell ref="B609:C609"/>
    <mergeCell ref="B610:C610"/>
    <mergeCell ref="B611:C611"/>
    <mergeCell ref="C226:H226"/>
    <mergeCell ref="C531:H531"/>
    <mergeCell ref="C460:H460"/>
    <mergeCell ref="C362:H362"/>
    <mergeCell ref="C379:H379"/>
    <mergeCell ref="C585:H585"/>
    <mergeCell ref="C557:H557"/>
    <mergeCell ref="C157:H157"/>
    <mergeCell ref="C158:F158"/>
    <mergeCell ref="C159:G159"/>
    <mergeCell ref="C160:F160"/>
    <mergeCell ref="C165:H165"/>
    <mergeCell ref="C161:F161"/>
    <mergeCell ref="C162:F162"/>
    <mergeCell ref="C582:H582"/>
    <mergeCell ref="C584:H584"/>
    <mergeCell ref="C571:H571"/>
    <mergeCell ref="C204:H204"/>
    <mergeCell ref="C318:H318"/>
    <mergeCell ref="C282:H282"/>
    <mergeCell ref="C403:H403"/>
    <mergeCell ref="C380:H380"/>
    <mergeCell ref="C467:H467"/>
    <mergeCell ref="C492:H492"/>
    <mergeCell ref="C169:F169"/>
    <mergeCell ref="C541:H541"/>
    <mergeCell ref="C381:H381"/>
    <mergeCell ref="C476:H476"/>
    <mergeCell ref="C477:H477"/>
    <mergeCell ref="C512:H512"/>
    <mergeCell ref="C505:H505"/>
    <mergeCell ref="C488:H488"/>
    <mergeCell ref="C483:H483"/>
    <mergeCell ref="C486:H486"/>
    <mergeCell ref="C143:F143"/>
    <mergeCell ref="C144:F144"/>
    <mergeCell ref="C145:F145"/>
    <mergeCell ref="C115:F115"/>
    <mergeCell ref="C131:F131"/>
    <mergeCell ref="C122:H122"/>
    <mergeCell ref="C116:F116"/>
    <mergeCell ref="C125:F125"/>
    <mergeCell ref="C132:F132"/>
    <mergeCell ref="C105:F105"/>
    <mergeCell ref="C96:F96"/>
    <mergeCell ref="C97:H97"/>
    <mergeCell ref="C134:F134"/>
    <mergeCell ref="C175:H175"/>
    <mergeCell ref="C170:F170"/>
    <mergeCell ref="C163:F163"/>
    <mergeCell ref="C164:F164"/>
    <mergeCell ref="C166:F166"/>
    <mergeCell ref="C167:G167"/>
    <mergeCell ref="C136:F136"/>
    <mergeCell ref="C171:F171"/>
    <mergeCell ref="C173:F173"/>
    <mergeCell ref="C370:H370"/>
    <mergeCell ref="C252:H252"/>
    <mergeCell ref="C307:H307"/>
    <mergeCell ref="C264:H264"/>
    <mergeCell ref="C274:H274"/>
    <mergeCell ref="C269:H269"/>
    <mergeCell ref="C141:F141"/>
    <mergeCell ref="C572:H572"/>
    <mergeCell ref="C573:H573"/>
    <mergeCell ref="C532:H532"/>
    <mergeCell ref="C535:H535"/>
    <mergeCell ref="C540:H540"/>
    <mergeCell ref="C534:H534"/>
    <mergeCell ref="C533:H533"/>
    <mergeCell ref="C543:H543"/>
    <mergeCell ref="C549:H549"/>
    <mergeCell ref="C546:H546"/>
    <mergeCell ref="C270:H270"/>
    <mergeCell ref="C280:H280"/>
    <mergeCell ref="C377:H377"/>
    <mergeCell ref="C378:H378"/>
    <mergeCell ref="C273:H273"/>
    <mergeCell ref="C368:H368"/>
    <mergeCell ref="C376:H376"/>
    <mergeCell ref="C300:H300"/>
    <mergeCell ref="C337:H337"/>
    <mergeCell ref="C294:H294"/>
    <mergeCell ref="C583:H583"/>
    <mergeCell ref="C581:H581"/>
    <mergeCell ref="C517:H517"/>
    <mergeCell ref="C544:H544"/>
    <mergeCell ref="C500:H500"/>
    <mergeCell ref="C281:H281"/>
    <mergeCell ref="C567:H567"/>
    <mergeCell ref="C568:H568"/>
    <mergeCell ref="C553:H553"/>
    <mergeCell ref="C554:H554"/>
    <mergeCell ref="C283:H283"/>
    <mergeCell ref="C292:H292"/>
    <mergeCell ref="C278:H278"/>
    <mergeCell ref="C279:H279"/>
    <mergeCell ref="C384:H384"/>
    <mergeCell ref="C382:H382"/>
    <mergeCell ref="C295:H295"/>
    <mergeCell ref="C296:H296"/>
    <mergeCell ref="C298:H298"/>
    <mergeCell ref="C321:H321"/>
    <mergeCell ref="B11:C11"/>
    <mergeCell ref="C255:H255"/>
    <mergeCell ref="C72:H72"/>
    <mergeCell ref="C506:H506"/>
    <mergeCell ref="C507:H507"/>
    <mergeCell ref="C246:H246"/>
    <mergeCell ref="C374:H374"/>
    <mergeCell ref="C375:H375"/>
    <mergeCell ref="C372:H372"/>
    <mergeCell ref="C313:H313"/>
    <mergeCell ref="B601:C601"/>
    <mergeCell ref="B597:C597"/>
    <mergeCell ref="B614:C614"/>
    <mergeCell ref="B600:C600"/>
    <mergeCell ref="C272:H272"/>
    <mergeCell ref="C518:H518"/>
    <mergeCell ref="C592:H592"/>
    <mergeCell ref="C590:H590"/>
    <mergeCell ref="B595:C595"/>
    <mergeCell ref="C275:H275"/>
    <mergeCell ref="A8:H8"/>
    <mergeCell ref="A7:H7"/>
    <mergeCell ref="A10:H10"/>
    <mergeCell ref="B635:H635"/>
    <mergeCell ref="B613:C613"/>
    <mergeCell ref="B615:C615"/>
    <mergeCell ref="C256:H256"/>
    <mergeCell ref="C373:H373"/>
    <mergeCell ref="C54:H54"/>
    <mergeCell ref="B598:C598"/>
    <mergeCell ref="A594:H594"/>
    <mergeCell ref="B596:C596"/>
    <mergeCell ref="A1:H1"/>
    <mergeCell ref="A2:H2"/>
    <mergeCell ref="A3:H3"/>
    <mergeCell ref="A4:H4"/>
    <mergeCell ref="A5:H5"/>
    <mergeCell ref="A9:H9"/>
    <mergeCell ref="C151:F151"/>
    <mergeCell ref="A6:H6"/>
    <mergeCell ref="C172:F172"/>
    <mergeCell ref="B631:H631"/>
    <mergeCell ref="C648:H648"/>
    <mergeCell ref="C649:H649"/>
    <mergeCell ref="C390:H390"/>
    <mergeCell ref="B627:H627"/>
    <mergeCell ref="B628:H628"/>
    <mergeCell ref="B638:H638"/>
    <mergeCell ref="C646:H646"/>
    <mergeCell ref="B629:H629"/>
    <mergeCell ref="C260:H260"/>
    <mergeCell ref="C644:H644"/>
    <mergeCell ref="B630:H630"/>
    <mergeCell ref="B636:H636"/>
    <mergeCell ref="C371:H371"/>
    <mergeCell ref="C156:F156"/>
    <mergeCell ref="C263:H263"/>
    <mergeCell ref="B604:C604"/>
    <mergeCell ref="C501:H501"/>
    <mergeCell ref="C496:H496"/>
    <mergeCell ref="C576:H576"/>
    <mergeCell ref="C312:H312"/>
    <mergeCell ref="C50:H50"/>
    <mergeCell ref="C51:H51"/>
    <mergeCell ref="C52:H52"/>
    <mergeCell ref="C64:H64"/>
    <mergeCell ref="C241:H241"/>
    <mergeCell ref="C262:H262"/>
    <mergeCell ref="C266:H266"/>
    <mergeCell ref="C240:H240"/>
    <mergeCell ref="C494:H494"/>
    <mergeCell ref="C495:H495"/>
    <mergeCell ref="C424:H424"/>
    <mergeCell ref="C88:H88"/>
    <mergeCell ref="C89:H89"/>
    <mergeCell ref="C93:H93"/>
    <mergeCell ref="C213:H213"/>
    <mergeCell ref="C195:F195"/>
    <mergeCell ref="C190:F190"/>
    <mergeCell ref="C265:H265"/>
    <mergeCell ref="B616:C616"/>
    <mergeCell ref="C385:H385"/>
    <mergeCell ref="C650:H650"/>
    <mergeCell ref="B634:H634"/>
    <mergeCell ref="C425:H425"/>
    <mergeCell ref="C561:H561"/>
    <mergeCell ref="B632:H632"/>
    <mergeCell ref="B605:C605"/>
    <mergeCell ref="B599:C599"/>
    <mergeCell ref="C499:H499"/>
    <mergeCell ref="B623:C623"/>
    <mergeCell ref="B639:H639"/>
    <mergeCell ref="C580:H580"/>
    <mergeCell ref="C575:H575"/>
    <mergeCell ref="C593:H593"/>
    <mergeCell ref="C589:H589"/>
    <mergeCell ref="B624:H624"/>
    <mergeCell ref="B602:C602"/>
    <mergeCell ref="B603:C603"/>
    <mergeCell ref="C591:H591"/>
    <mergeCell ref="C508:H508"/>
    <mergeCell ref="C458:H458"/>
    <mergeCell ref="C426:H426"/>
    <mergeCell ref="C443:H443"/>
    <mergeCell ref="C23:H23"/>
    <mergeCell ref="C45:H45"/>
    <mergeCell ref="C106:H106"/>
    <mergeCell ref="C174:F174"/>
    <mergeCell ref="C147:H147"/>
    <mergeCell ref="C498:H498"/>
    <mergeCell ref="C24:H24"/>
    <mergeCell ref="C552:H552"/>
    <mergeCell ref="C510:H510"/>
    <mergeCell ref="C254:H254"/>
    <mergeCell ref="C366:H366"/>
    <mergeCell ref="C429:H429"/>
    <mergeCell ref="C25:H25"/>
    <mergeCell ref="C68:H68"/>
    <mergeCell ref="C69:H69"/>
    <mergeCell ref="C545:H545"/>
    <mergeCell ref="C19:H19"/>
    <mergeCell ref="C231:H231"/>
    <mergeCell ref="C57:H57"/>
    <mergeCell ref="C58:H58"/>
    <mergeCell ref="C60:H60"/>
    <mergeCell ref="C207:H207"/>
    <mergeCell ref="C100:F100"/>
    <mergeCell ref="C196:F196"/>
    <mergeCell ref="C153:F153"/>
    <mergeCell ref="C150:F150"/>
    <mergeCell ref="B617:C617"/>
    <mergeCell ref="B618:C618"/>
    <mergeCell ref="C522:H522"/>
    <mergeCell ref="C523:H523"/>
    <mergeCell ref="C524:H524"/>
    <mergeCell ref="C564:H564"/>
    <mergeCell ref="B606:C606"/>
    <mergeCell ref="C570:H570"/>
    <mergeCell ref="C569:H569"/>
    <mergeCell ref="C539:H539"/>
    <mergeCell ref="C27:H27"/>
    <mergeCell ref="C336:H336"/>
    <mergeCell ref="C26:H26"/>
    <mergeCell ref="C456:H456"/>
    <mergeCell ref="C453:H453"/>
    <mergeCell ref="C455:H455"/>
    <mergeCell ref="C211:H211"/>
    <mergeCell ref="C212:H212"/>
    <mergeCell ref="C239:H239"/>
    <mergeCell ref="C90:F90"/>
    <mergeCell ref="C53:H53"/>
    <mergeCell ref="C28:H28"/>
    <mergeCell ref="C91:F91"/>
    <mergeCell ref="C99:F99"/>
    <mergeCell ref="C46:H46"/>
    <mergeCell ref="C87:H87"/>
    <mergeCell ref="C95:F95"/>
    <mergeCell ref="C42:H42"/>
    <mergeCell ref="C83:H83"/>
    <mergeCell ref="C29:H29"/>
    <mergeCell ref="C31:H31"/>
    <mergeCell ref="C30:H30"/>
    <mergeCell ref="C227:H227"/>
    <mergeCell ref="C59:H59"/>
    <mergeCell ref="C214:H214"/>
    <mergeCell ref="C70:H70"/>
    <mergeCell ref="C148:H148"/>
    <mergeCell ref="C192:H192"/>
    <mergeCell ref="C193:F193"/>
    <mergeCell ref="C445:H445"/>
    <mergeCell ref="C253:H253"/>
    <mergeCell ref="C271:H271"/>
    <mergeCell ref="C305:H305"/>
    <mergeCell ref="C285:H285"/>
    <mergeCell ref="C502:H502"/>
    <mergeCell ref="C493:H493"/>
    <mergeCell ref="C497:H497"/>
    <mergeCell ref="C454:H454"/>
    <mergeCell ref="C478:H478"/>
    <mergeCell ref="C357:H357"/>
    <mergeCell ref="C182:F182"/>
    <mergeCell ref="C367:H367"/>
    <mergeCell ref="C335:H335"/>
    <mergeCell ref="C311:H311"/>
    <mergeCell ref="C314:H314"/>
    <mergeCell ref="C250:H250"/>
    <mergeCell ref="C251:H251"/>
    <mergeCell ref="C191:F191"/>
    <mergeCell ref="C261:H261"/>
    <mergeCell ref="C194:F194"/>
    <mergeCell ref="C268:H268"/>
    <mergeCell ref="C457:H457"/>
    <mergeCell ref="C446:H446"/>
    <mergeCell ref="C447:H447"/>
    <mergeCell ref="C448:H448"/>
    <mergeCell ref="C449:H449"/>
    <mergeCell ref="C354:H354"/>
    <mergeCell ref="C355:H355"/>
    <mergeCell ref="C356:H356"/>
    <mergeCell ref="C130:G130"/>
    <mergeCell ref="C189:H189"/>
    <mergeCell ref="C235:H235"/>
    <mergeCell ref="C229:H229"/>
    <mergeCell ref="C276:H276"/>
    <mergeCell ref="C277:H277"/>
    <mergeCell ref="C177:H177"/>
    <mergeCell ref="C183:F183"/>
    <mergeCell ref="C184:F184"/>
    <mergeCell ref="C185:F185"/>
    <mergeCell ref="C113:F113"/>
    <mergeCell ref="C118:F118"/>
    <mergeCell ref="C119:F119"/>
    <mergeCell ref="C129:F129"/>
    <mergeCell ref="C121:F121"/>
    <mergeCell ref="C117:F117"/>
    <mergeCell ref="C124:F124"/>
    <mergeCell ref="C111:F111"/>
    <mergeCell ref="C112:G112"/>
    <mergeCell ref="C102:F102"/>
    <mergeCell ref="C146:F146"/>
    <mergeCell ref="C104:F104"/>
    <mergeCell ref="C126:F126"/>
    <mergeCell ref="C127:F127"/>
    <mergeCell ref="C128:F128"/>
    <mergeCell ref="C135:F135"/>
    <mergeCell ref="C114:F114"/>
    <mergeCell ref="C187:F187"/>
    <mergeCell ref="C133:F133"/>
    <mergeCell ref="C197:F197"/>
    <mergeCell ref="C178:F178"/>
    <mergeCell ref="C179:F179"/>
    <mergeCell ref="C180:F180"/>
    <mergeCell ref="C137:F137"/>
    <mergeCell ref="C138:F138"/>
    <mergeCell ref="C140:F140"/>
    <mergeCell ref="C142:F142"/>
    <mergeCell ref="C139:F139"/>
    <mergeCell ref="C257:H257"/>
    <mergeCell ref="C258:H258"/>
    <mergeCell ref="C259:H259"/>
    <mergeCell ref="C188:H188"/>
    <mergeCell ref="C186:F186"/>
    <mergeCell ref="C168:F168"/>
    <mergeCell ref="C181:F181"/>
    <mergeCell ref="C199:H199"/>
    <mergeCell ref="C198:H198"/>
    <mergeCell ref="C267:H267"/>
    <mergeCell ref="C388:H388"/>
    <mergeCell ref="C389:H389"/>
    <mergeCell ref="C396:H396"/>
    <mergeCell ref="C397:H397"/>
    <mergeCell ref="C398:H398"/>
    <mergeCell ref="C339:H339"/>
    <mergeCell ref="C340:H340"/>
    <mergeCell ref="C341:H341"/>
    <mergeCell ref="C342:H342"/>
    <mergeCell ref="C345:H345"/>
    <mergeCell ref="C346:H346"/>
    <mergeCell ref="C347:H347"/>
    <mergeCell ref="C348:H348"/>
    <mergeCell ref="C349:H349"/>
    <mergeCell ref="C350:H350"/>
    <mergeCell ref="C322:H322"/>
    <mergeCell ref="C324:H324"/>
    <mergeCell ref="C242:H242"/>
    <mergeCell ref="C536:H536"/>
    <mergeCell ref="C537:H537"/>
    <mergeCell ref="C538:H538"/>
    <mergeCell ref="C358:H358"/>
    <mergeCell ref="C351:H351"/>
    <mergeCell ref="C352:H352"/>
    <mergeCell ref="C353:H353"/>
    <mergeCell ref="C560:H560"/>
    <mergeCell ref="C563:H563"/>
    <mergeCell ref="C565:H565"/>
    <mergeCell ref="C562:H562"/>
    <mergeCell ref="C550:H550"/>
    <mergeCell ref="C547:H547"/>
    <mergeCell ref="C548:H548"/>
    <mergeCell ref="C556:H556"/>
    <mergeCell ref="C558:H558"/>
    <mergeCell ref="C559:H559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Krzysztof Ryszewski</cp:lastModifiedBy>
  <cp:lastPrinted>2022-09-21T10:22:55Z</cp:lastPrinted>
  <dcterms:created xsi:type="dcterms:W3CDTF">2021-04-07T04:42:21Z</dcterms:created>
  <dcterms:modified xsi:type="dcterms:W3CDTF">2022-09-21T11:04:15Z</dcterms:modified>
  <cp:category/>
  <cp:version/>
  <cp:contentType/>
  <cp:contentStatus/>
</cp:coreProperties>
</file>