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s.sekretariat\Desktop\"/>
    </mc:Choice>
  </mc:AlternateContent>
  <bookViews>
    <workbookView xWindow="0" yWindow="0" windowWidth="16380" windowHeight="8196" tabRatio="500" activeTab="1"/>
  </bookViews>
  <sheets>
    <sheet name="Uzasadnienie" sheetId="1" r:id="rId1"/>
    <sheet name="Tabela do uzasadnienia" sheetId="5" r:id="rId2"/>
    <sheet name="tab." sheetId="3" state="hidden" r:id="rId3"/>
  </sheets>
  <externalReferences>
    <externalReference r:id="rId4"/>
  </externalReferences>
  <definedNames>
    <definedName name="Ostatni_rok_analizy" localSheetId="1">[1]Uzasadnienie!#REF!</definedName>
    <definedName name="Ostatni_rok_analizy">Uzasadnienie!#REF!</definedName>
  </definedNames>
  <calcPr calcId="152511" fullPrecision="0"/>
</workbook>
</file>

<file path=xl/calcChain.xml><?xml version="1.0" encoding="utf-8"?>
<calcChain xmlns="http://schemas.openxmlformats.org/spreadsheetml/2006/main">
  <c r="F240" i="1" l="1"/>
  <c r="F402" i="1"/>
  <c r="F320" i="1"/>
  <c r="F235" i="1"/>
  <c r="F305" i="1"/>
  <c r="F296" i="1"/>
  <c r="F151" i="1"/>
  <c r="F302" i="1"/>
  <c r="F220" i="1"/>
  <c r="F287" i="1"/>
  <c r="F196" i="1"/>
  <c r="F290" i="1"/>
  <c r="F199" i="1"/>
  <c r="F390" i="1"/>
  <c r="F293" i="1"/>
  <c r="F202" i="1"/>
  <c r="F260" i="1"/>
  <c r="F190" i="1"/>
  <c r="F187" i="1"/>
  <c r="F374" i="1"/>
  <c r="F263" i="1"/>
  <c r="F299" i="1"/>
  <c r="F211" i="1"/>
  <c r="F208" i="1"/>
  <c r="F266" i="1"/>
  <c r="F275" i="1"/>
  <c r="F184" i="1"/>
  <c r="F229" i="1"/>
  <c r="F269" i="1"/>
  <c r="F178" i="1"/>
  <c r="F217" i="1"/>
  <c r="F214" i="1"/>
  <c r="F157" i="1"/>
  <c r="F327" i="1"/>
  <c r="F330" i="1"/>
  <c r="F248" i="1"/>
  <c r="F160" i="1"/>
  <c r="F399" i="1"/>
  <c r="F396" i="1"/>
  <c r="F317" i="1"/>
  <c r="F226" i="1"/>
  <c r="F311" i="1"/>
  <c r="F232" i="1"/>
  <c r="F314" i="1"/>
  <c r="F251" i="1"/>
  <c r="F166" i="1"/>
  <c r="F163" i="1"/>
  <c r="F257" i="1"/>
  <c r="F172" i="1"/>
  <c r="F243" i="1"/>
  <c r="F393" i="1"/>
  <c r="F281" i="1"/>
  <c r="F278" i="1"/>
  <c r="F181" i="1"/>
  <c r="F284" i="1"/>
  <c r="F193" i="1"/>
  <c r="F175" i="1"/>
  <c r="F254" i="1"/>
  <c r="F338" i="1"/>
  <c r="F154" i="1"/>
  <c r="F333" i="1"/>
  <c r="F350" i="1"/>
  <c r="F353" i="1"/>
  <c r="F341" i="1"/>
  <c r="F365" i="1"/>
  <c r="F347" i="1"/>
  <c r="F387" i="1"/>
  <c r="F384" i="1"/>
  <c r="F368" i="1"/>
  <c r="F359" i="1"/>
  <c r="F362" i="1"/>
  <c r="F371" i="1"/>
  <c r="F381" i="1"/>
  <c r="F356" i="1"/>
  <c r="F36" i="5"/>
  <c r="F223" i="1"/>
  <c r="D101" i="1"/>
  <c r="D58" i="1"/>
  <c r="K47" i="5"/>
  <c r="J47" i="5"/>
  <c r="I47" i="5"/>
  <c r="F47" i="5"/>
  <c r="C47" i="5"/>
  <c r="K46" i="5"/>
  <c r="J46" i="5"/>
  <c r="I46" i="5"/>
  <c r="F46" i="5"/>
  <c r="C46" i="5"/>
  <c r="K45" i="5"/>
  <c r="J45" i="5"/>
  <c r="I45" i="5"/>
  <c r="F45" i="5"/>
  <c r="C45" i="5"/>
  <c r="K44" i="5"/>
  <c r="I44" i="5"/>
  <c r="F44" i="5"/>
  <c r="C44" i="5"/>
  <c r="K43" i="5"/>
  <c r="J43" i="5"/>
  <c r="I43" i="5"/>
  <c r="F43" i="5"/>
  <c r="C43" i="5"/>
  <c r="K42" i="5"/>
  <c r="J42" i="5"/>
  <c r="I42" i="5"/>
  <c r="F42" i="5"/>
  <c r="C42" i="5"/>
  <c r="K41" i="5"/>
  <c r="J41" i="5"/>
  <c r="I41" i="5"/>
  <c r="F41" i="5"/>
  <c r="C41" i="5"/>
  <c r="K40" i="5"/>
  <c r="J40" i="5"/>
  <c r="I40" i="5"/>
  <c r="F40" i="5"/>
  <c r="C40" i="5"/>
  <c r="K39" i="5"/>
  <c r="J39" i="5"/>
  <c r="I39" i="5"/>
  <c r="F39" i="5"/>
  <c r="C39" i="5"/>
  <c r="K38" i="5"/>
  <c r="J38" i="5"/>
  <c r="I38" i="5"/>
  <c r="F38" i="5"/>
  <c r="C38" i="5"/>
  <c r="K37" i="5"/>
  <c r="J37" i="5"/>
  <c r="I37" i="5"/>
  <c r="F37" i="5"/>
  <c r="C37" i="5"/>
  <c r="K36" i="5"/>
  <c r="J36" i="5"/>
  <c r="I36" i="5"/>
  <c r="C36" i="5"/>
  <c r="K35" i="5"/>
  <c r="J35" i="5"/>
  <c r="I35" i="5"/>
  <c r="F35" i="5"/>
  <c r="C35" i="5"/>
  <c r="K34" i="5"/>
  <c r="J34" i="5"/>
  <c r="I34" i="5"/>
  <c r="F34" i="5"/>
  <c r="C34" i="5"/>
  <c r="K33" i="5"/>
  <c r="J33" i="5"/>
  <c r="I33" i="5"/>
  <c r="F33" i="5"/>
  <c r="C33" i="5"/>
  <c r="K32" i="5"/>
  <c r="J32" i="5"/>
  <c r="I32" i="5"/>
  <c r="F32" i="5"/>
  <c r="C32" i="5"/>
  <c r="K31" i="5"/>
  <c r="J31" i="5"/>
  <c r="I31" i="5"/>
  <c r="F31" i="5"/>
  <c r="C31" i="5"/>
  <c r="K30" i="5"/>
  <c r="J30" i="5"/>
  <c r="I30" i="5"/>
  <c r="F30" i="5"/>
  <c r="C30" i="5"/>
  <c r="A31" i="5"/>
  <c r="A32" i="5"/>
  <c r="A33" i="5"/>
  <c r="A34" i="5"/>
  <c r="K23" i="5"/>
  <c r="I23" i="5"/>
  <c r="F23" i="5"/>
  <c r="C23" i="5"/>
  <c r="K22" i="5"/>
  <c r="J22" i="5"/>
  <c r="I22" i="5"/>
  <c r="F22" i="5"/>
  <c r="C22" i="5"/>
  <c r="K21" i="5"/>
  <c r="J21" i="5"/>
  <c r="I21" i="5"/>
  <c r="F21" i="5"/>
  <c r="C21" i="5"/>
  <c r="K20" i="5"/>
  <c r="I20" i="5"/>
  <c r="F20" i="5"/>
  <c r="C20" i="5"/>
  <c r="K19" i="5"/>
  <c r="I19" i="5"/>
  <c r="F19" i="5"/>
  <c r="C19" i="5"/>
  <c r="K18" i="5"/>
  <c r="J18" i="5"/>
  <c r="I18" i="5"/>
  <c r="F18" i="5"/>
  <c r="C18" i="5"/>
  <c r="K17" i="5"/>
  <c r="J17" i="5"/>
  <c r="I17" i="5"/>
  <c r="F17" i="5"/>
  <c r="C17" i="5"/>
  <c r="K16" i="5"/>
  <c r="I16" i="5"/>
  <c r="F16" i="5"/>
  <c r="C16" i="5"/>
  <c r="K15" i="5"/>
  <c r="J15" i="5"/>
  <c r="I15" i="5"/>
  <c r="F15" i="5"/>
  <c r="C15" i="5"/>
  <c r="K14" i="5"/>
  <c r="I14" i="5"/>
  <c r="F14" i="5"/>
  <c r="C14" i="5"/>
  <c r="K13" i="5"/>
  <c r="J13" i="5"/>
  <c r="I13" i="5"/>
  <c r="F13" i="5"/>
  <c r="C13" i="5"/>
  <c r="K12" i="5"/>
  <c r="J12" i="5"/>
  <c r="I12" i="5"/>
  <c r="F12" i="5"/>
  <c r="C12" i="5"/>
  <c r="K11" i="5"/>
  <c r="J11" i="5"/>
  <c r="I11" i="5"/>
  <c r="F11" i="5"/>
  <c r="C11" i="5"/>
  <c r="K10" i="5"/>
  <c r="J10" i="5"/>
  <c r="I10" i="5"/>
  <c r="F10" i="5"/>
  <c r="C10" i="5"/>
  <c r="K9" i="5"/>
  <c r="J9" i="5"/>
  <c r="I9" i="5"/>
  <c r="F9" i="5"/>
  <c r="C9" i="5"/>
  <c r="K8" i="5"/>
  <c r="J8" i="5"/>
  <c r="I8" i="5"/>
  <c r="F8" i="5"/>
  <c r="C8" i="5"/>
  <c r="K7" i="5"/>
  <c r="J7" i="5"/>
  <c r="I7" i="5"/>
  <c r="F7" i="5"/>
  <c r="C7" i="5"/>
  <c r="K6" i="5"/>
  <c r="J6" i="5"/>
  <c r="I6" i="5"/>
  <c r="F6" i="5"/>
  <c r="C6" i="5"/>
  <c r="A7" i="5"/>
  <c r="A8" i="5"/>
  <c r="A9" i="5"/>
  <c r="A10" i="5"/>
  <c r="C6" i="3"/>
  <c r="F6" i="3"/>
  <c r="I6" i="3"/>
  <c r="J6" i="3"/>
  <c r="K6" i="3"/>
  <c r="A7" i="3"/>
  <c r="C7" i="3"/>
  <c r="F7" i="3"/>
  <c r="I7" i="3"/>
  <c r="J7" i="3"/>
  <c r="K7" i="3"/>
  <c r="A8" i="3"/>
  <c r="C8" i="3"/>
  <c r="F8" i="3"/>
  <c r="I8" i="3"/>
  <c r="J8" i="3"/>
  <c r="K8" i="3"/>
  <c r="A9" i="3"/>
  <c r="C9" i="3"/>
  <c r="F9" i="3"/>
  <c r="I9" i="3"/>
  <c r="J9" i="3"/>
  <c r="K9" i="3"/>
  <c r="A10" i="3"/>
  <c r="C10" i="3"/>
  <c r="F10" i="3"/>
  <c r="I10" i="3"/>
  <c r="J10" i="3"/>
  <c r="K10" i="3"/>
  <c r="A11" i="3"/>
  <c r="C11" i="3"/>
  <c r="F11" i="3"/>
  <c r="I11" i="3"/>
  <c r="J11" i="3"/>
  <c r="K11" i="3"/>
  <c r="A12" i="3"/>
  <c r="C12" i="3"/>
  <c r="F12" i="3"/>
  <c r="I12" i="3"/>
  <c r="J12" i="3"/>
  <c r="K12" i="3"/>
  <c r="A13" i="3"/>
  <c r="C13" i="3"/>
  <c r="F13" i="3"/>
  <c r="I13" i="3"/>
  <c r="J13" i="3"/>
  <c r="K13" i="3"/>
  <c r="A14" i="3"/>
  <c r="C14" i="3"/>
  <c r="F14" i="3"/>
  <c r="I14" i="3"/>
  <c r="J14" i="3"/>
  <c r="K14" i="3"/>
  <c r="A15" i="3"/>
  <c r="C15" i="3"/>
  <c r="F15" i="3"/>
  <c r="I15" i="3"/>
  <c r="J15" i="3"/>
  <c r="K15" i="3"/>
  <c r="A16" i="3"/>
  <c r="C16" i="3"/>
  <c r="F16" i="3"/>
  <c r="I16" i="3"/>
  <c r="J16" i="3"/>
  <c r="K16" i="3"/>
  <c r="A17" i="3"/>
  <c r="C17" i="3"/>
  <c r="F17" i="3"/>
  <c r="I17" i="3"/>
  <c r="J17" i="3"/>
  <c r="K17" i="3"/>
  <c r="A18" i="3"/>
  <c r="C18" i="3"/>
  <c r="F18" i="3"/>
  <c r="I18" i="3"/>
  <c r="J18" i="3"/>
  <c r="K18" i="3"/>
  <c r="A19" i="3"/>
  <c r="C19" i="3"/>
  <c r="F19" i="3"/>
  <c r="I19" i="3"/>
  <c r="J19" i="3"/>
  <c r="K19" i="3"/>
  <c r="A20" i="3"/>
  <c r="C20" i="3"/>
  <c r="F20" i="3"/>
  <c r="I20" i="3"/>
  <c r="J20" i="3"/>
  <c r="K20" i="3"/>
  <c r="A21" i="3"/>
  <c r="C21" i="3"/>
  <c r="F21" i="3"/>
  <c r="I21" i="3"/>
  <c r="J21" i="3"/>
  <c r="K21" i="3"/>
  <c r="C28" i="3"/>
  <c r="F28" i="3"/>
  <c r="I28" i="3"/>
  <c r="J28" i="3"/>
  <c r="K28" i="3"/>
  <c r="A29" i="3"/>
  <c r="C29" i="3"/>
  <c r="F29" i="3"/>
  <c r="I29" i="3"/>
  <c r="J29" i="3"/>
  <c r="K29" i="3"/>
  <c r="A30" i="3"/>
  <c r="C30" i="3"/>
  <c r="F30" i="3"/>
  <c r="I30" i="3"/>
  <c r="J30" i="3"/>
  <c r="K30" i="3"/>
  <c r="A31" i="3"/>
  <c r="C31" i="3"/>
  <c r="F31" i="3"/>
  <c r="I31" i="3"/>
  <c r="J31" i="3"/>
  <c r="K31" i="3"/>
  <c r="A32" i="3"/>
  <c r="C32" i="3"/>
  <c r="F32" i="3"/>
  <c r="I32" i="3"/>
  <c r="J32" i="3"/>
  <c r="K32" i="3"/>
  <c r="A33" i="3"/>
  <c r="C33" i="3"/>
  <c r="F33" i="3"/>
  <c r="I33" i="3"/>
  <c r="J33" i="3"/>
  <c r="K33" i="3"/>
  <c r="A34" i="3"/>
  <c r="C34" i="3"/>
  <c r="F34" i="3"/>
  <c r="I34" i="3"/>
  <c r="J34" i="3"/>
  <c r="K34" i="3"/>
  <c r="A35" i="3"/>
  <c r="C35" i="3"/>
  <c r="F35" i="3"/>
  <c r="I35" i="3"/>
  <c r="J35" i="3"/>
  <c r="K35" i="3"/>
  <c r="A36" i="3"/>
  <c r="C36" i="3"/>
  <c r="F36" i="3"/>
  <c r="I36" i="3"/>
  <c r="J36" i="3"/>
  <c r="K36" i="3"/>
  <c r="A37" i="3"/>
  <c r="C37" i="3"/>
  <c r="F37" i="3"/>
  <c r="I37" i="3"/>
  <c r="J37" i="3"/>
  <c r="K37" i="3"/>
  <c r="A38" i="3"/>
  <c r="C38" i="3"/>
  <c r="F38" i="3"/>
  <c r="I38" i="3"/>
  <c r="J38" i="3"/>
  <c r="K38" i="3"/>
  <c r="A39" i="3"/>
  <c r="C39" i="3"/>
  <c r="F39" i="3"/>
  <c r="I39" i="3"/>
  <c r="J39" i="3"/>
  <c r="K39" i="3"/>
  <c r="A40" i="3"/>
  <c r="C40" i="3"/>
  <c r="F40" i="3"/>
  <c r="I40" i="3"/>
  <c r="J40" i="3"/>
  <c r="K40" i="3"/>
  <c r="A41" i="3"/>
  <c r="C41" i="3"/>
  <c r="F41" i="3"/>
  <c r="I41" i="3"/>
  <c r="J41" i="3"/>
  <c r="K41" i="3"/>
  <c r="A42" i="3"/>
  <c r="C42" i="3"/>
  <c r="F42" i="3"/>
  <c r="I42" i="3"/>
  <c r="J42" i="3"/>
  <c r="K42" i="3"/>
  <c r="A43" i="3"/>
  <c r="C43" i="3"/>
  <c r="F43" i="3"/>
  <c r="I43" i="3"/>
  <c r="J43" i="3"/>
  <c r="K43" i="3"/>
  <c r="D24" i="1"/>
  <c r="D25" i="1"/>
  <c r="D26" i="1"/>
  <c r="D27" i="1"/>
  <c r="D28" i="1"/>
  <c r="D29" i="1"/>
  <c r="D30" i="1"/>
  <c r="D31" i="1"/>
  <c r="D32" i="1"/>
  <c r="D33" i="1"/>
  <c r="D34" i="1"/>
  <c r="D35" i="1"/>
  <c r="D36" i="1"/>
  <c r="D37" i="1"/>
  <c r="D38" i="1"/>
  <c r="D39" i="1"/>
  <c r="D40" i="1"/>
  <c r="D41" i="1"/>
  <c r="D42" i="1"/>
  <c r="D43" i="1"/>
  <c r="D44" i="1"/>
  <c r="D45" i="1"/>
  <c r="D46" i="1"/>
  <c r="D47" i="1"/>
  <c r="D51" i="1"/>
  <c r="D52" i="1"/>
  <c r="D53" i="1"/>
  <c r="D54" i="1"/>
  <c r="D55" i="1"/>
  <c r="D56" i="1"/>
  <c r="D57" i="1"/>
  <c r="D59" i="1"/>
  <c r="D60" i="1"/>
  <c r="D61" i="1"/>
  <c r="D62" i="1"/>
  <c r="D63" i="1"/>
  <c r="D64" i="1"/>
  <c r="D65" i="1"/>
  <c r="D66" i="1"/>
  <c r="D67" i="1"/>
  <c r="D68" i="1"/>
  <c r="D69" i="1"/>
  <c r="D70" i="1"/>
  <c r="D71" i="1"/>
  <c r="D72" i="1"/>
  <c r="D73" i="1"/>
  <c r="D74" i="1"/>
  <c r="D75" i="1"/>
  <c r="D77" i="1"/>
  <c r="D78" i="1"/>
  <c r="D80" i="1"/>
  <c r="D81" i="1"/>
  <c r="D82" i="1"/>
  <c r="D83" i="1"/>
  <c r="D84" i="1"/>
  <c r="D85" i="1"/>
  <c r="D86" i="1"/>
  <c r="D93" i="1"/>
  <c r="D94" i="1"/>
  <c r="D95" i="1"/>
  <c r="D96" i="1"/>
  <c r="D97" i="1"/>
  <c r="D98" i="1"/>
  <c r="D99" i="1"/>
  <c r="D100" i="1"/>
  <c r="D102" i="1"/>
  <c r="D103" i="1"/>
  <c r="D104" i="1"/>
  <c r="D106" i="1"/>
  <c r="D107" i="1"/>
  <c r="D108" i="1"/>
  <c r="D109" i="1"/>
  <c r="D110" i="1"/>
  <c r="D111" i="1"/>
  <c r="D112" i="1"/>
  <c r="D113" i="1"/>
  <c r="D114" i="1"/>
  <c r="D115" i="1"/>
  <c r="D116" i="1"/>
  <c r="D117" i="1"/>
  <c r="D118" i="1"/>
  <c r="D122" i="1"/>
  <c r="D123" i="1"/>
  <c r="D124" i="1"/>
  <c r="D125" i="1"/>
  <c r="D126" i="1"/>
  <c r="D127" i="1"/>
  <c r="D128" i="1"/>
  <c r="D129" i="1"/>
  <c r="D130" i="1"/>
  <c r="D131" i="1"/>
  <c r="D132" i="1"/>
  <c r="D133" i="1"/>
  <c r="D134" i="1"/>
  <c r="J16" i="5"/>
  <c r="J23" i="5"/>
  <c r="J44" i="5"/>
  <c r="J19" i="5"/>
  <c r="J20" i="5"/>
  <c r="J14" i="5"/>
</calcChain>
</file>

<file path=xl/sharedStrings.xml><?xml version="1.0" encoding="utf-8"?>
<sst xmlns="http://schemas.openxmlformats.org/spreadsheetml/2006/main" count="661" uniqueCount="456">
  <si>
    <t>UZASADNIENIE</t>
  </si>
  <si>
    <t>1. Przedmiot regulacji:</t>
  </si>
  <si>
    <t>2. Omówienie podstawy prawnej:</t>
  </si>
  <si>
    <t>3. Konsultacje wymagane przepisami prawa (łącznie z przepisami wewnętrznymi):</t>
  </si>
  <si>
    <t xml:space="preserve">Zgodnie z obowiązującym stanem prawnym nie ma konieczności skierowania projektu uchwały do konsultacji. </t>
  </si>
  <si>
    <t>4. Uzasadnienie merytoryczne:</t>
  </si>
  <si>
    <t>Lp.</t>
  </si>
  <si>
    <t>Wyszczególnienie</t>
  </si>
  <si>
    <t>Zmiana</t>
  </si>
  <si>
    <t>Plan po zmianach</t>
  </si>
  <si>
    <t>Dochody ogółem</t>
  </si>
  <si>
    <t>1.1</t>
  </si>
  <si>
    <t>Dochody bieżące, z tego:</t>
  </si>
  <si>
    <t>1.1.1</t>
  </si>
  <si>
    <t>dochody z tytułu udziału we wpływach z podatku dochodowego od osób fizycznych</t>
  </si>
  <si>
    <t>1.1.2</t>
  </si>
  <si>
    <t>dochody z tytułu udziału we wpływach z podatku dochodowego od osób prawnych</t>
  </si>
  <si>
    <t>1.1.3</t>
  </si>
  <si>
    <t>z subwencji ogólnej</t>
  </si>
  <si>
    <t>1.1.4</t>
  </si>
  <si>
    <t>z tytułu dotacji i środków przeznaczonych na cele bieżące</t>
  </si>
  <si>
    <t>1.1.5</t>
  </si>
  <si>
    <t>pozostałe dochody bieżące, w tym:</t>
  </si>
  <si>
    <t>1.1.5.1</t>
  </si>
  <si>
    <t>z podatku od nieruchomości</t>
  </si>
  <si>
    <t>1.2</t>
  </si>
  <si>
    <t>Dochody majątkowe, w tym:</t>
  </si>
  <si>
    <t>1.2.1</t>
  </si>
  <si>
    <t>ze sprzedaży majątku</t>
  </si>
  <si>
    <t>1.2.2</t>
  </si>
  <si>
    <t>z tytułu dotacji oraz środków przeznaczonych na inwestycje</t>
  </si>
  <si>
    <t>Wydatki ogółem</t>
  </si>
  <si>
    <t>2.1</t>
  </si>
  <si>
    <t>Wydatki bieżące, w tym:</t>
  </si>
  <si>
    <t>2.1.1</t>
  </si>
  <si>
    <t>na wynagrodzenia i składki od nich naliczane</t>
  </si>
  <si>
    <t>2.1.2</t>
  </si>
  <si>
    <t>z tytułu poręczeń i gwarancji, w tym:</t>
  </si>
  <si>
    <t>2.1.2.1</t>
  </si>
  <si>
    <t>gwarancje i poręczenia podlegające wyłączeniu z limitu spłaty zobowiązań, o którym mowa w art. 243 ustawy</t>
  </si>
  <si>
    <t>2.1.3</t>
  </si>
  <si>
    <t>wydatki na obsługę długu, w tym:</t>
  </si>
  <si>
    <t>2.1.3.1</t>
  </si>
  <si>
    <t>odsetki i dyskonto podlegające wyłączeniu z limitu spłaty zobowiązań, o którym mowa w art. 243 ustawy, w terminie nie dłuższym niż 90 dni po zakończeniu programu, projektu lub zadania i otrzymaniu refundacji z tych środków (bez odsetek i dyskonta od zobowiązań na wkład krajowy)</t>
  </si>
  <si>
    <t>2.1.3.2</t>
  </si>
  <si>
    <t>odsetki i dyskonto podlegające wyłączeniu z limitu spłaty zobowiązań, o którym mowa w art. 243 ustawy, z tytułu zobowiązań zaciągniętych na wkład krajowy</t>
  </si>
  <si>
    <t>2.1.3.3</t>
  </si>
  <si>
    <t>pozostałe odsetki i dyskonto podlegające wyłączeniu z limitu spłaty zobowiązań, o którym mowa w art. 243 ustawy</t>
  </si>
  <si>
    <t>2.2</t>
  </si>
  <si>
    <t>Wydatki majątkowe, w tym:</t>
  </si>
  <si>
    <t>2.2.1</t>
  </si>
  <si>
    <t>Inwestycje i zakupy inwestycyjne, o których mowa w art. 236 ust. 4 pkt 1 ustawy, w tym:</t>
  </si>
  <si>
    <t>2.2.1.1</t>
  </si>
  <si>
    <t>wydatki o charakterze dotacyjnym na inwestycje i zakupy inwestycyjne</t>
  </si>
  <si>
    <t>Wynik budżetu</t>
  </si>
  <si>
    <t>3.1</t>
  </si>
  <si>
    <t>Kwota prognozowanej nadwyżki budżetu przeznaczana na spłatę kredytów, pożyczek i wykup papierów wartościowych</t>
  </si>
  <si>
    <t>Przychody budżetu</t>
  </si>
  <si>
    <t>4.1</t>
  </si>
  <si>
    <t>Kredyty, pożyczki, emisja papierów wartościowych, w tym:</t>
  </si>
  <si>
    <t>4.1.1</t>
  </si>
  <si>
    <t>na pokrycie deficytu budżetu</t>
  </si>
  <si>
    <t>4.2</t>
  </si>
  <si>
    <t>Nadwyżka budżetowa z lat ubiegłych, w tym:</t>
  </si>
  <si>
    <t>4.2.1</t>
  </si>
  <si>
    <t>4.3</t>
  </si>
  <si>
    <t>Wolne środki, o których mowa w art. 217 ust. 2 pkt 6 ustawy, w tym:</t>
  </si>
  <si>
    <t>4.3.1</t>
  </si>
  <si>
    <t>4.4</t>
  </si>
  <si>
    <t>Spłaty udzielonych pożyczek w latach ubiegłych, w tym:</t>
  </si>
  <si>
    <t>4.4.1</t>
  </si>
  <si>
    <t>4.5</t>
  </si>
  <si>
    <t>Inne przychody niezwiązane z zaciągnięciem długu, w tym:</t>
  </si>
  <si>
    <t>4.5.1</t>
  </si>
  <si>
    <t>Rozchody budżetu</t>
  </si>
  <si>
    <t>5.1</t>
  </si>
  <si>
    <t>Spłaty rat kapitałowych kredytów i pożyczek oraz wykup papierów wartościowych, w tym:</t>
  </si>
  <si>
    <t>5.1.1</t>
  </si>
  <si>
    <t>5.1.1.1</t>
  </si>
  <si>
    <t>5.1.1.2</t>
  </si>
  <si>
    <t>5.1.1.3</t>
  </si>
  <si>
    <t>kwota wyłączeń z tytułu wcześniejszej spłaty zobowiązań, określonych w art. 243 ust. 3b ustawy, z tego:</t>
  </si>
  <si>
    <t>5.1.1.3.1</t>
  </si>
  <si>
    <t>środkami nowego zobowiązania</t>
  </si>
  <si>
    <t>5.1.1.3.2</t>
  </si>
  <si>
    <t>wolnymi środkami, o których mowa w art. 217 ust. 2 pkt 6 ustawy</t>
  </si>
  <si>
    <t>5.1.1.3.3</t>
  </si>
  <si>
    <t>innymi środkami</t>
  </si>
  <si>
    <t>5.1.1.4</t>
  </si>
  <si>
    <t>kwota przypadających na dany rok kwot pozostałych ustawowych wyłączeń z limitu spłaty zobowiązań</t>
  </si>
  <si>
    <t>5.2</t>
  </si>
  <si>
    <t>Inne rozchody niezwiązane ze spłatą długu</t>
  </si>
  <si>
    <t>6</t>
  </si>
  <si>
    <t>Kwota długu, w tym:</t>
  </si>
  <si>
    <t>6.1</t>
  </si>
  <si>
    <t>kwota długu, którego planowana spłata dokona się z wydatków</t>
  </si>
  <si>
    <t>Relacja zrównoważenia wydatków bieżących, o której mowa w art. 242 ustawy</t>
  </si>
  <si>
    <t>x</t>
  </si>
  <si>
    <t>7.1</t>
  </si>
  <si>
    <t>Różnica między dochodami bieżącymi a wydatkami bieżącymi</t>
  </si>
  <si>
    <t>7.2</t>
  </si>
  <si>
    <t>Wskaźnik spłaty zobowiązań</t>
  </si>
  <si>
    <t>8.1</t>
  </si>
  <si>
    <t>8.1_vROD_2020</t>
  </si>
  <si>
    <t>8.1_vROD_2026</t>
  </si>
  <si>
    <t>8.2</t>
  </si>
  <si>
    <t>8.3</t>
  </si>
  <si>
    <t>8.3.1</t>
  </si>
  <si>
    <t>8.4</t>
  </si>
  <si>
    <t>TAK</t>
  </si>
  <si>
    <t>8.4.1</t>
  </si>
  <si>
    <t>Finansowanie programów, projektów lub zadań realizowanych z udziałem środków, o których mowa w art. 5 ust. 1 pkt 2 i 3 ustawy</t>
  </si>
  <si>
    <t>9.1</t>
  </si>
  <si>
    <t>Dochody bieżące na programy, projekty lub zadania finansowane z udziałem środków, o których mowa w art. 5 ust. 1 pkt 2 i 3 ustawy</t>
  </si>
  <si>
    <t>9.1.1</t>
  </si>
  <si>
    <t>Dotacje i środki o charakterze bieżącym na realizację programu, projektu lub zadania finansowanego z udziałem środków, o których mowa w art. 5 ust. 1 pkt 2 ustawy, w tym:</t>
  </si>
  <si>
    <t>9.1.1.1</t>
  </si>
  <si>
    <t>środki określone w art. 5 ust. 1 pkt 2 ustawy</t>
  </si>
  <si>
    <t>9.2</t>
  </si>
  <si>
    <t>Dochody majątkowe na programy, projekty lub zadania finansowane z udziałem środków, o których mowa w art. 5 ust. 1 pkt 2 i 3 ustawy</t>
  </si>
  <si>
    <t>9.2.1</t>
  </si>
  <si>
    <t>Dochody majątkowe na programy, projekty lub zadania finansowane z udziałem środków, o których mowa w art. 5 ust. 1 pkt 2 ustawy, w tym:</t>
  </si>
  <si>
    <t>9.2.1.1</t>
  </si>
  <si>
    <t>9.3</t>
  </si>
  <si>
    <t>Wydatki bieżące na programy, projekty lub zadania finansowane z udziałem środków, o których mowa w art. 5 ust. 1 pkt 2 i 3 ustawy</t>
  </si>
  <si>
    <t>9.3.1</t>
  </si>
  <si>
    <t>Wydatki bieżące na programy, projekty lub zadania finansowane z udziałem środków, o których mowa w art. 5 ust. 1 pkt 2 ustawy, w tym:</t>
  </si>
  <si>
    <t>9.3.1.1</t>
  </si>
  <si>
    <t>finansowane środkami określonymi w art. 5 ust. 1 pkt 2 ustawy</t>
  </si>
  <si>
    <t>9.4</t>
  </si>
  <si>
    <t>Wydatki majątkowe na programy, projekty lub zadania finansowane z udziałem środków, o których mowa w art. 5 ust. 1 pkt 2 i 3 ustawy</t>
  </si>
  <si>
    <t>9.4.1</t>
  </si>
  <si>
    <t>Wydatki majątkowe na programy, projekty lub zadania finansowane z udziałem środków, o których mowa w art. 5 ust. 1 pkt 2 ustawy, w tym:</t>
  </si>
  <si>
    <t>9.4.1.1</t>
  </si>
  <si>
    <t>Informacje uzupełniające o wybranych kategoriach finansowych</t>
  </si>
  <si>
    <t>10.1</t>
  </si>
  <si>
    <t>Wydatki objęte limitem, o którym mowa w art. 226 ust. 3 pkt 4 ustawy, z tego:</t>
  </si>
  <si>
    <t>10.1.1</t>
  </si>
  <si>
    <t>bieżące</t>
  </si>
  <si>
    <t>10.1.2</t>
  </si>
  <si>
    <t>majątkowe</t>
  </si>
  <si>
    <t>10.2</t>
  </si>
  <si>
    <t>Wydatki bieżące na pokrycie ujemnego wyniku finansowego samodzielnego publicznego zakładu opieki zdrowotnej</t>
  </si>
  <si>
    <t>10.3</t>
  </si>
  <si>
    <t>Wydatki na spłatę zobowiązań przejmowanych w związku z likwidacją lub przekształceniem samodzielnego publicznego zakładu opieki zdrowotnej</t>
  </si>
  <si>
    <t>10.4</t>
  </si>
  <si>
    <t>Kwota zobowiązań związku współtworzonego przez jednostkę samorządu terytorialnego przypadających do spłaty w danym roku budżetowym, podlegająca doliczeniu zgodnie z art. 244 ustawy</t>
  </si>
  <si>
    <t>10.5</t>
  </si>
  <si>
    <t>Kwota zobowiązań wynikających z przejęcia przez jednostkę samorządu terytorialnego zobowiązań po likwidowanych i przekształcanych samorządowych osobach prawnych</t>
  </si>
  <si>
    <t>10.6</t>
  </si>
  <si>
    <t>Spłaty, o których mowa w pkt. 5.1., wynikające wyłącznie z tytułu zobowiązań już zaciągniętych</t>
  </si>
  <si>
    <t>10.7</t>
  </si>
  <si>
    <t>Wydatki zmniejszające dług, w tym:</t>
  </si>
  <si>
    <t>10.7.1</t>
  </si>
  <si>
    <t>spłata zobowiązań wymagalnych z lat poprzednich, innych niż w pkt 10.7.3.</t>
  </si>
  <si>
    <t>10.7.2</t>
  </si>
  <si>
    <t>spłata zobowiązań zaliczanych do tytułu dłużnego – kredyt i pożyczka, w tym:</t>
  </si>
  <si>
    <t>10.7.2.1</t>
  </si>
  <si>
    <t>zobowiązań zaciągniętych po dniu 1 stycznia 2019 r. ,w tym:</t>
  </si>
  <si>
    <t>10.7.2.1.1</t>
  </si>
  <si>
    <t>dokonywana w formie wydatku bieżącego</t>
  </si>
  <si>
    <t>10.7.3</t>
  </si>
  <si>
    <t>wypłaty z tytułu wymagalnych poręczeń i gwarancji</t>
  </si>
  <si>
    <t>10.8</t>
  </si>
  <si>
    <t>Kwota wzrostu(+)/spadku(-) kwoty długu wynikająca z operacji nie kasowych (m.in. umorzenia, różnice kursowe)</t>
  </si>
  <si>
    <t>10.9</t>
  </si>
  <si>
    <t>Wcześniejsza spłata zobowiązań, wyłączona z limitu spłaty zobowiązań, dokonywana w formie wydatków budżetowych</t>
  </si>
  <si>
    <t>Dane dotyczące emitowanych obligacji przychodowych</t>
  </si>
  <si>
    <t>11.1</t>
  </si>
  <si>
    <t>Środki z przedsięwzięcia gromadzone na rachunku bankowym, w tym:</t>
  </si>
  <si>
    <t>11.1.1</t>
  </si>
  <si>
    <t>środki na zaspokojenie roszczeń obligatariuszy</t>
  </si>
  <si>
    <t>11.2</t>
  </si>
  <si>
    <t>Wydatki bieżące z tytułu świadczenia emitenta należnego obligatariuszom, nieuwzględniane w limicie spłaty zobowiązań</t>
  </si>
  <si>
    <t>Stopnie niezachowania relacji określonych w art. 242-244 w przypadku określonym w ... ustawy</t>
  </si>
  <si>
    <t>12.1</t>
  </si>
  <si>
    <t>Stopień niezachowania relacji zrównoważenia wydatków bieżących, o której mowa w poz. 7.2.</t>
  </si>
  <si>
    <t>12.2</t>
  </si>
  <si>
    <t>Stopień niezachowania wskaźnika spłaty zobowiązań, o którym mowa w poz. 8.4.</t>
  </si>
  <si>
    <t>12.3</t>
  </si>
  <si>
    <t>Stopień niezachowania wskaźnika spłaty zobowiązań, o którym mowa w poz. 8.4.1.</t>
  </si>
  <si>
    <t>10.10</t>
  </si>
  <si>
    <t>Wykup papierów wartościowych, spłaty rat kredytów i pożyczek wraz z należnymi odsetkami i dyskontem, odpowiednio emitowanych lub zaciągniętych do równowartości kwoty ubytku w wykonanych dochodach jednostki samorządu terytorialnego będącego skutkiem wystąpienia COVID-19</t>
  </si>
  <si>
    <t>10.11</t>
  </si>
  <si>
    <t>Wydatki bieżące podlegające ustawowemu wyłączeniu z limitu spłaty zobowiązań</t>
  </si>
  <si>
    <t>1.</t>
  </si>
  <si>
    <t>3.</t>
  </si>
  <si>
    <t>Horyzont czasowy</t>
  </si>
  <si>
    <t>DOCHODY</t>
  </si>
  <si>
    <t>WYDATKI</t>
  </si>
  <si>
    <t>WYNIK BUDŻETOWY</t>
  </si>
  <si>
    <t>Plan 
przed zmianą</t>
  </si>
  <si>
    <t>zmiana (+/-)</t>
  </si>
  <si>
    <t>Plan 
po zmianie</t>
  </si>
  <si>
    <t>2.</t>
  </si>
  <si>
    <t>4.</t>
  </si>
  <si>
    <t>5.</t>
  </si>
  <si>
    <t>6.</t>
  </si>
  <si>
    <t>7.</t>
  </si>
  <si>
    <t>8.</t>
  </si>
  <si>
    <t>9.</t>
  </si>
  <si>
    <t>10.</t>
  </si>
  <si>
    <t>PRZYCHODY</t>
  </si>
  <si>
    <t>ROZCHODY</t>
  </si>
  <si>
    <t>WYNIK FINANSOWY</t>
  </si>
  <si>
    <t>Ocena skutków regulacji:</t>
  </si>
  <si>
    <t>Zmiany dochodów, wydatków, przychodów i rozchodów oraz wynik budżetowy i finansowy w latach 2011-2026</t>
  </si>
  <si>
    <t>11.</t>
  </si>
  <si>
    <t>12.</t>
  </si>
  <si>
    <t>13.</t>
  </si>
  <si>
    <t>Skutkiem uchwały jest zmiana wieloletniej prognozy finansowej Województwa Kujawsko-Pomorskiego na lata 2011-2026, zgodnie z załącznikami do niniejszej uchwały.</t>
  </si>
  <si>
    <t>Relacja określona po lewej stronie nierówności we wzorze, o którym mowa w art. 243 ust. 1 ustawy (po uwzględnieniu zobowiązań związku współtworzonego przez jednostkę samorządu terytorialnego oraz po uwzględnieniu ustawowych wyłączeń przypadających na dany rok)</t>
  </si>
  <si>
    <t>Dopuszczalny limit spłaty zobowiązań określony po prawej stronie nierówności we wzorze, o którym mowa w art. 243 ustawy, po uwzględnieniu ustawowych wyłączeń, obliczony w oparciu o plan 3 kwartału roku poprzedzającego pierwszy rok prognozy (wskaźnik ustalony w oparciu o średnią arytmetyczną z poprzednich lat)</t>
  </si>
  <si>
    <t>Dopuszczalny limit spłaty zobowiązań określony po prawej stronie nierówności we wzorze, o którym mowa w art. 243 ustawy, po uwzględnieniu ustawowych wyłączeń, obliczony w oparciu o wykonanie roku poprzedzającego pierwszy rok prognozy (wskaźnik ustalony w oparciu o średnią arytmetyczną z poprzednich lat)</t>
  </si>
  <si>
    <t>Informacja o spełnieniu wskaźnika spłaty zobowiązań określonego w art. 243 ustawy, po uwzględnieniu zobowiązań związku współtworzonego przez jednostkę samorządu terytorialnego oraz po uwzględnieniu ustawowych wyłączeń, obliczonego w oparciu o plan 3 kwartałów roku poprzedzającego rok budżetowy</t>
  </si>
  <si>
    <t>Informacja o spełnieniu wskaźnika spłaty zobowiązań określonego w art. 243 ustawy, po uwzględnieniu zobowiązań związku współtworzonego przez jednostkę samorządu terytorialnego oraz po uwzględnieniu ustawowych wyłączeń, obliczonego w oparciu o wykonanie roku poprzedzającego rok budżetowy</t>
  </si>
  <si>
    <t>Różnica między dochodami bieżącymi, skorygowanymi o środki a wydatkami bieżącymi</t>
  </si>
  <si>
    <t xml:space="preserve">      Relacja określona po prawej stronie nierówności we wzorze, o którym
      mowa w art. 243 ust. 1 ustawy, ustalona dla danego roku (wskaźnik 
      jednoroczny)</t>
  </si>
  <si>
    <t xml:space="preserve"> - ze zmiany w planowanych przedsięwzięciach.</t>
  </si>
  <si>
    <t>Wyszczególnienie (nazwa zadania i cel)</t>
  </si>
  <si>
    <t>Łączne nakłady finansowe</t>
  </si>
  <si>
    <t>Przed zmianą</t>
  </si>
  <si>
    <t>Zwiększenia</t>
  </si>
  <si>
    <t>Zmniejszenia</t>
  </si>
  <si>
    <t>Po zmianie</t>
  </si>
  <si>
    <t>Wydatki bieżące</t>
  </si>
  <si>
    <t>łączna kwota przypadających na dany rok kwot ustawowych wyłączeń z limitu spłaty zobowiązań, w tym:</t>
  </si>
  <si>
    <t>kwota przypadających na dany rok kwot wyłączeń określonych w art. 243 ust. 3 ustawy</t>
  </si>
  <si>
    <t>kwota przypadających na dany rok kwot wyłączeń określonych w art. 243 ust. 3a ustawy</t>
  </si>
  <si>
    <t xml:space="preserve"> - ze zmiany przychodów i rozchodów w poszczególnych latach;</t>
  </si>
  <si>
    <t xml:space="preserve">Wydatki na programy, projekty lub zadania związane z programami realizowanymi z udziałem środków, o których mowa w art. 5 ust. 1 pkt 2 i 3 ustawy z dnia 27 sierpnia 2009 r. o finansach publicznych </t>
  </si>
  <si>
    <t>Wydatki majątkowe</t>
  </si>
  <si>
    <t>Zmiany dochodów, wydatków, przychodów i rozchodów oraz wynik budżetowy i finansowy w latach 2022-2039</t>
  </si>
  <si>
    <t>Skutkiem uchwały jest zmiana wieloletniej prognozy finansowej Województwa Kujawsko-Pomorskiego na lata 2022-2039, zgodnie z załącznikami do niniejszej uchwały.</t>
  </si>
  <si>
    <t>Uchwała dotyczy zmiany wieloletniej prognozy finansowej Województwa Kujawsko-Pomorskiego na lata 2022-2039.</t>
  </si>
  <si>
    <t>Szczegółowy zakres zmian budżetu województwa na 2022 r., które wpływają na załącznik nr 1 do wieloletniej prognozy finansowej przedstawia poniższa tabela:</t>
  </si>
  <si>
    <t>Plan na 2022 rok
(przed zmianą)</t>
  </si>
  <si>
    <t>Ponadto dokonuje się zmian w załączniku nr 2 do wieloletniej prognozy finansowej "Wykaz przedsięwzięć wieloletnich" wynikających:</t>
  </si>
  <si>
    <t xml:space="preserve"> - ze zmiany ogólnego kosztu zadań,</t>
  </si>
  <si>
    <t xml:space="preserve"> - z urealnienia poniesionych wydatków,</t>
  </si>
  <si>
    <t xml:space="preserve"> - z wprowadzenia nowych zadań,</t>
  </si>
  <si>
    <t>Zmiany dotyczą niżej wymienionych przedsięwzięć:</t>
  </si>
  <si>
    <t>RPO 2020 - Dz. 9.3.2 – Wsparcie osób starszych i kadry świadczącej usługi społeczne w zakresie  przeciwdziałania rozprzestrzenianiu się COVID-19, łagodzenia jego skutków na terenie województwa kujawsko-pomorskiego – Minimalizacja skutków COVID-19 i ograniczenie rozprzestrzeniania się pandemii</t>
  </si>
  <si>
    <t>RPO 2020 - RPO WKP 2014-2020 (współfinansowanie krajowe dla beneficjentów środków EFS) - Ułatwienie absorpcji środków (Urząd Marszałkowski w Toruniu)</t>
  </si>
  <si>
    <t>RPO 2020 - RPO WKP 2014-2020 (współfinansowanie krajowe dla beneficjentów środków EFRR) - Ułatwienie absorpcji środków (Urząd Marszałkowski w Toruniu)</t>
  </si>
  <si>
    <t xml:space="preserve">Wydatki na programy, projekty lub zadania pozostałe </t>
  </si>
  <si>
    <t>Wydatki inwestycyjne</t>
  </si>
  <si>
    <t>IW - Wykonanie robót budowlanych polegających na remoncie, przebudowie i modernizacji istniejącego Zespołu Pałacowo-Parkowego w miejscowości Wieniec koło Włocławka wraz z infrastrukturą zewnętrzną i zagospodarowaniem terenu Parku - Poprawa infrastruktury kulturalnej</t>
  </si>
  <si>
    <t>Pozostałe zmiany</t>
  </si>
  <si>
    <t>Obowiązująca wieloletnia prognoza finansowa Województwa Kujawsko-Pomorskiego obejmuje lata 2022-2039.</t>
  </si>
  <si>
    <t>Dokonuje się zmiany w wieloletniej prognozie finansowej Województwa Kujawsko-Pomorskiego na lata 2022-2039. Zmiany wynikają:</t>
  </si>
  <si>
    <t xml:space="preserve"> - ze zmiany budżetu województwa na 2022 r.;</t>
  </si>
  <si>
    <t>(dokonuje się urealnienia poniesionych do końca 2021 r. wydatków oraz przeniesienia niewykorzystanej kwoty z roku 2021 do roku 2022. Ogólna wartość projektu nie ulega zmianie)</t>
  </si>
  <si>
    <t>RPO 2020 - Dz. 6.3.2 - Artyści w zawodzie - Modernizacja warsztatów kształcenia zawodowego w KPSOSW im. J. Korczaka w Toruniu - Poprawa jakości usług edukacyjnych w zakresie szkolnictwa zawodowego</t>
  </si>
  <si>
    <t>(dokonuje się urealnienia poniesionych do końca 2021 r. wydatków oraz przeniesienia niewykorzystanej kwoty z roku 2021 do roku 2022. Ogólna wartość wydatków bieżących nie ulega zmianie)</t>
  </si>
  <si>
    <t>IW - Roboty dodatkowe i uzupełniające związane z realizacją inwestycji drogowych w ramach grupy I RPO - Zwiększenie bezpieczeństwa ruchu drogowego</t>
  </si>
  <si>
    <t>IW - Roboty dodatkowe i uzupełniające - ścieżki rowerowe - Poprawa bezpieczeństwa ruchu drogowego</t>
  </si>
  <si>
    <t>RPO 2020 - Dz. 9.4.2 - Koordynacja rozwoju ekonomii społecznej w województwie kujawsko-pomorskim (II) - Rozwój potencjału i możliwości do zwiększenia zatrudnienia w istniejących podmiotach ekonomii społecznej</t>
  </si>
  <si>
    <t>IZ - POIŚ, Dz. 8.1 - Młyn Kultury - Przebudowa, rozbudowa i zmiana sposobu użytkowania budynku magazynowego przy ul. Kościuszki 77 w Toruniu na budynek o funkcji użyteczności publicznej - Poprawa dostępu do infrastruktury kultury</t>
  </si>
  <si>
    <t xml:space="preserve">RPO 2020 - Dz. 4.4 - Wsparcie opieki nad zabytkami Województwa Kujawsko-Pomorskiego w 2021 roku - Zwiększenie atrakcyjności obiektów kultury regionu kujawsko-pomorskiego </t>
  </si>
  <si>
    <t>RPO 2020 - Dz. 3.4 - Ograniczenie emisji spalin poprzez rozbudowę sieci dróg rowerowych znajdujących się w koncepcji rozwoju systemu transportu Bydgosko-Toruńskiego Obszaru Funkcjonalnego dla: Części nr 3 - Toruń-Mała Nieszawka-Wielka Nieszawka-Cierpice w ciągu drogi wojewódzkiej nr 273 - Ograniczenie emisji spalin poprzez rozbudowę sieci dróg rowerowych</t>
  </si>
  <si>
    <t>RPO 2020 - Dz. 3.5.2 - Ograniczenie emisji spalin poprzez rozbudowę sieci dróg rowerowych znajdujących się w koncepcji rozwoju systemu transportu Bydgosko-Toruńskiego Obszaru Funkcjonalnego dla: Części nr 1 - Nawra-Kończewice-Chełmża-Zalesie-Kiełbasin-Mlewo-Mlewiec-Srebrniki-Sierakowo w ciągu dróg wojewódzkich nr: 551,649, 554 - Ograniczenie emisji spalin poprzez rozbudowę sieci dróg rowerowych</t>
  </si>
  <si>
    <t>RPO 2020 - Dz. 5.1 - Rozbudowa drogi wojewódzkiej Nr 548 Stolno-Wąbrzeźno od km 0+005 do km 29+619 z wyłączeniem węzła autostradowego w m. Lisewo od km 14+144 do km 15+146 - Zwiększenie bezpieczeństwa ruchu drogowego</t>
  </si>
  <si>
    <t>RPO 2020 - Dz. 5.1 - Przebudowa drogi wojewódzkiej Nr 249 wraz z uruchomieniem przeprawy promowej przez Wisłę na wysokości Solca Kujawskiego i Czarnowa - Zwiększenie bezpieczeństwa ruchu drogowego</t>
  </si>
  <si>
    <t>RPO 2020 - Dz. 9.3.1 – Organizacja ośrodków regeneracji w celu ograniczenia negatywnych skutków COVID-19 - Ograniczenie negatywnych skutków COVID-19</t>
  </si>
  <si>
    <t>RPO 2020 - Dz. 3.3 - Termomodernizacja budynku administracyjno-biurowego przy ul. Targowej 13-15 w Toruniu - Poprawa efektywności energetycznej budynków użyteczności publicznej</t>
  </si>
  <si>
    <t>RPO 2020 - Pomoc Techniczna RPO 2014-2020 ( Dz. 12.1 - pula) - Zapewnienie technicznego i finansowego wsparcia procesu zarządzania, wdrażania, monitorowania i kontroli w celu sprawnego wdrażania oraz efektywnego wykorzystania środków (Wojewódzki Urząd Pracy w Toruniu)</t>
  </si>
  <si>
    <t>RPO 2020 - Pomoc Techniczna RPO 2014-2020 (Dz. 12.1 - pula) - Zapewnienie technicznego i finansowego wsparcia procesu zarządzania, wdrażania, monitorowania i kontroli w celu sprawnego wdrażania oraz efektywnego wykorzystania środków (Urząd Marszałkowski w Toruniu)</t>
  </si>
  <si>
    <t>Zgodnie z art. 18 pkt 20 ustawy z dnia 5 czerwca 1998 r. o samorządzie województwa  (Dz. U. z 2022 r. poz. 547 z późn. zm.) do kompetencji sejmiku województwa należy podejmowanie uchwał w innych sprawach zastrzeżonych ustawami. Natomiast art. 231 ustawy z dnia 27 sierpnia 2009 r. o finansach publicznych (Dz. U. z 2021 r. poz. 305 z późn. zm.) uprawnia organ stanowiący do zmiany kwot wydatków na zaplanowane w wieloletniej prognozie finansowej przedsięwzięcia.</t>
  </si>
  <si>
    <t>(dokonuje się aktualizacji puli środków na współfinansowanie z EFRR)</t>
  </si>
  <si>
    <t>Dokonuje się zmian w zakresie planowanych dochodów i wydatków oraz przychodów w poszczególnych latach. Zmiany wynikają przede wszystkim:</t>
  </si>
  <si>
    <t>IW - Przebudowa drogi wojewódzkiej Nr 251 od km 45+145 do km 46+800 odc. Młodocin-Pturek wraz z przebudową przepustu w km 46+216 - Poprawa bezpieczeństwa ruchu drogowego</t>
  </si>
  <si>
    <t>IW - Przebudowa drogi wojewódzkiej nr 544 polegająca na odnowie nawierzchni od km 2+100 do km 20+436 z wyłączeniem odcinków: od km 3+395 do km 3+527, dł. 0,132 km; od km 10+337 do km 10+357, dł. 0,020 km; od km 18+730 do km 19+100, dł. 0,370 km; od km 19+535 do km 19+570, dł. 0,035 km wraz z przebudową przepustu w ciągu drogi wojewódzkiej nr 544 w km 10+342 w m. Łaszewo - Poprawa bezpieczeństwa ruchu drogowego</t>
  </si>
  <si>
    <t>(dokonuje się zmniejszenia planowanych na 2022 r. wydatków oraz ogólnej wartości zadania w związku z zakończeniem inwestycji (przygotowaniem do odbioru końcowego) i dostosowaniem do faktycznie poniesionych wydatków)</t>
  </si>
  <si>
    <t>IW - Przebudowa z rozbudową drogi wojewódzkiej Nr 269 Szczerkowo-Kowal od km 12+170 do km 28+898 oraz od km 33+622 do km 59+194. Rozbudowa drogi wojewódzkiej Nr 269 na odcinku od km 39+500 do km 45+480 - Poprawa bezpieczeństwa ruchu drogowego</t>
  </si>
  <si>
    <t>IW - Przebudowa wraz z rozbudową drogi wojewódzkiej Nr 563 Rypin-Żuromin-Mława od km 2+475 do km 16+656. Etap I - Przebudowa drogi wojewódzkiej Nr 563 na odcinku Rypin-Stępowo od km 2+475 do km 10+100 - Poprawa bezpieczeństwa ruchu drogowego</t>
  </si>
  <si>
    <t>(dokonuje się zwiększenia planowanych na poszczególne lata wydatków oraz ogólnej wartości zadania z przeznaczeniem na pokrycie kosztów świadczenia usługi inżyniera kontraktu)</t>
  </si>
  <si>
    <t>IW - Rozbudowa drogi wojewódzkiej Nr 543 Paparzyn-Szabda w m. Jabłonowo-Zamek - Poprawa bezpieczeństwa ruchu drogowego</t>
  </si>
  <si>
    <t>(dokonuje się urealnienia poniesionych do końca 2021 r. wydatków. W związku z brakiem możliwości wydatkowania kwoty 109.493 zł ujętej w wykazie wydatków niewygasających z upływem 2021 r. w określonym terminie, tj. do dnia 31 maja 2022 r. zaszła konieczność wprowadzenia jej do planu wydatków na 2022 r. Ogólna wartość zadania nie ulega zmianie)</t>
  </si>
  <si>
    <t>IW -  Przebudowa wiaduktu w ciągu drogi wojewódzkiej Nr 240 Chojnice-Świecie w km 64+533 w miejscowości Terespol Pomorski- Poprawa bezpieczeństwa ruchu drogowego</t>
  </si>
  <si>
    <t>IW - Budowa obwodnicy Więcborka wraz z opracowaniem Studium Techniczno-Ekonomiczno-Środowiskowego - Poprawa bezpieczeństwa ruchu drogowego</t>
  </si>
  <si>
    <t>(dokonuje się urealnienia poniesionych do końca 2021 r. wydatków. W związku z brakiem możliwości wydatkowania kwoty 154.427 zł ujętej w wykazie wydatków niewygasających z upływem 2021 r. w określonym terminie, tj. do dnia 31 maja 2022 r. zaszła konieczność wprowadzenia jej do planu wydatków na 2022 r. Ogólna wartość zadania nie ulega zmianie)</t>
  </si>
  <si>
    <t>IZ - POWER, Dz. 6.1 Pomoc Techniczna - Zapewnienie efektywnego wsparcia realizacji Programu</t>
  </si>
  <si>
    <t>BP w Toruniu - Remont - Poprawa estetyki i bezpieczeństwa</t>
  </si>
  <si>
    <t>RPO 2020 - Dz. 1.5.2 - Expressway - promocja terenów inwestycyjnych - Zwiększenie rozpoznawalności województwa kujawsko-pomorskiego jako miejsca o wysokim potencjale inwestycyjnym</t>
  </si>
  <si>
    <t>(dokonuje się urealnienia poniesionych do końca 2021 r. wydatków oraz przeniesienia niewykorzystanej kwoty z roku 2021 do roku 2022 przy zachowaniu niezmienionej ogólnej wartości projektu)</t>
  </si>
  <si>
    <t>IW - Dokapitalizowanie spółki Kujawsko-Pomorskie Centrum Kompetencji Cyfrowych Sp. z o.o. - Podwyższenie jakości świadczonych usług informatycznych</t>
  </si>
  <si>
    <t>RPO 2020 - Dz. 5.1 -  Przebudowa wraz z rozbudową drogi wojewódzkiej Nr 265 Brześć Kujawski-Gostynin od km 0+003 do km 19+117- Zwiększenie bezpieczeństwa ruchu drogowego</t>
  </si>
  <si>
    <t>(dokonuje się urealnienia poniesionych do końca 2021 r. wydatków oraz przeniesienia niewykorzystanej kwoty z roku 2021 do roku 2022. Ogólna wartość wydatków inwestycyjnych ulega zwiększeniu z przeznaczeniem na pokrycie kosztów sprawowania usługi inżyniera kontraktu)</t>
  </si>
  <si>
    <t>(dokonuje się urealnienia poniesionych do końca 2021 r. wydatków. W związku z brakiem możliwości wydatkowania kwoty 1.214.112 zł ujętej w wykazie wydatków niewygasających z upływem 2021 r. w określonym terminie, tj. do dnia 31 maja 2022 r. zaszła konieczność wprowadzenia jej do planu wydatków na 2022 r. Ogólna wartość zadania nie ulega zmianie)</t>
  </si>
  <si>
    <t>IZ - ERASMUS+ - Podróż ku niezależności (A journey to independence) - Wymiana praktyk w celu wsparcia młodych ludzi z dysfunkcją wzroku w kierunku rozwoju kompetencji miękkich i integracji społecznej</t>
  </si>
  <si>
    <t>RPO 2020 - Dz. 3.4 - Ograniczenie emisji spalin poprzez rozbudowę sieci dróg rowerowych, znajdujących się w koncepcji rozwoju systemu transportu Bydgosko-Toruńskiego Obszaru Funkcjonalnego dla: Części nr 2 - Złotoria-Nowa Wieś-Lubicz Górny w ciągu drogi wojewódzkiej nr 657 - Ograniczenie emisji spalin poprzez rozbudowę sieci dróg rowerowych</t>
  </si>
  <si>
    <t>RPO 2020 - Pomoc Techniczna RPO 2014-2020 - "Opracowanie dokumentacji projektowej dla strategicznych zadań w szpitalach wojewódzkich dla nowego okresu programowania 2021-2027" - Poprawa bezpieczeństwa zdrowotnego mieszkańców województwa</t>
  </si>
  <si>
    <t>IW - Rozbudowa i dostosowanie budynku Wojewódzkiej Biblioteki Publicznej-Książnicy Kopernikańskiej w Toruniu do nowych funkcji użytkowych - Poprawa infrastruktury kulturalnej</t>
  </si>
  <si>
    <t>(wprowadza się zadanie przewidziane do realizacji w latach 2022-2024)</t>
  </si>
  <si>
    <t>(wprowadza się nowe zadanie przewidziane do realizacji w latach 2022-2024)</t>
  </si>
  <si>
    <t>(dokonuje się urealnienia poniesionych do końca 2021 r. wydatków oraz przeniesienia części wydatków bieżących do wydatków inwestycyjnych. Ogólna wartość projektu ulega zmniejszeniu w celu dostosowania do wniosku o dofinansowanie projektu)</t>
  </si>
  <si>
    <t>Przygotowanie wniosku o dofinansowanie z programu LIFE - Ochrona różnorodności biologicznej</t>
  </si>
  <si>
    <t>Promocja województwa w ramach projektu Intercamp - Wzrost rozpoznawalności marki województwa kujawsko-pomorskiego w kraju i za granicą poprzez promocję województwa podczas wydarzeń o charakterze skautowskim</t>
  </si>
  <si>
    <t>RPO 2020 - Dz. 1.5.2 - Kujawy+Pomorze - promocja potencjału gospodarczego regionu - edycja II - Zwiększenie potencjału regionalnej gospodarki</t>
  </si>
  <si>
    <t>RPO 2020 - Dz. 5.1 - Przebudowa wraz z rozbudową drogi wojewódzkiej Nr 254 Brzoza-Łabiszyn-Barcin-Mogilno-Wylatowo (odcinek Brzoza-Barcin). Odcinek I od km 0+069 do km 13+280 - Zwiększenie bezpieczeństwa ruchu drogowego</t>
  </si>
  <si>
    <t>(dokonuje się urealnienia poniesionych do końca 2021 r. wydatków. W związku z brakiem możliwości wydatkowania kwoty 101.236 zł ujętej w wykazie wydatków niewygasających z upływem 2021 r. w określonym terminie, tj. do dnia 31 maja 2022 r. zaszła konieczność wprowadzenia jej do planu wydatków na 2022 r. Ogólna wartość projektu nie ulega zmianie)</t>
  </si>
  <si>
    <t>(dokonuje się urealnienia poniesionych do końca 2021 r. wydatków. W związku z brakiem możliwości wydatkowania kwoty 106.374 zł ujętej w wykazie wydatków niewygasających z upływem 2021 r. w określonym terminie, tj. do dnia 31 maja 2022 r. zaszła konieczność wprowadzenia jej do planu wydatków na 2022 r. Ogólna wartość projektu nie ulega zmianie)</t>
  </si>
  <si>
    <t>(dokonuje się urealnienia poniesionych do końca 2021 r. wydatków. W związku z brakiem możliwości wydatkowania kwoty 45.185 zł ujętej w wykazie wydatków niewygasających z upływem 2021 r. w określonym terminie, tj. do dnia 31 maja 2022 r. zaszła konieczność wprowadzenia jej do planu wydatków na 2022 r. Ogólna wartość projektu nie ulega zmianie)</t>
  </si>
  <si>
    <t>(dokonuje się urealnienia poniesionych do końca 2021 r. wydatków. W związku z brakiem możliwości wydatkowania kwoty 1.008.159 zł ujętej w wykazie wydatków niewygasających z upływem 2021 r. w określonym terminie, tj. do dnia 31 maja 2022 r. zaszła konieczność wprowadzenia jej do planu wydatków na 2022 r. Ogólna wartość projektu nie ulega zmianie)</t>
  </si>
  <si>
    <t>(dokonuje się urealnienia poniesionych do końca 2021 r. wydatków. W związku z brakiem możliwości wydatkowania kwoty 2.924.227 zł ujętej w wykazie wydatków niewygasających z upływem 2021 r. w określonym terminie, tj. do dnia 31 maja 2022 r. zaszła konieczność wprowadzenia jej do planu wydatków na 2022 r. Ogólna wartość projektu nie ulega zmianie)</t>
  </si>
  <si>
    <t>IW - Opracowanie studium techniczno-ekonomiczno-środowiskowego inwestycji pn. "Budowa obwodnicy Tucholi" - Przygotowanie inwestycji do realizacji poprzez uzyskanie decyzji środowiskowych uwarunkowań</t>
  </si>
  <si>
    <t>(wprowadza się zadanie przewidziane do realizacji w latach 2013-2022. W związku z brakiem możliwości wydatkowania kwoty 6.489 zł ujętej w wykazie wydatków niewygasających z upływem 2021 r. w określonym terminie, tj. do dnia 31 maja 2022 r. zaszła konieczność wprowadzenia jej do planu wydatków 2022 r.)</t>
  </si>
  <si>
    <t>RPO 2020 - Dz. 5.1 - Przebudowa wraz z rozbudową drogi wojewódzkiej Nr 254 Brzoza-Łabiszyn-Barcin-Mogilno-Wylatowo (odcinek Brzoza-Barcin). Odcinek II od km 13+280 do km 22+400 - Zwiększenie bezpieczeństwa ruchu drogowego</t>
  </si>
  <si>
    <t>RPO 2020 - Dz. 5.1 - Przebudowa z rozbudową drogi wojewódzkiej Nr 270 Brześć Kujawski-Izbica Kujawska-Koło od km 0+000 do km 29+023. Etap I od km 1+100 do km 7+762 - Zwiększenie bezpieczeństwa ruchu drogowego</t>
  </si>
  <si>
    <t>(dokonuje się zwiększenia planowanych wydatków oraz ogólnej wartości projektu w celu dostosowania do wniosku o dofinansowanie  projektu)</t>
  </si>
  <si>
    <t>RPO 2020 - Dz. 9.3.2 - Kujawsko-Pomorska Teleopieka - Zwiększenie dostępu do niestacjonarnych usług opiekuńczych dla osób starszych</t>
  </si>
  <si>
    <t>RPO 2020 - Dz. 6.3.2 - "Usłyszeć potrzeby" - wzmocnienie pozycji uczniów słabosłyszących i niesłyszących w ramach rozbudowy warsztatów zawodowych Kujawsko-Pomorskiego Specjalnego Ośrodka Szkolno-Wychowawczego nr 2 w Bydgoszczy w kontekście zwiększenia szans na rynku pracy - Poprawa jakości usług edukacyjnych w zakresie szkolnictwa zawodowego</t>
  </si>
  <si>
    <t>RPO 2020 - Dz. 5.1 -  Przebudowa drogi wojewódzkiej Nr 265 Brześć Kujawski-Kowal-Gostynin na odcinku Kowal-granica województwa od km 19+117 do km 34+025- Zwiększenie bezpieczeństwa ruchu drogowego</t>
  </si>
  <si>
    <t>1. ze zmian w planowanych przedsięwzięciach wieloletnich, w tym w przedsięwzięciach z udziałem środków unijnych,</t>
  </si>
  <si>
    <t>RPO 2020 - Dz. 5.1 - Rozbudowa drogi wojewódzkiej Nr 270 Brześć Kujawski-Izbica Kujawska-Koło od km 0+000 do km 29+023 - Budowa obwodnicy m. Lubraniec - Zwiększenie bezpieczeństwa ruchu drogowego</t>
  </si>
  <si>
    <t>(dokonuje się zwiększenia planowanych na 2022 r. wydatków w celu dostosowania do zaktualizowanej wartości doposażenia nowoutworzonych pracowni kształcenia zawodowego. Ogólna wartość projektu ulega zwiększeniu)</t>
  </si>
  <si>
    <t>(dokonuje się urealnienia poniesionych do końca 2021 r. wydatków oraz przeniesienia niewykorzystanej kwoty z roku 2021 oraz części planowanych wydatków z roku 2022 do roku 2023. Ogólna wartość wydatków bieżących nie ulega zmianie)</t>
  </si>
  <si>
    <t>(dokonuje się przeniesienia części planowanych wydatków bieżących do wydatków inwestycyjnych w celu dostosowania do wniosku o dofinansowanie projektu. Ogólna wartość projektu ulega zmniejszeniu)</t>
  </si>
  <si>
    <t>RPO 2020 - Dz. 6.1.1 – Doposażenie szpitali w województwie kujawsko-pomorskim związane z zapobieganiem, przeciwdziałaniem i zwalczaniem COVID-19 – Wsparcie podmiotów leczniczych w zwalczaniu epidemii COVID-19</t>
  </si>
  <si>
    <t>(dokonuje się zwiększenia planowanych na 2022 r. wydatków oraz ogólnej wartości projektu w celu dostosowania do zmienionego zakresu rzeczowego zadań realizowanych przez Partnerów projektu)</t>
  </si>
  <si>
    <t>IW - Zakup kolejowego taboru pasażerskiego - Poprawa jakości i zwiększenia efektywności transportu kolejowego</t>
  </si>
  <si>
    <t>RPO 2020 - Dz. 5.3 - Zakup elektrycznego taboru kolejowego do obsługi transportu pasażerskiego na terenie województwa kujawsko-pomorskiego - Poprawa jakości i zwiększenie efektywności transportu kolejowego</t>
  </si>
  <si>
    <t>RPO 2020 - Dz. 5.3 - Opracowanie dokumentacji projektowej i przedprojektowej dla projektu pn. "Budowa linii kolejowej na odcinku Trzciniec-Port Lotniczy Bydgoszcz-Solec Kujawski - etap I i II" - Poprawa dostępności komunikacyjnej Portu Lotniczego w Bydgoszczy</t>
  </si>
  <si>
    <t>RPO 2020 - Dz. 1.5.2 - Invest in BiT CITY 2. Promocja potencjału gospodarczego oraz promocja atrakcyjności inwestycyjnej miast prezydenckich województwa kujawsko-pomorskiego - Zwiększenie rozpoznawalności województwa kujawsko-pomorskiego jako miejsca o wysokim potencjale inwestycyjnym</t>
  </si>
  <si>
    <t>IW -  Przebudowa drogi wojewódzkiej Nr 246 Paterek-Dąbrowa Biskupia, odc. Rojewo-Płonkówko od km 59+344 do km 63+500, dł. 4,156 km - Poprawa bezpieczeństwa ruchu drogowego</t>
  </si>
  <si>
    <t>IW -  Przebudowa drogi wojewódzkiej Nr 265 Brześć Kujawski-Kowal-Gostynin na odcinku Kowal-granica województwa od km 19+117 do km 34+025 - Poprawa bezpieczeństwa ruchu drogowego</t>
  </si>
  <si>
    <t>IW - Przebudowa drogi wojewódzkiej, tj. ul. Magazynowej w Inowrocławiu na odcinku od ul. Prezydenta Gabriela Narutowicza do ul. Dworcowej - Zwiększenie bezpieczeństwa ruchu drogowego</t>
  </si>
  <si>
    <t>IW - zmiana nazwy z: Przebudowa dróg powiatowych w powiecie świeckim na odcinku od skrzyżowania z drogą wojewódzką Nr 240 do miejscowości Laskowice (dł. 25,725 km), od ul. Miodowej do ul. Wojska Polskiego w Świeciu (dł. około 270 m) oraz od drogi wojewódzkiej Nr 214 do miejscowości Osie (19,232 km) - wsparcie finansowe na: Przebudowa dróg powiatowych w powiecie świeckim na odcinku od skrzyżowania z drogą wojewódzką Nr 240 do miejscowości Laskowice (dł. 25,725 km), od ul. Miodowej do ul. Wojska Polskiego w Świeciu (dł. około 270 m) oraz od drogi wojewódzkiej Nr 214 do miejscowości Osie (19,232 km) a także odcinek drogi powiatowej nr 1281C w miejscowości Gruczno (dł. 0,830 km) - wsparcie finansowe - Zwiększenie bezpieczeństwa ruchu drogowego</t>
  </si>
  <si>
    <t xml:space="preserve"> -  z rezygnacji z realizacji zadań,</t>
  </si>
  <si>
    <t xml:space="preserve"> - z aktualizacji wielkości dochodów, wydatków i przychodów w poszczególnych latach,</t>
  </si>
  <si>
    <t>RPO 2020 - zmiana nazwy z: Pomoc Techniczna RPO 2014-2020 - WPD PT "Sprawne zarządzanie i wdrażanie RPO WK-P w latach 2018-2022"  na: Pomoc Techniczna RPO 2014-2020 - WPD PT "Sprawne zarządzanie i wdrażanie RPO WK-P w latach 2018-2023"- Zapewnienie technicznego i finansowego wsparcia procesu zarządzania, wdrażania, monitorowania i kontroli w celu sprawnego wdrażania oraz efektywnego wykorzystania środków (Wojewódzki Urząd Pracy w Toruniu)</t>
  </si>
  <si>
    <t>RPO 2020 - zmiana nazwy z: Pomoc Techniczna RPO 2014-2020 - WPD PT "Sprawne zarządzanie i wdrażanie RPO WK-P w latach 2018-2022"  na: Pomoc Techniczna RPO 2014-2020 - WPD PT "Sprawne zarządzanie i wdrażanie RPO WK-P w latach 2018-2023"  - Zapewnienie technicznego i finansowego wsparcia procesu zarządzania, wdrażania, monitorowania i kontroli w celu sprawnego wdrażania oraz efektywnego wykorzystania środków (Urząd Marszałkowski w Toruniu)</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</si>
  <si>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</si>
  <si>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</si>
  <si>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</si>
  <si>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</si>
  <si>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</si>
  <si>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</si>
  <si>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</si>
  <si>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</si>
  <si>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</si>
  <si>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</si>
  <si>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</si>
  <si>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</si>
  <si>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</si>
  <si>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</si>
  <si>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</si>
  <si>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</si>
  <si>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</si>
  <si>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</si>
  <si>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</si>
  <si>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</si>
  <si>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</si>
  <si>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</si>
  <si>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</si>
  <si>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</si>
  <si>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1.2.3</t>
  </si>
  <si>
    <t>1.2.4</t>
  </si>
  <si>
    <t>1.2.5</t>
  </si>
  <si>
    <t>1.2.6</t>
  </si>
  <si>
    <t>1.2.7</t>
  </si>
  <si>
    <t>1.2.8</t>
  </si>
  <si>
    <t>1.2.9</t>
  </si>
  <si>
    <t>1.2.10</t>
  </si>
  <si>
    <t>1.2.11</t>
  </si>
  <si>
    <t>1.2.12</t>
  </si>
  <si>
    <t>1.2.13</t>
  </si>
  <si>
    <t>1.2.14</t>
  </si>
  <si>
    <t>1.2.15</t>
  </si>
  <si>
    <t>1.2.16</t>
  </si>
  <si>
    <t>1.2.17</t>
  </si>
  <si>
    <t>1.2.18</t>
  </si>
  <si>
    <t>1.2.19</t>
  </si>
  <si>
    <t>1.2.20</t>
  </si>
  <si>
    <t>1.2.21</t>
  </si>
  <si>
    <t>1.2.22</t>
  </si>
  <si>
    <t>1.2.23</t>
  </si>
  <si>
    <t>2.2.2</t>
  </si>
  <si>
    <t>2.2.3</t>
  </si>
  <si>
    <t>2.2.4</t>
  </si>
  <si>
    <t>2.2.5</t>
  </si>
  <si>
    <t>2.2.6</t>
  </si>
  <si>
    <t>2.2.7</t>
  </si>
  <si>
    <t>2.2.8</t>
  </si>
  <si>
    <t>2.2.9</t>
  </si>
  <si>
    <t>2.2.10</t>
  </si>
  <si>
    <t>2.2.11</t>
  </si>
  <si>
    <t>2.2.12</t>
  </si>
  <si>
    <t>2.2.13</t>
  </si>
  <si>
    <t>2.2.14</t>
  </si>
  <si>
    <t>2.2.15</t>
  </si>
  <si>
    <t>2.2.16</t>
  </si>
  <si>
    <t>2.2.17</t>
  </si>
  <si>
    <t>2.2.18</t>
  </si>
  <si>
    <t>2.2.19</t>
  </si>
  <si>
    <t>(wydłuża się okres realizacji projektu do 2023 r. oraz zwiększa się planowane wydatki poprzez przeniesienie ich z Pomocy Technicznej RPO 2014-2020 - pula do wykorzystania (Urząd Marszałkowski w Toruniu))</t>
  </si>
  <si>
    <t>(wydłuża się okres realizacji projektu do 2023 r. oraz zwiększa się planowane wydatki poprzez przeniesienie ich z Pomocy Technicznej RPO 2014-2020 - pula do wykorzystania (Wojewódzki Urząd Pracy w Toruniu))</t>
  </si>
  <si>
    <t>(dokonuje się zwiększenia planowanych na 2022 r. wydatków na zadanie pn. "Rozbudowa i modernizacja Zespołu Głównego Centrum Onkologii w Bydgoszczy w zakresie działalności podstawowej: diagnostyka i leczenie" poprzez przeniesienie środków z Pomocy Technicznej RPO WK-P 2014-2020 Działanie 12.1 (pula do wykorzystania) (Urząd Marszałkowski w Toruniu). Ogólna wartość projektu ulega zwiększeniu)</t>
  </si>
  <si>
    <t>(dokonuje się urealnienia poniesionych do końca 2021 r. wydatków. W związku z brakiem możliwości wydatkowania kwoty 2.156.814 zł ujętej w wykazie wydatków niewygasających z upływem 2021 r. w określonym terminie, tj. do dnia 31 maja 2022 r. zaszła konieczność wprowadzenia jej do planu wydatków na 2022 r. Ogólna wartość projektu nie ulega zmianie)</t>
  </si>
  <si>
    <t>(dokonuje się zwiększenia planowanych na 2022 r. wydatków oraz ogólnej wartości zadania w związku z urealnieniem wartości kosztorysowej zadania oraz dodatkowymi kosztami opracowania dokumentacji projektowej, programu konserwatorskiego, schematu organizacji budowy, nadzoru konserwatorskiego i inwestorskiego)</t>
  </si>
  <si>
    <t>Art. 226-229 i 232 ustawy z dnia 27 sierpnia 2009 r. o finansach publicznych określają szczegółowość wieloletniej prognozy finansowej jednostki samorządu terytorialnego, tj. minimalny zakres informacji i danych jakie powinny się w niej znaleźć.</t>
  </si>
  <si>
    <t xml:space="preserve">W powyższej uchwale wprowadzone są zmiany wynikające ze zmiany budżetu województwa na 2022 r. dokonane uchwałami Zarządu Województwa Kujawsko-Pomorskiego: Nr 16/577/22 z dnia 27 kwietnia 2022 r. oraz Nr 21/835/22 z dnia 31 maja 2022 r. zmieniającymi uchwałę w sprawie budżetu województwa na rok  2022 a także zmiany ujęte w projekcie uchwały Sejmiku Województwa Kujawsko-Pomorskiego w sprawie zmiany budżetu województwa na rok 2022. </t>
  </si>
  <si>
    <t xml:space="preserve"> - z przeniesienia planowanych wydatków między latami realizacji zadań oraz między wydatkami bieżącymi a inwestycyjnymi.</t>
  </si>
  <si>
    <t>(dokonuje się urealnienia poniesionych do końca 2021 r. wydatków oraz przeniesienia niewykorzystanej kwoty z roku 2021 na lata następne. Ogólna wartość projektu ulega zwiększeniu w celu dostosowania do wniosku o dofinansowanie projektu)</t>
  </si>
  <si>
    <t>(dokonuje się przeniesienia części planowanych wydatków inwestycyjnych do wydatków bieżących z przeznaczeniem na pokrycie kosztów obsługi projektu. Ogólna wartość projektu nie ulega zmianie)</t>
  </si>
  <si>
    <t>(dokonuje się przeniesienia części planowanych wydatków inwestycyjnych do wydatków bieżących z przeznaczeniem na pokrycie kosztów obsługi projektu)</t>
  </si>
  <si>
    <t>(odstępuje się od realizacji projektu z uchyleniem przyznanego dofinansowania)</t>
  </si>
  <si>
    <t>(dokonuje się urealnienia poniesionych do końca 2021 r. wydatków oraz przeniesienia niewykorzystanej kwoty z roku 2021 do roku 2022. Ogólna wartość projektu ulega zwiększeniu w celu zabezpieczenia wkładu własnego do rozszerzonego zakresu projektu)</t>
  </si>
  <si>
    <t>(dokonuje się aktualizacji puli środków na współfinansowanie z EFS)</t>
  </si>
  <si>
    <t>(dokonuje się zmniejszenia puli środków. Wydatki przeniesione zostają do projektu WPD PT "Sprawne zarządzanie i wdrażanie RPO WK-P w latach 2018-2023" (Urząd Marszałkowski w Toruniu))</t>
  </si>
  <si>
    <t>(dokonuje się zmniejszenia puli środków. Wydatki przeniesione zostają do projektu WPD PT "Sprawne zarządzanie i wdrażanie RPO WK-P w latach 2018-2023" (Wojewódzki Urząd Pracy w Toruniu))</t>
  </si>
  <si>
    <t>(dokonuje się urealnienia poniesionych o końca 2021 r. wydatków oraz przeniesienia niewykorzystanej kwoty z roku 2021 do roku 2022. Ponadto dokonuje się zwiększenia planowanych na 2023 r. wydatków oraz ogólnej wartości projektu w związku ze wzrostem cen materiałów i usług)</t>
  </si>
  <si>
    <t>(dokonuje zwiększenia planowanych wydatków oraz ogólnej wartości projektu w związku ze wzrostem cen materiałów i usług)</t>
  </si>
  <si>
    <t>(wprowadza się projekt przewidziany do realizacji w latach 2022-2023, którego celem jest zakup nowoczesnych pojazdów szynowych)</t>
  </si>
  <si>
    <t>(dokonuje się zmniejszenia puli środków. Wydatki przeniesione zostają do projektu WPD PT "Sprawne zarządzanie i wdrażanie RPO WK-P w latach 2018-2023" oraz do projektu pn. "Opracowanie dokumentacji projektowej dla strategicznych zadań w szpitalach wojewódzkich dla nowego okresu programowania 2021-2027" z przeznaczeniem na zadanie pn.  "Rozbudowa i modernizacja Zespołu Głównego Centrum Onkologii w Bydgoszczy w zakresie działalności podstawowej: diagnostyka i leczenie")</t>
  </si>
  <si>
    <t>(odstępuje się od realizacji zadania w związku z rezygnacją Związku Harcerstwa Polskiego z organizacji Międzynarodowego Zlotu Skautów Intercamp 2022 w Polsce)</t>
  </si>
  <si>
    <t>(wydłuża się okres realizacji zadania do 2023 r., zwiększa się planowane wydatki w roku 2022 i 2023 oraz ogólną wartość zadania o środki niewykorzystane do końca 2021 r. oraz o dodatkowe środki przeznaczone na przebudowę odcinka drogi wojewódzkiej nr 245 przejętego w zarządzanie przez Powiat Świecki w roku 2022)</t>
  </si>
  <si>
    <t>(odstępuje się od realizacji zadania w związku z odstąpieniem przez Miasto Inowrocław od realizacji inwestycji z uwagi na brak dodatkowych źródeł finansowania)</t>
  </si>
  <si>
    <t>(dokonuje się urealnienia poniesionych do końca 2021 r. wydatków. W związku z brakiem możliwości wydatkowania kwoty 7.629.244 zł ujętej w wykazie wydatków niewygasających z upływem 2021 r. w określonym terminie, tj. do dnia 31 maja 2022 r. zaszła konieczność wprowadzenia jej do planu wydatków na 2022 r. Ponadto dokonuje się zwiększenia planowanych na 2022 r. wydatków o kwotę 2.547.012 zł z przeznaczeniem na realizację kolejnego pakietu robót dodatkowych. Ogólna wartość zadania ulega zwiększeniu)</t>
  </si>
  <si>
    <t>(przenosi się zadanie do realizacji w ramach RPO WK-P 2014-2020, Działanie 5.1)</t>
  </si>
  <si>
    <t>(wydłuża się okres realizacji zadania do 2023 r. oraz zwiększa się planowane na poszczególne lata wydatki w związku ze znacznym wzrostem cen materiałów i usług. Ogólna wartość zadania ulega zwiększeniu)</t>
  </si>
  <si>
    <t>(dokonuje się urealnienia poniesionych do końca 2021 r. wydatków, zmniejszenia planowanych na 2022 r. wydatków oraz ogólnej wartości zadania w celu dostosowania do wartości poprzetargowej robót)</t>
  </si>
  <si>
    <t>2. ze zwiększenia planowanych przychodów w 2022 r. o kwotę 17.604.504,98 zł stanowiącą wolne środki, o których mowa w art. 217 ust. 2 pkt 6 ustawy 
   o finansach publicznych, wynikające z rozliczenia środków pieniężnych z lat poprzednich z przeznaczeniem na pokrycie deficytu budżetowego,</t>
  </si>
  <si>
    <t>4. ze zmniejszenia planowanych przychodów w latach 2025-2027 stanowiących wolne środki, o których mowa w art. 217 ust. 2 pkt 6 ustawy o finansach 
   publicznych łącznie o kwotę 15.000.000 zł,</t>
  </si>
  <si>
    <t>5. z określenia w 2025 r. wydatków w kwocie 200.000 zł w związku z planowanym udzieleniem poręczenia Bankowi PKO BP S.A. należytego wykonania 
   zobowiązań finansowych przez Pałac Lubostroń w Lubostroniu z tytułu udzielenia kredytu w formie limitu kredytowego wielocelowego, tj. w roku zapadalności 
   kredytu,</t>
  </si>
  <si>
    <t>(wprowadza się projekt przewidziany do realizacji w latach 2022-2023. Planowane wydatki bieżące przeznaczone będą na opracowanie Studium Wykonalności oraz usługę ekspercką (odbiór techniczny taboru kolejowego))</t>
  </si>
  <si>
    <t>(dokonuje się zwiększenia planowanych na 2023 r. wydatków oraz ogólnej wartości zadania w celu dostosowania do wartości najniższej oferty)</t>
  </si>
  <si>
    <t>Ponadto na podstawie art. 111 pkt 3 ustawy z dnia 12 marca 2022 r. o pomocy obywatelom Ukrainy w związku z konfliktem zbrojnym na terytorium tego państwa (Dz. U. poz. 583 z późn. zm.) wprowadza się nowe upoważnienie dla Zarządu Województwa.</t>
  </si>
  <si>
    <t>(wprowadza się nowe zadanie przewidziane do realizacji w latach 2022-2023)</t>
  </si>
  <si>
    <t>(dokonuje się przeniesienia planowanych wydatków z roku 2023 do roku 2022 w związku z przeniesieniem części działań do realizacji w roku 2022. Ogólna wartość projektu nie ulega zmianie)</t>
  </si>
  <si>
    <t>RPO 2020 - Dz. 3.4 -  Przebudowa wraz z rozbudową drogi wojewódzkiej Nr 265 Brześć Kujawski-Gostynin od km 0+003 do km 19+117 w zakresie dotyczącym budowy ciągów pieszo-rowerowych - Wzrost bezpieczeństwa ruchu drogowego oraz ograniczenie emisji gazów cieplarnianych</t>
  </si>
  <si>
    <t>IW - Przebudowa i nadbudowa budynku B Wojewódzkiego Szpitala Obserwacyjno-Zakaźnego przy ul. Św. Floriana 12 w Bydgoszczy - Poprawa infrastruktury zdrowotnej</t>
  </si>
  <si>
    <t>(dokonuje się przekwalifikowania z wieloletniego zadania inwestycyjnego finansowanego ze środków własnych województwa na projekt realizowany w ramach RPO WK-P 2014-2020 z terminem realizacji w latach 2021-2023 w związku z możliwością uzyskania dofinansowania ze środków unijnych)</t>
  </si>
  <si>
    <t>(wydłuża się okres realizacji projektu do 2023 r. oraz przenosi się część planowanych wydatków z roku 2022 do roku 2023 w celu dostosowania do zaktualizowanego wniosku o dofinansowanie projektu. Ogólna wartość projektu nie ulega zmianie)</t>
  </si>
  <si>
    <t>RPO 2020 - Dz. 13.2 - Zakup elektrycznego taboru kolejowego do obsługi transportu pasażerskiego na terenie województwa kujawsko-pomorskiego - Poprawa jakości i zwiększenie efektywności transportu kolejowego</t>
  </si>
  <si>
    <t>(wprowadza się zadanie przewidziane do realizacji w latach 2021-2023. W związku z niewydatkowaniem kwoty 105.717 zł ujętej w wykazie wydatków niewygasających z upływem 2021 r. w określonym terminie, tj. do dnia 31 maja 2022 r. wprowadza się wydatki na 2022 r. oraz określa się wydatki na 2023 r. w kwocie 3.500.000 zł. Zadanie pierwotnie planowane było jako jednoroczne zadanie inwestycyjne)</t>
  </si>
  <si>
    <t xml:space="preserve">a)  wynikające z rozliczenia dochodów i wydatków nimi finansowanych związanych ze szczególnymi zasadami wykonywania budżetu: </t>
  </si>
  <si>
    <t xml:space="preserve">   - zadań związanych z ochroną gruntów rolnych</t>
  </si>
  <si>
    <t xml:space="preserve">   - pozostałych zadań</t>
  </si>
  <si>
    <t>b) wynikające z rozliczenia środków, o których mowa w art. 5 ust. 1 pkt 2 ustawy o finansach publicznych</t>
  </si>
  <si>
    <t>c) pozostałe wolne środki</t>
  </si>
  <si>
    <t xml:space="preserve">    - ujęte w budżecie województwa na 2022 r.</t>
  </si>
  <si>
    <t xml:space="preserve">    - rozdysponowane w wieloletniej prognozie finansowej na lata 2025-2028</t>
  </si>
  <si>
    <t xml:space="preserve">    - pozostałe do rozdysponowania </t>
  </si>
  <si>
    <t>Zestawienie zmian w planowanych dochodach, wydatkach oraz przychodach w latach 2022-2039 przedstawia załączona tabela.</t>
  </si>
  <si>
    <t>6. z rozliczenia wolnych środków na dzień 31 grudnia 2021 r. zgodnie ze sprawozdaniem z wykonania budżetu województwa 
   za rok 2021 oraz sprawozdaniem Rb-NDS za I kwartał 2022 r.</t>
  </si>
  <si>
    <t>3. ze zwiększenia planowanych przychodów w 2022 r. o kwotę 523.086,04 zł stanowiącą niewykorzystane środki pieniężne, o których mowa w art. 217 ust. 2 pkt 8 
   ustawy o finansach publicznych z przeznaczeniem na pokrycie deficytu budżetowego, które dotyczą wydatków na projekty unijne (zwiększenie o kwotę 
   27.496,02 zł) oraz wydatków na zadania wynikające z: wojewódzkiego programu profilaktyki i rozwiązywania problemów alkoholowych oraz przeciwdziałania 
   narkomanii  (w kwocie 487.273,21 zł), ustawy o gospodarce opakowaniami i odpadami opakowaniowymi (w kwocie 6.182,71 zł), ustawy o obowiązkach 
   przedsiębiorców w zakresie gospodarowania niektórymi odpadami oraz o opłacie produktowej (w kwocie 1.091,69 zł), ustawy o bateriach i akumulatorach 
   (534 zł), ustawy o recyklingu pojazdów wycofanych z eksploatacji (w kwocie 508,41 zł),</t>
  </si>
  <si>
    <t>2.2.20</t>
  </si>
  <si>
    <t>(dokonuje się urealnienia poniesionych do końca 2021 r. wydatków oraz przeniesienia niewykorzystanej kwoty z roku 2021 do roku 2022, w tym kwoty  37.860 zł ujętej w wykazie wydatków niewygasających z upływem 2021 r. niewydatkowanej w określonym terminie, tj. do dnia 31 maja 2022 r. Ogólna wartość projektu nie ulega zmianie. Projekt współfinansowany będzie przez Gminę Łabiszyn oraz Gminę Nowa Wieś Wielka, które zadeklarowały partycypację w kosztach realizacji projektu)</t>
  </si>
  <si>
    <t>(dokonuje się przeniesienia części planowanych wydatków inwestycyjnych do wydatków bieżących w celu zabezpieczenia środków na koszty obsługi projektu. Ogólna wartość projektu nie ulega zmianie. Projekt współfinansowany będzie przez Gminę Łabiszyn i Gminę Barcin, które zadeklarowały partycypację w kosztach realizacji projektu)</t>
  </si>
  <si>
    <t>(dokonuje się urealnienia poniesionych do końca 2021 r. wydatków. W związku z brakiem możliwości wydatkowania kwoty 1.530.282 zł ujętej w wykazie wydatków niewygasających z upływem 2021 r. w określonym terminie, tj. do dnia 31 maja 2022 r. zaszła konieczność wprowadzenia jej do planu wydatków na 2022 r. Ponadto dokonuje się zwiększenia planowanych na 2022 r. wydatków ze względu na wzrost kosztów zakupu wyposażenia. Ogólna wartość zadania ulega zwiększeniu)</t>
  </si>
  <si>
    <t>(dokonuje się zmniejszenia planowanych na 2022 r. wydatków oraz ogólnej wartości zadania w związku z objęciem przez Województwo mniej niż pierwotnie zakładano udziałów, w wyniku zgromadzenia przez Spółkę na rachunku rozliczeniowym kwoty własnej do wykonania części płatności z tytułu obligacji)</t>
  </si>
  <si>
    <t>(odstępuje się od realizacji zadania w związku z planem realizacji projektu pn. "Zakup elektrycznego taboru kolejowego do obsługi transportu pasażerskiego na terenie województwa kujawsko-pomorskiego" w ramach RPO WK-P, Działanie 5.3 i Działanie 13.2)</t>
  </si>
  <si>
    <t>(odstępuje się od realizacji zadania w związku z niezakwalifikowaniem wniosku do dofinansowania przez Komisję Europejską i brakiem podstaw do poniesienia wydatków w 2022 r.)</t>
  </si>
  <si>
    <t>IW - Wsparcie Ochotniczych Straży Pożarnych w realizacji projektu pn. "Nowoczesne służby ratownicze - zakup samochodów dla Ochotniczych Straży Pożarnych" - Zwiększenie efektywności działań na rzecz ochrony życia, zdrowia i mienia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</si>
</sst>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z_ł_-;\-* #,##0.00\ _z_ł_-;_-* \-??\ _z_ł_-;_-@_-"/>
    <numFmt numFmtId="165" formatCode="#,##0.00_ ;[Red]\-#,##0.00\ "/>
    <numFmt numFmtId="166" formatCode="#,##0.00\ &quot;zł&quot;"/>
  </numFmts>
  <fonts count="65">
    <font>
      <sz val="11"/>
      <color indexed="8"/>
      <name val="Czcionka tekstu podstawowego"/>
      <family val="2"/>
      <charset val="238"/>
    </font>
    <font>
      <sz val="11"/>
      <color indexed="8"/>
      <name val="Calibri"/>
      <family val="2"/>
      <charset val="238"/>
    </font>
    <font>
      <sz val="11"/>
      <color indexed="9"/>
      <name val="Czcionka tekstu podstawowego"/>
      <family val="2"/>
      <charset val="238"/>
    </font>
    <font>
      <sz val="11"/>
      <color indexed="9"/>
      <name val="Calibri"/>
      <family val="2"/>
      <charset val="238"/>
    </font>
    <font>
      <sz val="11"/>
      <color indexed="62"/>
      <name val="Czcionka tekstu podstawowego"/>
      <family val="2"/>
      <charset val="238"/>
    </font>
    <font>
      <sz val="11"/>
      <color indexed="62"/>
      <name val="Calibri"/>
      <family val="2"/>
      <charset val="238"/>
    </font>
    <font>
      <b/>
      <sz val="11"/>
      <color indexed="63"/>
      <name val="Czcionka tekstu podstawowego"/>
      <family val="2"/>
      <charset val="238"/>
    </font>
    <font>
      <b/>
      <sz val="11"/>
      <color indexed="63"/>
      <name val="Calibri"/>
      <family val="2"/>
      <charset val="238"/>
    </font>
    <font>
      <sz val="11"/>
      <color indexed="17"/>
      <name val="Czcionka tekstu podstawowego"/>
      <family val="2"/>
      <charset val="238"/>
    </font>
    <font>
      <sz val="11"/>
      <color indexed="17"/>
      <name val="Calibri"/>
      <family val="2"/>
      <charset val="238"/>
    </font>
    <font>
      <sz val="11"/>
      <color indexed="52"/>
      <name val="Czcionka tekstu podstawowego"/>
      <family val="2"/>
      <charset val="238"/>
    </font>
    <font>
      <sz val="11"/>
      <color indexed="52"/>
      <name val="Calibri"/>
      <family val="2"/>
      <charset val="238"/>
    </font>
    <font>
      <b/>
      <sz val="11"/>
      <color indexed="9"/>
      <name val="Czcionka tekstu podstawowego"/>
      <family val="2"/>
      <charset val="238"/>
    </font>
    <font>
      <b/>
      <sz val="11"/>
      <color indexed="9"/>
      <name val="Calibri"/>
      <family val="2"/>
      <charset val="238"/>
    </font>
    <font>
      <b/>
      <sz val="15"/>
      <color indexed="56"/>
      <name val="Czcionka tekstu podstawowego"/>
      <family val="2"/>
      <charset val="238"/>
    </font>
    <font>
      <b/>
      <sz val="15"/>
      <color indexed="56"/>
      <name val="Calibri"/>
      <family val="2"/>
      <charset val="238"/>
    </font>
    <font>
      <b/>
      <sz val="13"/>
      <color indexed="56"/>
      <name val="Czcionka tekstu podstawowego"/>
      <family val="2"/>
      <charset val="238"/>
    </font>
    <font>
      <b/>
      <sz val="13"/>
      <color indexed="56"/>
      <name val="Calibri"/>
      <family val="2"/>
      <charset val="238"/>
    </font>
    <font>
      <b/>
      <sz val="11"/>
      <color indexed="56"/>
      <name val="Czcionka tekstu podstawowego"/>
      <family val="2"/>
      <charset val="238"/>
    </font>
    <font>
      <b/>
      <sz val="11"/>
      <color indexed="56"/>
      <name val="Calibri"/>
      <family val="2"/>
      <charset val="238"/>
    </font>
    <font>
      <sz val="11"/>
      <color indexed="60"/>
      <name val="Czcionka tekstu podstawowego"/>
      <family val="2"/>
      <charset val="238"/>
    </font>
    <font>
      <sz val="11"/>
      <color indexed="60"/>
      <name val="Calibri"/>
      <family val="2"/>
      <charset val="238"/>
    </font>
    <font>
      <sz val="10"/>
      <name val="Arial CE"/>
      <charset val="238"/>
    </font>
    <font>
      <sz val="10"/>
      <name val="Arial"/>
      <family val="2"/>
      <charset val="238"/>
    </font>
    <font>
      <b/>
      <sz val="11"/>
      <color indexed="52"/>
      <name val="Czcionka tekstu podstawowego"/>
      <family val="2"/>
      <charset val="238"/>
    </font>
    <font>
      <b/>
      <sz val="11"/>
      <color indexed="52"/>
      <name val="Calibri"/>
      <family val="2"/>
      <charset val="238"/>
    </font>
    <font>
      <sz val="10"/>
      <name val="Arial PL"/>
      <charset val="238"/>
    </font>
    <font>
      <b/>
      <sz val="11"/>
      <color indexed="8"/>
      <name val="Czcionka tekstu podstawowego"/>
      <family val="2"/>
      <charset val="238"/>
    </font>
    <font>
      <b/>
      <sz val="11"/>
      <color indexed="8"/>
      <name val="Calibri"/>
      <family val="2"/>
      <charset val="238"/>
    </font>
    <font>
      <i/>
      <sz val="11"/>
      <color indexed="23"/>
      <name val="Czcionka tekstu podstawowego"/>
      <family val="2"/>
      <charset val="238"/>
    </font>
    <font>
      <i/>
      <sz val="11"/>
      <color indexed="23"/>
      <name val="Calibri"/>
      <family val="2"/>
      <charset val="238"/>
    </font>
    <font>
      <sz val="11"/>
      <color indexed="10"/>
      <name val="Czcionka tekstu podstawowego"/>
      <family val="2"/>
      <charset val="238"/>
    </font>
    <font>
      <sz val="11"/>
      <color indexed="10"/>
      <name val="Calibri"/>
      <family val="2"/>
      <charset val="238"/>
    </font>
    <font>
      <b/>
      <sz val="18"/>
      <color indexed="56"/>
      <name val="Cambria"/>
      <family val="2"/>
      <charset val="238"/>
    </font>
    <font>
      <sz val="11"/>
      <color indexed="20"/>
      <name val="Czcionka tekstu podstawowego"/>
      <family val="2"/>
      <charset val="238"/>
    </font>
    <font>
      <sz val="11"/>
      <color indexed="20"/>
      <name val="Calibri"/>
      <family val="2"/>
      <charset val="238"/>
    </font>
    <font>
      <sz val="10"/>
      <color indexed="8"/>
      <name val="Czcionka tekstu podstawowego"/>
      <family val="2"/>
      <charset val="238"/>
    </font>
    <font>
      <b/>
      <sz val="14"/>
      <color indexed="8"/>
      <name val="Times New Roman"/>
      <family val="1"/>
      <charset val="238"/>
    </font>
    <font>
      <sz val="10"/>
      <color indexed="8"/>
      <name val="Times New Roman"/>
      <family val="1"/>
      <charset val="238"/>
    </font>
    <font>
      <b/>
      <sz val="12"/>
      <color indexed="8"/>
      <name val="Times New Roman"/>
      <family val="1"/>
      <charset val="238"/>
    </font>
    <font>
      <b/>
      <sz val="12"/>
      <color indexed="8"/>
      <name val="Czcionka tekstu podstawowego"/>
      <family val="2"/>
      <charset val="238"/>
    </font>
    <font>
      <sz val="12"/>
      <color indexed="8"/>
      <name val="Times New Roman"/>
      <family val="1"/>
      <charset val="238"/>
    </font>
    <font>
      <sz val="12"/>
      <color indexed="8"/>
      <name val="Czcionka tekstu podstawowego"/>
      <family val="2"/>
      <charset val="238"/>
    </font>
    <font>
      <sz val="12"/>
      <name val="Times New Roman"/>
      <family val="1"/>
      <charset val="238"/>
    </font>
    <font>
      <i/>
      <sz val="12"/>
      <color indexed="8"/>
      <name val="Times New Roman"/>
      <family val="1"/>
      <charset val="238"/>
    </font>
    <font>
      <b/>
      <sz val="11"/>
      <color indexed="8"/>
      <name val="Times New Roman"/>
      <family val="1"/>
      <charset val="238"/>
    </font>
    <font>
      <i/>
      <sz val="11"/>
      <color indexed="8"/>
      <name val="Times New Roman"/>
      <family val="1"/>
      <charset val="238"/>
    </font>
    <font>
      <sz val="11"/>
      <color indexed="8"/>
      <name val="Times New Roman"/>
      <family val="1"/>
      <charset val="238"/>
    </font>
    <font>
      <b/>
      <sz val="10"/>
      <color indexed="8"/>
      <name val="Times New Roman"/>
      <family val="1"/>
      <charset val="238"/>
    </font>
    <font>
      <i/>
      <sz val="8"/>
      <color indexed="8"/>
      <name val="Times New Roman"/>
      <family val="1"/>
      <charset val="238"/>
    </font>
    <font>
      <sz val="11"/>
      <color indexed="8"/>
      <name val="Czcionka tekstu podstawowego"/>
      <family val="2"/>
      <charset val="238"/>
    </font>
    <font>
      <b/>
      <sz val="10"/>
      <color indexed="8"/>
      <name val="Czcionka tekstu podstawowego"/>
      <family val="2"/>
      <charset val="238"/>
    </font>
    <font>
      <b/>
      <i/>
      <sz val="12"/>
      <color indexed="8"/>
      <name val="Times New Roman"/>
      <family val="1"/>
      <charset val="238"/>
    </font>
    <font>
      <i/>
      <sz val="12"/>
      <name val="Times New Roman CE"/>
      <charset val="238"/>
    </font>
    <font>
      <b/>
      <sz val="12"/>
      <name val="Times New Roman"/>
      <family val="1"/>
      <charset val="238"/>
    </font>
    <font>
      <b/>
      <sz val="10"/>
      <name val="Czcionka tekstu podstawowego"/>
      <family val="2"/>
      <charset val="238"/>
    </font>
    <font>
      <sz val="10"/>
      <name val="Czcionka tekstu podstawowego"/>
      <family val="2"/>
      <charset val="238"/>
    </font>
    <font>
      <b/>
      <i/>
      <sz val="12"/>
      <name val="Times New Roman"/>
      <family val="1"/>
      <charset val="238"/>
    </font>
    <font>
      <b/>
      <i/>
      <sz val="10"/>
      <name val="Czcionka tekstu podstawowego"/>
      <family val="2"/>
      <charset val="238"/>
    </font>
    <font>
      <i/>
      <sz val="12"/>
      <color indexed="8"/>
      <name val="Czcionka tekstu podstawowego"/>
      <family val="2"/>
      <charset val="238"/>
    </font>
    <font>
      <i/>
      <sz val="12"/>
      <name val="Times New Roman"/>
      <family val="1"/>
      <charset val="238"/>
    </font>
    <font>
      <sz val="10"/>
      <name val="Times New Roman"/>
      <family val="1"/>
      <charset val="238"/>
    </font>
    <font>
      <sz val="12"/>
      <color rgb="FFFF0000"/>
      <name val="Times New Roman"/>
      <family val="1"/>
      <charset val="238"/>
    </font>
    <font>
      <sz val="10"/>
      <color rgb="FFFF0000"/>
      <name val="Czcionka tekstu podstawowego"/>
      <family val="2"/>
      <charset val="238"/>
    </font>
    <font>
      <i/>
      <sz val="12"/>
      <color rgb="FF000000"/>
      <name val="Times New Roman"/>
      <family val="1"/>
      <charset val="23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25"/>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7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bottom style="thin">
        <color indexed="8"/>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bottom/>
      <diagonal/>
    </border>
    <border>
      <left style="thin">
        <color indexed="8"/>
      </left>
      <right style="thin">
        <color indexed="8"/>
      </right>
      <top/>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medium">
        <color indexed="64"/>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64"/>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thin">
        <color indexed="64"/>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style="medium">
        <color indexed="8"/>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medium">
        <color indexed="8"/>
      </left>
      <right style="thin">
        <color indexed="64"/>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64"/>
      </right>
      <top style="thin">
        <color indexed="8"/>
      </top>
      <bottom/>
      <diagonal/>
    </border>
    <border>
      <left style="medium">
        <color indexed="8"/>
      </left>
      <right style="thin">
        <color indexed="64"/>
      </right>
      <top style="thin">
        <color indexed="8"/>
      </top>
      <bottom style="medium">
        <color indexed="8"/>
      </bottom>
      <diagonal/>
    </border>
    <border>
      <left style="medium">
        <color indexed="64"/>
      </left>
      <right style="thin">
        <color indexed="64"/>
      </right>
      <top style="thin">
        <color indexed="8"/>
      </top>
      <bottom style="medium">
        <color indexed="64"/>
      </bottom>
      <diagonal/>
    </border>
    <border>
      <left style="medium">
        <color indexed="64"/>
      </left>
      <right style="thin">
        <color indexed="64"/>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8"/>
      </right>
      <top style="medium">
        <color indexed="64"/>
      </top>
      <bottom style="thin">
        <color indexed="64"/>
      </bottom>
      <diagonal/>
    </border>
    <border>
      <left style="medium">
        <color indexed="8"/>
      </left>
      <right style="medium">
        <color indexed="8"/>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right style="medium">
        <color indexed="8"/>
      </right>
      <top style="medium">
        <color indexed="64"/>
      </top>
      <bottom style="thin">
        <color indexed="64"/>
      </bottom>
      <diagonal/>
    </border>
    <border>
      <left/>
      <right style="medium">
        <color indexed="64"/>
      </right>
      <top style="medium">
        <color indexed="64"/>
      </top>
      <bottom style="thin">
        <color indexed="64"/>
      </bottom>
      <diagonal/>
    </border>
  </borders>
  <cellStyleXfs count="107">
    <xf numFmtId="0" fontId="0" fillId="0" borderId="0"/>
    <xf numFmtId="0" fontId="50" fillId="2" borderId="0" applyNumberFormat="0" applyBorder="0" applyAlignment="0" applyProtection="0"/>
    <xf numFmtId="0" fontId="1" fillId="2" borderId="0" applyNumberFormat="0" applyBorder="0" applyAlignment="0" applyProtection="0"/>
    <xf numFmtId="0" fontId="50" fillId="3" borderId="0" applyNumberFormat="0" applyBorder="0" applyAlignment="0" applyProtection="0"/>
    <xf numFmtId="0" fontId="1" fillId="3" borderId="0" applyNumberFormat="0" applyBorder="0" applyAlignment="0" applyProtection="0"/>
    <xf numFmtId="0" fontId="50" fillId="4" borderId="0" applyNumberFormat="0" applyBorder="0" applyAlignment="0" applyProtection="0"/>
    <xf numFmtId="0" fontId="1" fillId="4" borderId="0" applyNumberFormat="0" applyBorder="0" applyAlignment="0" applyProtection="0"/>
    <xf numFmtId="0" fontId="50" fillId="5" borderId="0" applyNumberFormat="0" applyBorder="0" applyAlignment="0" applyProtection="0"/>
    <xf numFmtId="0" fontId="1" fillId="5" borderId="0" applyNumberFormat="0" applyBorder="0" applyAlignment="0" applyProtection="0"/>
    <xf numFmtId="0" fontId="50" fillId="6" borderId="0" applyNumberFormat="0" applyBorder="0" applyAlignment="0" applyProtection="0"/>
    <xf numFmtId="0" fontId="1" fillId="6" borderId="0" applyNumberFormat="0" applyBorder="0" applyAlignment="0" applyProtection="0"/>
    <xf numFmtId="0" fontId="50" fillId="7" borderId="0" applyNumberFormat="0" applyBorder="0" applyAlignment="0" applyProtection="0"/>
    <xf numFmtId="0" fontId="1" fillId="7" borderId="0" applyNumberFormat="0" applyBorder="0" applyAlignment="0" applyProtection="0"/>
    <xf numFmtId="0" fontId="50" fillId="8" borderId="0" applyNumberFormat="0" applyBorder="0" applyAlignment="0" applyProtection="0"/>
    <xf numFmtId="0" fontId="1" fillId="8" borderId="0" applyNumberFormat="0" applyBorder="0" applyAlignment="0" applyProtection="0"/>
    <xf numFmtId="0" fontId="50" fillId="9" borderId="0" applyNumberFormat="0" applyBorder="0" applyAlignment="0" applyProtection="0"/>
    <xf numFmtId="0" fontId="1" fillId="9" borderId="0" applyNumberFormat="0" applyBorder="0" applyAlignment="0" applyProtection="0"/>
    <xf numFmtId="0" fontId="50" fillId="10" borderId="0" applyNumberFormat="0" applyBorder="0" applyAlignment="0" applyProtection="0"/>
    <xf numFmtId="0" fontId="1" fillId="10" borderId="0" applyNumberFormat="0" applyBorder="0" applyAlignment="0" applyProtection="0"/>
    <xf numFmtId="0" fontId="50" fillId="5" borderId="0" applyNumberFormat="0" applyBorder="0" applyAlignment="0" applyProtection="0"/>
    <xf numFmtId="0" fontId="1" fillId="5" borderId="0" applyNumberFormat="0" applyBorder="0" applyAlignment="0" applyProtection="0"/>
    <xf numFmtId="0" fontId="50" fillId="8" borderId="0" applyNumberFormat="0" applyBorder="0" applyAlignment="0" applyProtection="0"/>
    <xf numFmtId="0" fontId="1" fillId="8" borderId="0" applyNumberFormat="0" applyBorder="0" applyAlignment="0" applyProtection="0"/>
    <xf numFmtId="0" fontId="50"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3" fillId="12" borderId="0" applyNumberFormat="0" applyBorder="0" applyAlignment="0" applyProtection="0"/>
    <xf numFmtId="0" fontId="2" fillId="9"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3" fillId="10" borderId="0" applyNumberFormat="0" applyBorder="0" applyAlignment="0" applyProtection="0"/>
    <xf numFmtId="0" fontId="2" fillId="13" borderId="0" applyNumberFormat="0" applyBorder="0" applyAlignment="0" applyProtection="0"/>
    <xf numFmtId="0" fontId="3" fillId="13" borderId="0" applyNumberFormat="0" applyBorder="0" applyAlignment="0" applyProtection="0"/>
    <xf numFmtId="0" fontId="2" fillId="14" borderId="0" applyNumberFormat="0" applyBorder="0" applyAlignment="0" applyProtection="0"/>
    <xf numFmtId="0" fontId="3" fillId="14" borderId="0" applyNumberFormat="0" applyBorder="0" applyAlignment="0" applyProtection="0"/>
    <xf numFmtId="0" fontId="2" fillId="15" borderId="0" applyNumberFormat="0" applyBorder="0" applyAlignment="0" applyProtection="0"/>
    <xf numFmtId="0" fontId="3" fillId="15" borderId="0" applyNumberFormat="0" applyBorder="0" applyAlignment="0" applyProtection="0"/>
    <xf numFmtId="0" fontId="2" fillId="16"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3" fillId="17" borderId="0" applyNumberFormat="0" applyBorder="0" applyAlignment="0" applyProtection="0"/>
    <xf numFmtId="0" fontId="2" fillId="18" borderId="0" applyNumberFormat="0" applyBorder="0" applyAlignment="0" applyProtection="0"/>
    <xf numFmtId="0" fontId="3" fillId="18" borderId="0" applyNumberFormat="0" applyBorder="0" applyAlignment="0" applyProtection="0"/>
    <xf numFmtId="0" fontId="2" fillId="13" borderId="0" applyNumberFormat="0" applyBorder="0" applyAlignment="0" applyProtection="0"/>
    <xf numFmtId="0" fontId="3" fillId="13" borderId="0" applyNumberFormat="0" applyBorder="0" applyAlignment="0" applyProtection="0"/>
    <xf numFmtId="0" fontId="2" fillId="14" borderId="0" applyNumberFormat="0" applyBorder="0" applyAlignment="0" applyProtection="0"/>
    <xf numFmtId="0" fontId="3" fillId="14" borderId="0" applyNumberFormat="0" applyBorder="0" applyAlignment="0" applyProtection="0"/>
    <xf numFmtId="0" fontId="2" fillId="19"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7" borderId="1" applyNumberFormat="0" applyAlignment="0" applyProtection="0"/>
    <xf numFmtId="0" fontId="6" fillId="20" borderId="2" applyNumberFormat="0" applyAlignment="0" applyProtection="0"/>
    <xf numFmtId="0" fontId="7" fillId="20" borderId="2" applyNumberFormat="0" applyAlignment="0" applyProtection="0"/>
    <xf numFmtId="0" fontId="8" fillId="4" borderId="0" applyNumberFormat="0" applyBorder="0" applyAlignment="0" applyProtection="0"/>
    <xf numFmtId="0" fontId="9" fillId="4" borderId="0" applyNumberFormat="0" applyBorder="0" applyAlignment="0" applyProtection="0"/>
    <xf numFmtId="164" fontId="50" fillId="0" borderId="0" applyFill="0" applyBorder="0" applyAlignment="0" applyProtection="0"/>
    <xf numFmtId="0" fontId="10" fillId="0" borderId="3" applyNumberFormat="0" applyFill="0" applyAlignment="0" applyProtection="0"/>
    <xf numFmtId="0" fontId="11" fillId="0" borderId="3" applyNumberFormat="0" applyFill="0" applyAlignment="0" applyProtection="0"/>
    <xf numFmtId="0" fontId="12" fillId="21" borderId="4" applyNumberFormat="0" applyAlignment="0" applyProtection="0"/>
    <xf numFmtId="0" fontId="13" fillId="21" borderId="4" applyNumberFormat="0" applyAlignment="0" applyProtection="0"/>
    <xf numFmtId="0" fontId="14"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9" fillId="0" borderId="7"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1" fillId="22" borderId="0" applyNumberFormat="0" applyBorder="0" applyAlignment="0" applyProtection="0"/>
    <xf numFmtId="0" fontId="22" fillId="0" borderId="0"/>
    <xf numFmtId="0" fontId="50" fillId="0" borderId="0"/>
    <xf numFmtId="0" fontId="50" fillId="0" borderId="0"/>
    <xf numFmtId="0" fontId="50" fillId="0" borderId="0"/>
    <xf numFmtId="0" fontId="50" fillId="0" borderId="0"/>
    <xf numFmtId="0" fontId="50" fillId="0" borderId="0"/>
    <xf numFmtId="0" fontId="22" fillId="0" borderId="0"/>
    <xf numFmtId="0" fontId="23" fillId="0" borderId="0"/>
    <xf numFmtId="0" fontId="1" fillId="0" borderId="0"/>
    <xf numFmtId="0" fontId="1" fillId="0" borderId="0"/>
    <xf numFmtId="0" fontId="50" fillId="0" borderId="0"/>
    <xf numFmtId="0" fontId="50" fillId="0" borderId="0"/>
    <xf numFmtId="0" fontId="23" fillId="0" borderId="0"/>
    <xf numFmtId="0" fontId="23" fillId="0" borderId="0"/>
    <xf numFmtId="0" fontId="1" fillId="0" borderId="0"/>
    <xf numFmtId="0" fontId="22" fillId="0" borderId="0"/>
    <xf numFmtId="0" fontId="24" fillId="20" borderId="1" applyNumberFormat="0" applyAlignment="0" applyProtection="0"/>
    <xf numFmtId="0" fontId="25" fillId="20" borderId="1" applyNumberFormat="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0" fontId="26" fillId="0" borderId="0"/>
    <xf numFmtId="0" fontId="27" fillId="0" borderId="8" applyNumberFormat="0" applyFill="0" applyAlignment="0" applyProtection="0"/>
    <xf numFmtId="0" fontId="28"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50" fillId="23" borderId="9" applyNumberFormat="0" applyAlignment="0" applyProtection="0"/>
    <xf numFmtId="0" fontId="50" fillId="23" borderId="9" applyNumberFormat="0" applyAlignment="0" applyProtection="0"/>
    <xf numFmtId="0" fontId="34" fillId="3" borderId="0" applyNumberFormat="0" applyBorder="0" applyAlignment="0" applyProtection="0"/>
    <xf numFmtId="0" fontId="35" fillId="3" borderId="0" applyNumberFormat="0" applyBorder="0" applyAlignment="0" applyProtection="0"/>
  </cellStyleXfs>
  <cellXfs count="223">
    <xf numFmtId="0" fontId="0" fillId="0" borderId="0" xfId="0"/>
    <xf numFmtId="0" fontId="36" fillId="0" borderId="0" xfId="0" applyFont="1" applyFill="1" applyAlignment="1" applyProtection="1">
      <alignment horizontal="center" vertical="center" wrapText="1"/>
    </xf>
    <xf numFmtId="0" fontId="36" fillId="0" borderId="0" xfId="0" applyFont="1" applyFill="1" applyAlignment="1" applyProtection="1">
      <alignment vertical="center" wrapText="1"/>
    </xf>
    <xf numFmtId="0" fontId="36" fillId="0" borderId="0" xfId="0" applyFont="1" applyFill="1" applyAlignment="1" applyProtection="1">
      <alignment horizontal="right" vertical="center" wrapText="1"/>
    </xf>
    <xf numFmtId="0" fontId="40" fillId="0" borderId="0" xfId="0" applyFont="1" applyFill="1" applyAlignment="1" applyProtection="1">
      <alignment vertical="center" wrapText="1"/>
    </xf>
    <xf numFmtId="0" fontId="42" fillId="0" borderId="0" xfId="0" applyFont="1" applyFill="1" applyAlignment="1" applyProtection="1">
      <alignment vertical="center" wrapText="1"/>
    </xf>
    <xf numFmtId="0" fontId="42" fillId="0" borderId="0" xfId="0" applyFont="1" applyFill="1" applyAlignment="1" applyProtection="1">
      <alignment wrapText="1"/>
    </xf>
    <xf numFmtId="0" fontId="41" fillId="0" borderId="0" xfId="0" applyFont="1" applyFill="1" applyAlignment="1" applyProtection="1">
      <alignment horizontal="left" vertical="center" wrapText="1"/>
    </xf>
    <xf numFmtId="0" fontId="39" fillId="0" borderId="0" xfId="0" applyFont="1" applyFill="1" applyAlignment="1" applyProtection="1">
      <alignment wrapText="1"/>
    </xf>
    <xf numFmtId="0" fontId="45" fillId="0" borderId="0" xfId="0" applyFont="1" applyFill="1" applyAlignment="1" applyProtection="1">
      <alignment vertical="center" wrapText="1"/>
    </xf>
    <xf numFmtId="0" fontId="46" fillId="0" borderId="10" xfId="0" applyFont="1" applyFill="1" applyBorder="1" applyAlignment="1" applyProtection="1">
      <alignment horizontal="center" vertical="center" wrapText="1"/>
    </xf>
    <xf numFmtId="0" fontId="46" fillId="0" borderId="0" xfId="0" applyFont="1" applyFill="1" applyAlignment="1" applyProtection="1">
      <alignment wrapText="1"/>
    </xf>
    <xf numFmtId="0" fontId="46" fillId="0" borderId="0" xfId="0" applyFont="1" applyFill="1" applyAlignment="1" applyProtection="1">
      <alignment vertical="center" wrapText="1"/>
    </xf>
    <xf numFmtId="0" fontId="39" fillId="0" borderId="10" xfId="0" applyFont="1" applyFill="1" applyBorder="1" applyAlignment="1" applyProtection="1">
      <alignment horizontal="left" vertical="center" wrapText="1"/>
    </xf>
    <xf numFmtId="0" fontId="39" fillId="0" borderId="10" xfId="0" applyFont="1" applyFill="1" applyBorder="1" applyAlignment="1" applyProtection="1">
      <alignment vertical="center" wrapText="1"/>
    </xf>
    <xf numFmtId="165" fontId="39" fillId="0" borderId="10" xfId="81" applyNumberFormat="1" applyFont="1" applyFill="1" applyBorder="1" applyAlignment="1" applyProtection="1">
      <alignment vertical="center" shrinkToFit="1"/>
    </xf>
    <xf numFmtId="4" fontId="39" fillId="0" borderId="10" xfId="81" applyNumberFormat="1" applyFont="1" applyFill="1" applyBorder="1" applyAlignment="1" applyProtection="1">
      <alignment vertical="center" shrinkToFit="1"/>
    </xf>
    <xf numFmtId="0" fontId="39" fillId="0" borderId="0" xfId="0" applyFont="1" applyFill="1" applyAlignment="1" applyProtection="1">
      <alignment vertical="center" wrapText="1"/>
    </xf>
    <xf numFmtId="0" fontId="41" fillId="0" borderId="10" xfId="0" applyFont="1" applyFill="1" applyBorder="1" applyAlignment="1" applyProtection="1">
      <alignment horizontal="left" vertical="center" wrapText="1"/>
    </xf>
    <xf numFmtId="0" fontId="41" fillId="0" borderId="10" xfId="0" applyFont="1" applyFill="1" applyBorder="1" applyAlignment="1" applyProtection="1">
      <alignment horizontal="left" vertical="center" wrapText="1" indent="2"/>
    </xf>
    <xf numFmtId="165" fontId="41" fillId="0" borderId="10" xfId="81" applyNumberFormat="1" applyFont="1" applyFill="1" applyBorder="1" applyAlignment="1" applyProtection="1">
      <alignment vertical="center" shrinkToFit="1"/>
    </xf>
    <xf numFmtId="4" fontId="41" fillId="0" borderId="10" xfId="81" applyNumberFormat="1" applyFont="1" applyFill="1" applyBorder="1" applyAlignment="1" applyProtection="1">
      <alignment vertical="center" shrinkToFit="1"/>
    </xf>
    <xf numFmtId="0" fontId="41" fillId="0" borderId="10" xfId="0" applyFont="1" applyFill="1" applyBorder="1" applyAlignment="1" applyProtection="1">
      <alignment horizontal="left" vertical="center" wrapText="1" indent="4"/>
    </xf>
    <xf numFmtId="0" fontId="41" fillId="0" borderId="10" xfId="0" applyFont="1" applyFill="1" applyBorder="1" applyAlignment="1" applyProtection="1">
      <alignment horizontal="left" vertical="center" wrapText="1" indent="6"/>
    </xf>
    <xf numFmtId="0" fontId="40" fillId="0" borderId="0" xfId="0" applyFont="1" applyFill="1" applyAlignment="1" applyProtection="1">
      <alignment wrapText="1"/>
    </xf>
    <xf numFmtId="0" fontId="41" fillId="0" borderId="11" xfId="0" applyFont="1" applyFill="1" applyBorder="1" applyAlignment="1" applyProtection="1">
      <alignment horizontal="left" vertical="center" wrapText="1" indent="6"/>
    </xf>
    <xf numFmtId="0" fontId="39" fillId="0" borderId="10" xfId="0" applyFont="1" applyFill="1" applyBorder="1" applyAlignment="1" applyProtection="1">
      <alignment horizontal="left" vertical="center" wrapText="1" indent="2"/>
    </xf>
    <xf numFmtId="4" fontId="39" fillId="0" borderId="10" xfId="0" applyNumberFormat="1" applyFont="1" applyFill="1" applyBorder="1" applyAlignment="1" applyProtection="1">
      <alignment horizontal="right" vertical="center" wrapText="1"/>
    </xf>
    <xf numFmtId="0" fontId="44" fillId="0" borderId="0" xfId="0" applyFont="1" applyFill="1" applyAlignment="1" applyProtection="1">
      <alignment wrapText="1"/>
    </xf>
    <xf numFmtId="0" fontId="44" fillId="0" borderId="0" xfId="0" applyFont="1" applyFill="1" applyAlignment="1" applyProtection="1">
      <alignment vertical="center" wrapText="1"/>
    </xf>
    <xf numFmtId="0" fontId="41" fillId="0" borderId="10" xfId="0" applyFont="1" applyFill="1" applyBorder="1" applyAlignment="1" applyProtection="1">
      <alignment horizontal="left" vertical="center" wrapText="1" indent="8"/>
    </xf>
    <xf numFmtId="165" fontId="39" fillId="0" borderId="10" xfId="81" applyNumberFormat="1" applyFont="1" applyFill="1" applyBorder="1" applyAlignment="1" applyProtection="1">
      <alignment horizontal="center" vertical="center" shrinkToFit="1"/>
    </xf>
    <xf numFmtId="4" fontId="39" fillId="0" borderId="10" xfId="81" applyNumberFormat="1" applyFont="1" applyFill="1" applyBorder="1" applyAlignment="1" applyProtection="1">
      <alignment horizontal="center" vertical="center" shrinkToFit="1"/>
    </xf>
    <xf numFmtId="10" fontId="41" fillId="0" borderId="10" xfId="81" applyNumberFormat="1" applyFont="1" applyFill="1" applyBorder="1" applyAlignment="1" applyProtection="1">
      <alignment vertical="center" shrinkToFit="1"/>
    </xf>
    <xf numFmtId="165" fontId="41" fillId="0" borderId="10" xfId="81" applyNumberFormat="1" applyFont="1" applyFill="1" applyBorder="1" applyAlignment="1" applyProtection="1">
      <alignment horizontal="center" vertical="center" shrinkToFit="1"/>
    </xf>
    <xf numFmtId="0" fontId="41"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indent="2"/>
    </xf>
    <xf numFmtId="10" fontId="41" fillId="0" borderId="0" xfId="81" applyNumberFormat="1" applyFont="1" applyFill="1" applyBorder="1" applyAlignment="1" applyProtection="1">
      <alignment horizontal="center" vertical="center" shrinkToFit="1"/>
    </xf>
    <xf numFmtId="0" fontId="39" fillId="0" borderId="0" xfId="0" applyFont="1" applyFill="1" applyAlignment="1" applyProtection="1">
      <alignment horizontal="center" wrapText="1"/>
    </xf>
    <xf numFmtId="0" fontId="47" fillId="0" borderId="0" xfId="0" applyFont="1" applyFill="1" applyProtection="1"/>
    <xf numFmtId="0" fontId="47" fillId="0" borderId="0" xfId="0" applyFont="1" applyFill="1" applyAlignment="1">
      <alignment horizontal="center"/>
    </xf>
    <xf numFmtId="0" fontId="47" fillId="0" borderId="0" xfId="0" applyFont="1" applyFill="1"/>
    <xf numFmtId="0" fontId="47" fillId="0" borderId="0" xfId="0" applyFont="1" applyFill="1" applyBorder="1"/>
    <xf numFmtId="0" fontId="45" fillId="0" borderId="0" xfId="0" applyFont="1" applyFill="1" applyBorder="1" applyAlignment="1">
      <alignment horizontal="center" vertical="center"/>
    </xf>
    <xf numFmtId="0" fontId="45" fillId="0" borderId="0" xfId="0" applyFont="1" applyFill="1" applyAlignment="1">
      <alignment vertical="center"/>
    </xf>
    <xf numFmtId="2" fontId="38" fillId="0" borderId="12" xfId="0" applyNumberFormat="1" applyFont="1" applyFill="1" applyBorder="1" applyAlignment="1">
      <alignment horizontal="center" vertical="center" wrapText="1"/>
    </xf>
    <xf numFmtId="2" fontId="38" fillId="0" borderId="13" xfId="0" applyNumberFormat="1" applyFont="1" applyFill="1" applyBorder="1" applyAlignment="1">
      <alignment horizontal="center" vertical="center" wrapText="1"/>
    </xf>
    <xf numFmtId="2" fontId="38" fillId="0" borderId="14" xfId="0" applyNumberFormat="1" applyFont="1" applyFill="1" applyBorder="1" applyAlignment="1">
      <alignment horizontal="center" vertical="center" wrapText="1"/>
    </xf>
    <xf numFmtId="2" fontId="38" fillId="0" borderId="0" xfId="0" applyNumberFormat="1" applyFont="1" applyFill="1" applyBorder="1" applyAlignment="1">
      <alignment horizontal="center" vertical="center" wrapText="1"/>
    </xf>
    <xf numFmtId="0" fontId="38" fillId="0" borderId="0" xfId="0" applyFont="1" applyFill="1"/>
    <xf numFmtId="0" fontId="49" fillId="0" borderId="15" xfId="0" applyFont="1" applyFill="1" applyBorder="1" applyAlignment="1">
      <alignment horizontal="center"/>
    </xf>
    <xf numFmtId="0" fontId="49" fillId="0" borderId="16" xfId="0" applyFont="1" applyFill="1" applyBorder="1" applyAlignment="1">
      <alignment horizontal="center"/>
    </xf>
    <xf numFmtId="0" fontId="49" fillId="0" borderId="17" xfId="0" applyFont="1" applyFill="1" applyBorder="1" applyAlignment="1">
      <alignment horizontal="center"/>
    </xf>
    <xf numFmtId="0" fontId="49" fillId="0" borderId="18" xfId="0" applyFont="1" applyFill="1" applyBorder="1" applyAlignment="1">
      <alignment horizontal="center"/>
    </xf>
    <xf numFmtId="0" fontId="49" fillId="0" borderId="0" xfId="0" applyFont="1" applyFill="1" applyBorder="1" applyAlignment="1">
      <alignment horizontal="center"/>
    </xf>
    <xf numFmtId="0" fontId="49" fillId="0" borderId="0" xfId="0" applyFont="1" applyFill="1"/>
    <xf numFmtId="0" fontId="47" fillId="0" borderId="19" xfId="0" applyFont="1" applyFill="1" applyBorder="1" applyAlignment="1">
      <alignment horizontal="center" vertical="center"/>
    </xf>
    <xf numFmtId="3" fontId="47" fillId="0" borderId="20" xfId="0" applyNumberFormat="1" applyFont="1" applyFill="1" applyBorder="1" applyAlignment="1">
      <alignment vertical="center"/>
    </xf>
    <xf numFmtId="3" fontId="47" fillId="0" borderId="21" xfId="0" applyNumberFormat="1" applyFont="1" applyFill="1" applyBorder="1" applyAlignment="1">
      <alignment vertical="center"/>
    </xf>
    <xf numFmtId="3" fontId="47" fillId="0" borderId="22" xfId="0" applyNumberFormat="1" applyFont="1" applyFill="1" applyBorder="1" applyAlignment="1">
      <alignment vertical="center"/>
    </xf>
    <xf numFmtId="3" fontId="47" fillId="0" borderId="0" xfId="0" applyNumberFormat="1" applyFont="1" applyFill="1" applyBorder="1" applyAlignment="1">
      <alignment vertical="center"/>
    </xf>
    <xf numFmtId="3" fontId="47" fillId="0" borderId="23" xfId="0" applyNumberFormat="1" applyFont="1" applyFill="1" applyBorder="1" applyAlignment="1">
      <alignment vertical="center"/>
    </xf>
    <xf numFmtId="0" fontId="47" fillId="0" borderId="0" xfId="0" applyFont="1" applyFill="1" applyAlignment="1">
      <alignment vertical="center"/>
    </xf>
    <xf numFmtId="0" fontId="47" fillId="0" borderId="24" xfId="0" applyNumberFormat="1" applyFont="1" applyFill="1" applyBorder="1" applyAlignment="1">
      <alignment horizontal="center" vertical="center"/>
    </xf>
    <xf numFmtId="3" fontId="47" fillId="0" borderId="25" xfId="0" applyNumberFormat="1" applyFont="1" applyFill="1" applyBorder="1" applyAlignment="1">
      <alignment vertical="center"/>
    </xf>
    <xf numFmtId="3" fontId="47" fillId="0" borderId="10" xfId="0" applyNumberFormat="1" applyFont="1" applyFill="1" applyBorder="1" applyAlignment="1">
      <alignment vertical="center"/>
    </xf>
    <xf numFmtId="3" fontId="47" fillId="0" borderId="26" xfId="0" applyNumberFormat="1" applyFont="1" applyFill="1" applyBorder="1" applyAlignment="1">
      <alignment vertical="center"/>
    </xf>
    <xf numFmtId="3" fontId="47" fillId="0" borderId="27" xfId="0" applyNumberFormat="1" applyFont="1" applyFill="1" applyBorder="1" applyAlignment="1">
      <alignment vertical="center"/>
    </xf>
    <xf numFmtId="0" fontId="47" fillId="0" borderId="28" xfId="0" applyNumberFormat="1" applyFont="1" applyFill="1" applyBorder="1" applyAlignment="1">
      <alignment horizontal="center" vertical="center"/>
    </xf>
    <xf numFmtId="3" fontId="47" fillId="0" borderId="14" xfId="0" applyNumberFormat="1" applyFont="1" applyFill="1" applyBorder="1" applyAlignment="1">
      <alignment vertical="center"/>
    </xf>
    <xf numFmtId="3" fontId="47" fillId="0" borderId="13" xfId="0" applyNumberFormat="1" applyFont="1" applyFill="1" applyBorder="1" applyAlignment="1">
      <alignment vertical="center"/>
    </xf>
    <xf numFmtId="3" fontId="47" fillId="0" borderId="29" xfId="0" applyNumberFormat="1" applyFont="1" applyFill="1" applyBorder="1" applyAlignment="1">
      <alignment vertical="center"/>
    </xf>
    <xf numFmtId="3" fontId="47" fillId="0" borderId="12" xfId="0" applyNumberFormat="1" applyFont="1" applyFill="1" applyBorder="1" applyAlignment="1">
      <alignment vertical="center"/>
    </xf>
    <xf numFmtId="0" fontId="47" fillId="0" borderId="30" xfId="0" applyFont="1" applyFill="1" applyBorder="1" applyAlignment="1">
      <alignment horizontal="center" vertical="center"/>
    </xf>
    <xf numFmtId="3" fontId="47" fillId="0" borderId="31" xfId="0" applyNumberFormat="1" applyFont="1" applyFill="1" applyBorder="1" applyAlignment="1">
      <alignment vertical="center"/>
    </xf>
    <xf numFmtId="0" fontId="47" fillId="0" borderId="26" xfId="0" applyNumberFormat="1" applyFont="1" applyFill="1" applyBorder="1" applyAlignment="1">
      <alignment horizontal="center" vertical="center"/>
    </xf>
    <xf numFmtId="3" fontId="47" fillId="0" borderId="32" xfId="0" applyNumberFormat="1" applyFont="1" applyFill="1" applyBorder="1" applyAlignment="1">
      <alignment vertical="center"/>
    </xf>
    <xf numFmtId="0" fontId="47" fillId="0" borderId="29" xfId="0" applyNumberFormat="1" applyFont="1" applyFill="1" applyBorder="1" applyAlignment="1">
      <alignment horizontal="center" vertical="center"/>
    </xf>
    <xf numFmtId="3" fontId="47" fillId="0" borderId="33" xfId="0" applyNumberFormat="1" applyFont="1" applyFill="1" applyBorder="1" applyAlignment="1">
      <alignment vertical="center"/>
    </xf>
    <xf numFmtId="0" fontId="47" fillId="0" borderId="0" xfId="0" applyFont="1" applyFill="1" applyAlignment="1" applyProtection="1">
      <alignment horizontal="center"/>
    </xf>
    <xf numFmtId="0" fontId="47" fillId="0" borderId="0" xfId="0" applyFont="1" applyFill="1" applyBorder="1" applyProtection="1"/>
    <xf numFmtId="0" fontId="45" fillId="0" borderId="0" xfId="0" applyFont="1" applyFill="1" applyBorder="1" applyAlignment="1" applyProtection="1">
      <alignment horizontal="center" vertical="center"/>
    </xf>
    <xf numFmtId="0" fontId="45" fillId="0" borderId="0" xfId="0" applyFont="1" applyFill="1" applyAlignment="1" applyProtection="1">
      <alignment vertical="center"/>
    </xf>
    <xf numFmtId="2" fontId="38" fillId="0" borderId="34" xfId="0" applyNumberFormat="1" applyFont="1" applyFill="1" applyBorder="1" applyAlignment="1" applyProtection="1">
      <alignment horizontal="center" vertical="center" wrapText="1"/>
    </xf>
    <xf numFmtId="2" fontId="38" fillId="0" borderId="35" xfId="0" applyNumberFormat="1" applyFont="1" applyFill="1" applyBorder="1" applyAlignment="1" applyProtection="1">
      <alignment horizontal="center" vertical="center" wrapText="1"/>
    </xf>
    <xf numFmtId="2" fontId="38" fillId="0" borderId="36" xfId="0" applyNumberFormat="1" applyFont="1" applyFill="1" applyBorder="1" applyAlignment="1" applyProtection="1">
      <alignment horizontal="center" vertical="center" wrapText="1"/>
    </xf>
    <xf numFmtId="2" fontId="38" fillId="0" borderId="37" xfId="0" applyNumberFormat="1" applyFont="1" applyFill="1" applyBorder="1" applyAlignment="1" applyProtection="1">
      <alignment horizontal="center" vertical="center" wrapText="1"/>
    </xf>
    <xf numFmtId="2" fontId="38" fillId="0" borderId="0" xfId="0" applyNumberFormat="1" applyFont="1" applyFill="1" applyBorder="1" applyAlignment="1" applyProtection="1">
      <alignment horizontal="center" vertical="center" wrapText="1"/>
    </xf>
    <xf numFmtId="2" fontId="38" fillId="0" borderId="12" xfId="0" applyNumberFormat="1" applyFont="1" applyFill="1" applyBorder="1" applyAlignment="1" applyProtection="1">
      <alignment horizontal="center" vertical="center" wrapText="1"/>
    </xf>
    <xf numFmtId="2" fontId="38" fillId="0" borderId="13" xfId="0" applyNumberFormat="1" applyFont="1" applyFill="1" applyBorder="1" applyAlignment="1" applyProtection="1">
      <alignment horizontal="center" vertical="center" wrapText="1"/>
    </xf>
    <xf numFmtId="2" fontId="38" fillId="0" borderId="14" xfId="0" applyNumberFormat="1" applyFont="1" applyFill="1" applyBorder="1" applyAlignment="1" applyProtection="1">
      <alignment horizontal="center" vertical="center" wrapText="1"/>
    </xf>
    <xf numFmtId="0" fontId="38" fillId="0" borderId="0" xfId="0" applyFont="1" applyFill="1" applyProtection="1"/>
    <xf numFmtId="0" fontId="49" fillId="0" borderId="38" xfId="0" applyFont="1" applyFill="1" applyBorder="1" applyAlignment="1" applyProtection="1">
      <alignment horizontal="center"/>
    </xf>
    <xf numFmtId="0" fontId="49" fillId="0" borderId="39" xfId="0" applyFont="1" applyFill="1" applyBorder="1" applyAlignment="1" applyProtection="1">
      <alignment horizontal="center"/>
    </xf>
    <xf numFmtId="0" fontId="49" fillId="0" borderId="40" xfId="0" applyFont="1" applyFill="1" applyBorder="1" applyAlignment="1" applyProtection="1">
      <alignment horizontal="center"/>
    </xf>
    <xf numFmtId="0" fontId="49" fillId="0" borderId="41" xfId="0" applyFont="1" applyFill="1" applyBorder="1" applyAlignment="1" applyProtection="1">
      <alignment horizontal="center"/>
    </xf>
    <xf numFmtId="0" fontId="49" fillId="0" borderId="42" xfId="0" applyFont="1" applyFill="1" applyBorder="1" applyAlignment="1" applyProtection="1">
      <alignment horizontal="center"/>
    </xf>
    <xf numFmtId="0" fontId="49" fillId="0" borderId="0" xfId="0" applyFont="1" applyFill="1" applyBorder="1" applyAlignment="1" applyProtection="1">
      <alignment horizontal="center"/>
    </xf>
    <xf numFmtId="0" fontId="49" fillId="0" borderId="43" xfId="0" applyFont="1" applyFill="1" applyBorder="1" applyAlignment="1" applyProtection="1">
      <alignment horizontal="center"/>
    </xf>
    <xf numFmtId="0" fontId="49" fillId="0" borderId="44" xfId="0" applyFont="1" applyFill="1" applyBorder="1" applyAlignment="1" applyProtection="1">
      <alignment horizontal="center"/>
    </xf>
    <xf numFmtId="0" fontId="49" fillId="0" borderId="0" xfId="0" applyFont="1" applyFill="1" applyProtection="1"/>
    <xf numFmtId="4" fontId="47" fillId="0" borderId="45" xfId="0" applyNumberFormat="1" applyFont="1" applyFill="1" applyBorder="1" applyAlignment="1" applyProtection="1">
      <alignment vertical="center"/>
    </xf>
    <xf numFmtId="4" fontId="47" fillId="0" borderId="46" xfId="0" applyNumberFormat="1" applyFont="1" applyFill="1" applyBorder="1" applyAlignment="1" applyProtection="1">
      <alignment vertical="center"/>
    </xf>
    <xf numFmtId="4" fontId="47" fillId="0" borderId="0" xfId="0" applyNumberFormat="1" applyFont="1" applyFill="1" applyBorder="1" applyAlignment="1" applyProtection="1">
      <alignment vertical="center"/>
    </xf>
    <xf numFmtId="4" fontId="47" fillId="0" borderId="27" xfId="0" applyNumberFormat="1" applyFont="1" applyFill="1" applyBorder="1" applyAlignment="1" applyProtection="1">
      <alignment vertical="center"/>
    </xf>
    <xf numFmtId="4" fontId="47" fillId="0" borderId="10" xfId="0" applyNumberFormat="1" applyFont="1" applyFill="1" applyBorder="1" applyAlignment="1" applyProtection="1">
      <alignment vertical="center"/>
    </xf>
    <xf numFmtId="4" fontId="47" fillId="0" borderId="25" xfId="0" applyNumberFormat="1" applyFont="1" applyFill="1" applyBorder="1" applyAlignment="1" applyProtection="1">
      <alignment vertical="center"/>
    </xf>
    <xf numFmtId="0" fontId="47" fillId="0" borderId="0" xfId="0" applyFont="1" applyFill="1" applyAlignment="1" applyProtection="1">
      <alignment vertical="center"/>
    </xf>
    <xf numFmtId="0" fontId="47" fillId="0" borderId="47" xfId="0" applyFont="1" applyFill="1" applyBorder="1" applyAlignment="1" applyProtection="1">
      <alignment horizontal="center" vertical="center"/>
    </xf>
    <xf numFmtId="4" fontId="47" fillId="0" borderId="48" xfId="0" applyNumberFormat="1" applyFont="1" applyFill="1" applyBorder="1" applyAlignment="1" applyProtection="1">
      <alignment vertical="center"/>
    </xf>
    <xf numFmtId="0" fontId="47" fillId="0" borderId="49" xfId="0" applyFont="1" applyFill="1" applyBorder="1" applyAlignment="1" applyProtection="1">
      <alignment horizontal="center" vertical="center"/>
    </xf>
    <xf numFmtId="4" fontId="47" fillId="0" borderId="50" xfId="0" applyNumberFormat="1" applyFont="1" applyFill="1" applyBorder="1" applyAlignment="1" applyProtection="1">
      <alignment vertical="center"/>
    </xf>
    <xf numFmtId="4" fontId="47" fillId="0" borderId="51" xfId="0" applyNumberFormat="1" applyFont="1" applyFill="1" applyBorder="1" applyAlignment="1" applyProtection="1">
      <alignment vertical="center"/>
    </xf>
    <xf numFmtId="0" fontId="47" fillId="0" borderId="52" xfId="0" applyFont="1" applyFill="1" applyBorder="1" applyAlignment="1" applyProtection="1">
      <alignment horizontal="center" vertical="center"/>
    </xf>
    <xf numFmtId="4" fontId="47" fillId="0" borderId="53" xfId="0" applyNumberFormat="1" applyFont="1" applyFill="1" applyBorder="1" applyAlignment="1" applyProtection="1">
      <alignment vertical="center"/>
    </xf>
    <xf numFmtId="4" fontId="47" fillId="0" borderId="54" xfId="0" applyNumberFormat="1" applyFont="1" applyFill="1" applyBorder="1" applyAlignment="1" applyProtection="1">
      <alignment vertical="center"/>
    </xf>
    <xf numFmtId="4" fontId="47" fillId="0" borderId="55" xfId="0" applyNumberFormat="1" applyFont="1" applyFill="1" applyBorder="1" applyAlignment="1" applyProtection="1">
      <alignment vertical="center"/>
    </xf>
    <xf numFmtId="4" fontId="47" fillId="0" borderId="12" xfId="0" applyNumberFormat="1" applyFont="1" applyFill="1" applyBorder="1" applyAlignment="1" applyProtection="1">
      <alignment vertical="center"/>
    </xf>
    <xf numFmtId="4" fontId="47" fillId="0" borderId="13" xfId="0" applyNumberFormat="1" applyFont="1" applyFill="1" applyBorder="1" applyAlignment="1" applyProtection="1">
      <alignment vertical="center"/>
    </xf>
    <xf numFmtId="4" fontId="47" fillId="0" borderId="14" xfId="0" applyNumberFormat="1" applyFont="1" applyFill="1" applyBorder="1" applyAlignment="1" applyProtection="1">
      <alignment vertical="center"/>
    </xf>
    <xf numFmtId="4" fontId="47" fillId="0" borderId="0" xfId="0" applyNumberFormat="1" applyFont="1" applyFill="1" applyProtection="1"/>
    <xf numFmtId="4" fontId="47" fillId="0" borderId="0" xfId="0" applyNumberFormat="1" applyFont="1" applyFill="1" applyBorder="1" applyProtection="1"/>
    <xf numFmtId="2" fontId="38" fillId="0" borderId="56" xfId="0" applyNumberFormat="1" applyFont="1" applyFill="1" applyBorder="1" applyAlignment="1" applyProtection="1">
      <alignment horizontal="center" vertical="center" wrapText="1"/>
    </xf>
    <xf numFmtId="2" fontId="38" fillId="0" borderId="57" xfId="0" applyNumberFormat="1" applyFont="1" applyFill="1" applyBorder="1" applyAlignment="1" applyProtection="1">
      <alignment horizontal="center" vertical="center" wrapText="1"/>
    </xf>
    <xf numFmtId="2" fontId="38" fillId="0" borderId="58" xfId="0" applyNumberFormat="1" applyFont="1" applyFill="1" applyBorder="1" applyAlignment="1" applyProtection="1">
      <alignment horizontal="center" vertical="center" wrapText="1"/>
    </xf>
    <xf numFmtId="2" fontId="38" fillId="0" borderId="59" xfId="0" applyNumberFormat="1" applyFont="1" applyFill="1" applyBorder="1" applyAlignment="1" applyProtection="1">
      <alignment horizontal="center" vertical="center" wrapText="1"/>
    </xf>
    <xf numFmtId="0" fontId="49" fillId="0" borderId="15" xfId="0" applyFont="1" applyFill="1" applyBorder="1" applyAlignment="1" applyProtection="1">
      <alignment horizontal="center"/>
    </xf>
    <xf numFmtId="0" fontId="47" fillId="0" borderId="24" xfId="0" applyFont="1" applyFill="1" applyBorder="1" applyAlignment="1" applyProtection="1">
      <alignment horizontal="center" vertical="center"/>
    </xf>
    <xf numFmtId="4" fontId="47" fillId="0" borderId="60" xfId="0" applyNumberFormat="1" applyFont="1" applyFill="1" applyBorder="1" applyAlignment="1" applyProtection="1">
      <alignment vertical="center"/>
    </xf>
    <xf numFmtId="0" fontId="47" fillId="0" borderId="61" xfId="0" applyFont="1" applyFill="1" applyBorder="1" applyAlignment="1" applyProtection="1">
      <alignment horizontal="center" vertical="center"/>
    </xf>
    <xf numFmtId="4" fontId="47" fillId="0" borderId="62" xfId="0" applyNumberFormat="1" applyFont="1" applyFill="1" applyBorder="1" applyAlignment="1" applyProtection="1">
      <alignment vertical="center"/>
    </xf>
    <xf numFmtId="4" fontId="47" fillId="0" borderId="58" xfId="0" applyNumberFormat="1" applyFont="1" applyFill="1" applyBorder="1" applyAlignment="1" applyProtection="1">
      <alignment vertical="center"/>
    </xf>
    <xf numFmtId="0" fontId="47" fillId="0" borderId="28" xfId="0" applyFont="1" applyFill="1" applyBorder="1" applyAlignment="1" applyProtection="1">
      <alignment horizontal="center" vertical="center"/>
    </xf>
    <xf numFmtId="4" fontId="47" fillId="0" borderId="63" xfId="0" applyNumberFormat="1" applyFont="1" applyFill="1" applyBorder="1" applyAlignment="1" applyProtection="1">
      <alignment vertical="center"/>
    </xf>
    <xf numFmtId="4" fontId="47" fillId="0" borderId="64" xfId="0" applyNumberFormat="1" applyFont="1" applyFill="1" applyBorder="1" applyAlignment="1" applyProtection="1">
      <alignment vertical="center"/>
    </xf>
    <xf numFmtId="0" fontId="38" fillId="0" borderId="0" xfId="0" applyFont="1" applyFill="1" applyAlignment="1" applyProtection="1">
      <alignment vertical="center" wrapText="1"/>
    </xf>
    <xf numFmtId="0" fontId="37" fillId="0" borderId="0" xfId="0" applyFont="1" applyFill="1" applyAlignment="1" applyProtection="1">
      <alignment horizontal="center" vertical="center" wrapText="1"/>
    </xf>
    <xf numFmtId="0" fontId="36" fillId="0" borderId="0" xfId="0" applyFont="1" applyFill="1" applyAlignment="1" applyProtection="1">
      <alignment wrapText="1"/>
    </xf>
    <xf numFmtId="0" fontId="62" fillId="0" borderId="0" xfId="0" applyFont="1" applyFill="1" applyAlignment="1" applyProtection="1">
      <alignment horizontal="center" vertical="top"/>
    </xf>
    <xf numFmtId="0" fontId="62" fillId="0" borderId="0" xfId="0" applyFont="1" applyFill="1" applyAlignment="1" applyProtection="1">
      <alignment horizontal="justify" wrapText="1"/>
    </xf>
    <xf numFmtId="0" fontId="63" fillId="0" borderId="0" xfId="0" applyFont="1" applyFill="1" applyAlignment="1" applyProtection="1">
      <alignment vertical="center" wrapText="1"/>
    </xf>
    <xf numFmtId="0" fontId="41" fillId="0" borderId="0" xfId="0" applyFont="1" applyFill="1" applyAlignment="1" applyProtection="1">
      <alignment horizontal="center"/>
    </xf>
    <xf numFmtId="0" fontId="41" fillId="0" borderId="0" xfId="0" applyFont="1" applyFill="1" applyProtection="1"/>
    <xf numFmtId="0" fontId="41" fillId="0" borderId="0" xfId="0" applyFont="1" applyFill="1" applyBorder="1" applyAlignment="1" applyProtection="1">
      <alignment horizontal="left"/>
    </xf>
    <xf numFmtId="0" fontId="41" fillId="0" borderId="0" xfId="0" applyFont="1" applyFill="1" applyAlignment="1" applyProtection="1">
      <alignment horizontal="center" wrapText="1"/>
    </xf>
    <xf numFmtId="0" fontId="54" fillId="0" borderId="0" xfId="0" applyFont="1" applyFill="1" applyAlignment="1" applyProtection="1">
      <alignment horizontal="center" vertical="top" wrapText="1"/>
    </xf>
    <xf numFmtId="0" fontId="54" fillId="0" borderId="0" xfId="0" applyFont="1" applyFill="1" applyBorder="1" applyAlignment="1" applyProtection="1">
      <alignment wrapText="1"/>
    </xf>
    <xf numFmtId="3" fontId="54" fillId="0" borderId="0" xfId="0" applyNumberFormat="1" applyFont="1" applyFill="1" applyProtection="1"/>
    <xf numFmtId="0" fontId="55" fillId="0" borderId="0" xfId="0" applyFont="1" applyFill="1" applyAlignment="1" applyProtection="1">
      <alignment vertical="center" wrapText="1"/>
    </xf>
    <xf numFmtId="0" fontId="43" fillId="0" borderId="0" xfId="0" applyFont="1" applyFill="1" applyAlignment="1" applyProtection="1">
      <alignment horizontal="center" vertical="top" wrapText="1"/>
    </xf>
    <xf numFmtId="0" fontId="56" fillId="0" borderId="0" xfId="0" applyFont="1" applyFill="1" applyAlignment="1" applyProtection="1">
      <alignment vertical="center" wrapText="1"/>
    </xf>
    <xf numFmtId="0" fontId="57" fillId="0" borderId="0" xfId="0" applyFont="1" applyFill="1" applyAlignment="1" applyProtection="1">
      <alignment horizontal="center" vertical="top"/>
    </xf>
    <xf numFmtId="0" fontId="57" fillId="0" borderId="0" xfId="0" applyFont="1" applyFill="1" applyAlignment="1" applyProtection="1">
      <alignment horizontal="justify" wrapText="1"/>
    </xf>
    <xf numFmtId="0" fontId="58" fillId="0" borderId="0" xfId="0" applyFont="1" applyFill="1" applyAlignment="1" applyProtection="1">
      <alignment vertical="center" wrapText="1"/>
    </xf>
    <xf numFmtId="4" fontId="47" fillId="0" borderId="65" xfId="0" applyNumberFormat="1" applyFont="1" applyFill="1" applyBorder="1" applyAlignment="1" applyProtection="1">
      <alignment vertical="center"/>
    </xf>
    <xf numFmtId="4" fontId="47" fillId="0" borderId="66" xfId="0" applyNumberFormat="1" applyFont="1" applyFill="1" applyBorder="1" applyAlignment="1" applyProtection="1">
      <alignment vertical="center"/>
    </xf>
    <xf numFmtId="0" fontId="41" fillId="0" borderId="0" xfId="0" applyFont="1" applyFill="1" applyBorder="1" applyAlignment="1" applyProtection="1">
      <alignment horizontal="justify" wrapText="1"/>
    </xf>
    <xf numFmtId="0" fontId="44" fillId="0" borderId="0" xfId="0" applyFont="1" applyFill="1" applyBorder="1" applyAlignment="1" applyProtection="1">
      <alignment horizontal="center" vertical="top"/>
    </xf>
    <xf numFmtId="3" fontId="44" fillId="0" borderId="0" xfId="0" applyNumberFormat="1" applyFont="1" applyFill="1" applyBorder="1" applyProtection="1"/>
    <xf numFmtId="0" fontId="59" fillId="0" borderId="0" xfId="0" applyFont="1" applyFill="1" applyBorder="1" applyAlignment="1" applyProtection="1">
      <alignment vertical="center" wrapText="1"/>
    </xf>
    <xf numFmtId="0" fontId="41" fillId="0" borderId="0" xfId="0" applyFont="1" applyFill="1" applyBorder="1" applyAlignment="1" applyProtection="1">
      <alignment horizontal="center" vertical="top"/>
    </xf>
    <xf numFmtId="0" fontId="36" fillId="0" borderId="0" xfId="0" applyFont="1" applyFill="1" applyBorder="1" applyAlignment="1" applyProtection="1">
      <alignment vertical="center" wrapText="1"/>
    </xf>
    <xf numFmtId="0" fontId="41" fillId="0" borderId="0" xfId="0" applyFont="1" applyFill="1" applyAlignment="1" applyProtection="1">
      <alignment horizontal="center" vertical="top"/>
    </xf>
    <xf numFmtId="0" fontId="51" fillId="0" borderId="0" xfId="0" applyFont="1" applyFill="1" applyAlignment="1" applyProtection="1">
      <alignment vertical="center" wrapText="1"/>
    </xf>
    <xf numFmtId="0" fontId="41" fillId="0" borderId="0" xfId="0" applyFont="1" applyFill="1" applyAlignment="1" applyProtection="1">
      <alignment horizontal="justify" wrapText="1"/>
    </xf>
    <xf numFmtId="0" fontId="39" fillId="0" borderId="0" xfId="0" applyFont="1" applyFill="1" applyBorder="1" applyAlignment="1" applyProtection="1">
      <alignment horizontal="center" vertical="center" wrapText="1"/>
    </xf>
    <xf numFmtId="0" fontId="0" fillId="0" borderId="0" xfId="0" applyFill="1" applyAlignment="1" applyProtection="1">
      <alignment wrapText="1"/>
    </xf>
    <xf numFmtId="0" fontId="38" fillId="0" borderId="0" xfId="0" applyFont="1" applyFill="1" applyAlignment="1" applyProtection="1"/>
    <xf numFmtId="0" fontId="52" fillId="0" borderId="0" xfId="0" applyFont="1" applyFill="1" applyAlignment="1" applyProtection="1">
      <alignment horizontal="center" vertical="top"/>
    </xf>
    <xf numFmtId="0" fontId="52" fillId="0" borderId="0" xfId="0" applyFont="1" applyFill="1" applyBorder="1" applyAlignment="1" applyProtection="1">
      <alignment wrapText="1"/>
    </xf>
    <xf numFmtId="3" fontId="52" fillId="0" borderId="0" xfId="0" applyNumberFormat="1" applyFont="1" applyFill="1" applyProtection="1"/>
    <xf numFmtId="0" fontId="39" fillId="0" borderId="0" xfId="0" applyFont="1" applyFill="1" applyAlignment="1" applyProtection="1">
      <alignment horizontal="center" vertical="top"/>
    </xf>
    <xf numFmtId="0" fontId="39" fillId="0" borderId="0" xfId="0" applyFont="1" applyFill="1" applyAlignment="1" applyProtection="1">
      <alignment horizontal="justify" wrapText="1"/>
    </xf>
    <xf numFmtId="0" fontId="39" fillId="0" borderId="0" xfId="0" applyFont="1" applyFill="1" applyAlignment="1" applyProtection="1">
      <alignment vertical="center"/>
    </xf>
    <xf numFmtId="0" fontId="41" fillId="0" borderId="0" xfId="0" applyFont="1" applyFill="1" applyAlignment="1" applyProtection="1">
      <alignment vertical="top"/>
    </xf>
    <xf numFmtId="0" fontId="64" fillId="0" borderId="0" xfId="0" applyFont="1" applyFill="1" applyBorder="1" applyAlignment="1" applyProtection="1">
      <alignment wrapText="1"/>
    </xf>
    <xf numFmtId="0" fontId="53" fillId="0" borderId="0" xfId="85" applyFont="1" applyFill="1" applyBorder="1" applyAlignment="1" applyProtection="1">
      <alignment horizontal="left" wrapText="1"/>
    </xf>
    <xf numFmtId="0" fontId="60" fillId="0" borderId="0" xfId="0" applyFont="1" applyFill="1" applyBorder="1" applyAlignment="1" applyProtection="1">
      <alignment wrapText="1"/>
    </xf>
    <xf numFmtId="0" fontId="53" fillId="0" borderId="0" xfId="85" applyFont="1" applyBorder="1" applyAlignment="1" applyProtection="1">
      <alignment horizontal="left" wrapText="1"/>
    </xf>
    <xf numFmtId="166" fontId="43" fillId="0" borderId="0" xfId="70" applyNumberFormat="1" applyFont="1" applyFill="1" applyBorder="1" applyAlignment="1" applyProtection="1">
      <alignment wrapText="1"/>
    </xf>
    <xf numFmtId="0" fontId="61" fillId="0" borderId="0" xfId="70" applyFont="1" applyFill="1" applyBorder="1" applyAlignment="1" applyProtection="1">
      <alignment wrapText="1"/>
    </xf>
    <xf numFmtId="166" fontId="61" fillId="0" borderId="0" xfId="70" applyNumberFormat="1" applyFont="1" applyFill="1" applyBorder="1" applyAlignment="1" applyProtection="1">
      <alignment wrapText="1"/>
    </xf>
    <xf numFmtId="0" fontId="61" fillId="0" borderId="0" xfId="70" applyFont="1" applyFill="1" applyAlignment="1" applyProtection="1">
      <alignment vertical="center"/>
    </xf>
    <xf numFmtId="0" fontId="61" fillId="0" borderId="0" xfId="70" applyFont="1" applyFill="1" applyAlignment="1" applyProtection="1">
      <alignment vertical="center" wrapText="1"/>
    </xf>
    <xf numFmtId="4" fontId="61" fillId="0" borderId="0" xfId="70" applyNumberFormat="1" applyFont="1" applyFill="1" applyAlignment="1" applyProtection="1">
      <alignment vertical="center" wrapText="1"/>
    </xf>
    <xf numFmtId="0" fontId="61" fillId="0" borderId="0" xfId="70" applyFont="1" applyAlignment="1" applyProtection="1">
      <alignment vertical="center"/>
    </xf>
    <xf numFmtId="166" fontId="43" fillId="0" borderId="0" xfId="70" applyNumberFormat="1" applyFont="1" applyFill="1" applyBorder="1" applyAlignment="1" applyProtection="1">
      <alignment vertical="center" wrapText="1"/>
    </xf>
    <xf numFmtId="166" fontId="61" fillId="0" borderId="0" xfId="70" applyNumberFormat="1" applyFont="1" applyFill="1" applyBorder="1" applyAlignment="1" applyProtection="1">
      <alignment vertical="center" wrapText="1"/>
    </xf>
    <xf numFmtId="166" fontId="43" fillId="0" borderId="0" xfId="70" applyNumberFormat="1" applyFont="1" applyFill="1" applyAlignment="1" applyProtection="1">
      <alignment horizontal="right" vertical="center" wrapText="1"/>
    </xf>
    <xf numFmtId="166" fontId="61" fillId="0" borderId="0" xfId="70" applyNumberFormat="1" applyFont="1" applyFill="1" applyAlignment="1" applyProtection="1">
      <alignment horizontal="right" vertical="center" wrapText="1"/>
    </xf>
    <xf numFmtId="0" fontId="41" fillId="0" borderId="0" xfId="0" applyFont="1" applyFill="1" applyBorder="1" applyAlignment="1" applyProtection="1">
      <alignment horizontal="justify" wrapText="1"/>
    </xf>
    <xf numFmtId="0" fontId="43" fillId="0" borderId="0" xfId="70" applyFont="1" applyFill="1" applyAlignment="1" applyProtection="1">
      <alignment horizontal="left" vertical="center" wrapText="1"/>
    </xf>
    <xf numFmtId="0" fontId="43" fillId="0" borderId="0" xfId="70" applyFont="1" applyFill="1" applyBorder="1" applyAlignment="1" applyProtection="1">
      <alignment horizontal="left" wrapText="1"/>
    </xf>
    <xf numFmtId="0" fontId="41" fillId="0" borderId="0" xfId="0" applyFont="1" applyFill="1" applyAlignment="1" applyProtection="1">
      <alignment horizontal="justify" wrapText="1"/>
    </xf>
    <xf numFmtId="0" fontId="39" fillId="0" borderId="67" xfId="0" applyFont="1" applyFill="1" applyBorder="1" applyAlignment="1" applyProtection="1">
      <alignment horizontal="center"/>
    </xf>
    <xf numFmtId="0" fontId="41" fillId="0" borderId="10" xfId="0" applyFont="1" applyFill="1" applyBorder="1" applyAlignment="1" applyProtection="1">
      <alignment horizontal="left" vertical="center" wrapText="1"/>
    </xf>
    <xf numFmtId="0" fontId="39" fillId="0" borderId="10" xfId="0" applyFont="1" applyFill="1" applyBorder="1" applyAlignment="1" applyProtection="1">
      <alignment horizontal="center" vertical="center" wrapText="1"/>
    </xf>
    <xf numFmtId="0" fontId="41" fillId="0" borderId="0" xfId="0" applyFont="1" applyFill="1" applyBorder="1" applyAlignment="1" applyProtection="1">
      <alignment horizontal="left" wrapText="1"/>
    </xf>
    <xf numFmtId="0" fontId="41" fillId="0" borderId="0" xfId="0" applyFont="1" applyFill="1" applyBorder="1" applyAlignment="1" applyProtection="1">
      <alignment horizontal="left"/>
    </xf>
    <xf numFmtId="0" fontId="39" fillId="0" borderId="0" xfId="0" applyFont="1" applyFill="1" applyBorder="1" applyAlignment="1" applyProtection="1">
      <alignment horizontal="center" vertical="center" wrapText="1"/>
    </xf>
    <xf numFmtId="0" fontId="39" fillId="0" borderId="57" xfId="0" applyFont="1" applyFill="1" applyBorder="1" applyAlignment="1" applyProtection="1">
      <alignment horizontal="center" vertical="center" wrapText="1"/>
    </xf>
    <xf numFmtId="0" fontId="39" fillId="0" borderId="68"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9" fillId="0" borderId="0" xfId="0" applyFont="1" applyFill="1" applyBorder="1" applyAlignment="1" applyProtection="1">
      <alignment horizontal="justify" wrapText="1"/>
    </xf>
    <xf numFmtId="0" fontId="43" fillId="0" borderId="0" xfId="0" applyFont="1" applyFill="1" applyBorder="1" applyAlignment="1" applyProtection="1">
      <alignment horizontal="left" wrapText="1"/>
    </xf>
    <xf numFmtId="0" fontId="41" fillId="0" borderId="0" xfId="0" applyFont="1" applyFill="1" applyAlignment="1" applyProtection="1">
      <alignment wrapText="1"/>
    </xf>
    <xf numFmtId="0" fontId="41" fillId="0" borderId="0" xfId="0" applyFont="1" applyFill="1" applyAlignment="1" applyProtection="1">
      <alignment horizontal="left" wrapText="1"/>
    </xf>
    <xf numFmtId="0" fontId="43" fillId="0" borderId="0" xfId="0" applyFont="1" applyFill="1" applyBorder="1" applyAlignment="1" applyProtection="1">
      <alignment horizontal="justify" wrapText="1"/>
    </xf>
    <xf numFmtId="0" fontId="45" fillId="0" borderId="0" xfId="0" applyFont="1" applyFill="1" applyBorder="1" applyAlignment="1" applyProtection="1">
      <alignment horizontal="center"/>
    </xf>
    <xf numFmtId="0" fontId="48" fillId="0" borderId="72" xfId="0" applyFont="1" applyFill="1" applyBorder="1" applyAlignment="1" applyProtection="1">
      <alignment horizontal="center" vertical="center" wrapText="1"/>
    </xf>
    <xf numFmtId="0" fontId="48" fillId="0" borderId="38" xfId="0" applyFont="1" applyFill="1" applyBorder="1" applyAlignment="1" applyProtection="1">
      <alignment horizontal="center" vertical="center" wrapText="1"/>
    </xf>
    <xf numFmtId="0" fontId="45" fillId="0" borderId="73" xfId="0" applyFont="1" applyFill="1" applyBorder="1" applyAlignment="1" applyProtection="1">
      <alignment horizontal="center" vertical="center"/>
    </xf>
    <xf numFmtId="0" fontId="45" fillId="0" borderId="74" xfId="0" applyFont="1" applyFill="1" applyBorder="1" applyAlignment="1" applyProtection="1">
      <alignment horizontal="center" vertical="center"/>
    </xf>
    <xf numFmtId="0" fontId="45" fillId="0" borderId="75" xfId="0" applyFont="1" applyFill="1" applyBorder="1" applyAlignment="1" applyProtection="1">
      <alignment horizontal="center" vertical="center"/>
    </xf>
    <xf numFmtId="0" fontId="45" fillId="0" borderId="76" xfId="0" applyFont="1" applyFill="1" applyBorder="1" applyAlignment="1" applyProtection="1">
      <alignment horizontal="center" vertical="center"/>
    </xf>
    <xf numFmtId="0" fontId="45" fillId="0" borderId="77" xfId="0" applyFont="1" applyFill="1" applyBorder="1" applyAlignment="1" applyProtection="1">
      <alignment horizontal="center" vertical="center"/>
    </xf>
    <xf numFmtId="0" fontId="45" fillId="0" borderId="70" xfId="0" applyFont="1" applyFill="1" applyBorder="1" applyAlignment="1" applyProtection="1">
      <alignment horizontal="center" vertical="center"/>
    </xf>
    <xf numFmtId="0" fontId="48" fillId="0" borderId="69" xfId="0" applyFont="1" applyFill="1" applyBorder="1" applyAlignment="1" applyProtection="1">
      <alignment horizontal="center" vertical="center" wrapText="1"/>
    </xf>
    <xf numFmtId="0" fontId="45" fillId="0" borderId="71" xfId="0" applyFont="1" applyFill="1" applyBorder="1" applyAlignment="1" applyProtection="1">
      <alignment horizontal="center" vertical="center"/>
    </xf>
    <xf numFmtId="0" fontId="39" fillId="0" borderId="0" xfId="0" applyFont="1" applyFill="1" applyBorder="1" applyAlignment="1" applyProtection="1">
      <alignment horizontal="left" wrapText="1"/>
    </xf>
    <xf numFmtId="0" fontId="45" fillId="0" borderId="70" xfId="0" applyFont="1" applyFill="1" applyBorder="1" applyAlignment="1">
      <alignment horizontal="center" vertical="center"/>
    </xf>
    <xf numFmtId="0" fontId="45" fillId="0" borderId="0" xfId="0" applyFont="1" applyFill="1" applyBorder="1" applyAlignment="1">
      <alignment horizontal="center"/>
    </xf>
    <xf numFmtId="0" fontId="48" fillId="0" borderId="15" xfId="0" applyFont="1" applyFill="1" applyBorder="1" applyAlignment="1">
      <alignment horizontal="center" vertical="center" wrapText="1"/>
    </xf>
  </cellXfs>
  <cellStyles count="107">
    <cellStyle name="20% - akcent 1 2" xfId="1"/>
    <cellStyle name="20% - akcent 1 3" xfId="2"/>
    <cellStyle name="20% - akcent 2 2" xfId="3"/>
    <cellStyle name="20% - akcent 2 3" xfId="4"/>
    <cellStyle name="20% - akcent 3 2" xfId="5"/>
    <cellStyle name="20% - akcent 3 3" xfId="6"/>
    <cellStyle name="20% - akcent 4 2" xfId="7"/>
    <cellStyle name="20% - akcent 4 3" xfId="8"/>
    <cellStyle name="20% - akcent 5 2" xfId="9"/>
    <cellStyle name="20% - akcent 5 3" xfId="10"/>
    <cellStyle name="20% - akcent 6 2" xfId="11"/>
    <cellStyle name="20% - akcent 6 3" xfId="12"/>
    <cellStyle name="40% - akcent 1 2" xfId="13"/>
    <cellStyle name="40% - akcent 1 3" xfId="14"/>
    <cellStyle name="40% - akcent 2 2" xfId="15"/>
    <cellStyle name="40% - akcent 2 3" xfId="16"/>
    <cellStyle name="40% - akcent 3 2" xfId="17"/>
    <cellStyle name="40% - akcent 3 3" xfId="18"/>
    <cellStyle name="40% - akcent 4 2" xfId="19"/>
    <cellStyle name="40% - akcent 4 3" xfId="20"/>
    <cellStyle name="40% - akcent 5 2" xfId="21"/>
    <cellStyle name="40% - akcent 5 3" xfId="22"/>
    <cellStyle name="40% - akcent 6 2" xfId="23"/>
    <cellStyle name="40% - akcent 6 3" xfId="24"/>
    <cellStyle name="60% - akcent 1 2" xfId="25"/>
    <cellStyle name="60% - akcent 1 3" xfId="26"/>
    <cellStyle name="60% - akcent 2 2" xfId="27"/>
    <cellStyle name="60% - akcent 2 3" xfId="28"/>
    <cellStyle name="60% - akcent 3 2" xfId="29"/>
    <cellStyle name="60% - akcent 3 3" xfId="30"/>
    <cellStyle name="60% - akcent 4 2" xfId="31"/>
    <cellStyle name="60% - akcent 4 3" xfId="32"/>
    <cellStyle name="60% - akcent 5 2" xfId="33"/>
    <cellStyle name="60% - akcent 5 3" xfId="34"/>
    <cellStyle name="60% - akcent 6 2" xfId="35"/>
    <cellStyle name="60% - akcent 6 3" xfId="36"/>
    <cellStyle name="Akcent 1 2" xfId="37"/>
    <cellStyle name="Akcent 1 3" xfId="38"/>
    <cellStyle name="Akcent 2 2" xfId="39"/>
    <cellStyle name="Akcent 2 3" xfId="40"/>
    <cellStyle name="Akcent 3 2" xfId="41"/>
    <cellStyle name="Akcent 3 3" xfId="42"/>
    <cellStyle name="Akcent 4 2" xfId="43"/>
    <cellStyle name="Akcent 4 3" xfId="44"/>
    <cellStyle name="Akcent 5 2" xfId="45"/>
    <cellStyle name="Akcent 5 3" xfId="46"/>
    <cellStyle name="Akcent 6 2" xfId="47"/>
    <cellStyle name="Akcent 6 3" xfId="48"/>
    <cellStyle name="Dane wejściowe 2" xfId="49"/>
    <cellStyle name="Dane wejściowe 3" xfId="50"/>
    <cellStyle name="Dane wyjściowe 2" xfId="51"/>
    <cellStyle name="Dane wyjściowe 3" xfId="52"/>
    <cellStyle name="Dobre 2" xfId="53"/>
    <cellStyle name="Dobre 3" xfId="54"/>
    <cellStyle name="Dziesiętny 2" xfId="55"/>
    <cellStyle name="Komórka połączona 2" xfId="56"/>
    <cellStyle name="Komórka połączona 3" xfId="57"/>
    <cellStyle name="Komórka zaznaczona 2" xfId="58"/>
    <cellStyle name="Komórka zaznaczona 3" xfId="59"/>
    <cellStyle name="Nagłówek 1 2" xfId="60"/>
    <cellStyle name="Nagłówek 1 3" xfId="61"/>
    <cellStyle name="Nagłówek 2 2" xfId="62"/>
    <cellStyle name="Nagłówek 2 3" xfId="63"/>
    <cellStyle name="Nagłówek 3 2" xfId="64"/>
    <cellStyle name="Nagłówek 3 3" xfId="65"/>
    <cellStyle name="Nagłówek 4 2" xfId="66"/>
    <cellStyle name="Nagłówek 4 3" xfId="67"/>
    <cellStyle name="Neutralne 2" xfId="68"/>
    <cellStyle name="Neutralne 3" xfId="69"/>
    <cellStyle name="Normalny" xfId="0" builtinId="0"/>
    <cellStyle name="Normalny 2" xfId="70"/>
    <cellStyle name="Normalny 2 2" xfId="71"/>
    <cellStyle name="Normalny 2 3" xfId="72"/>
    <cellStyle name="Normalny 2 4" xfId="73"/>
    <cellStyle name="Normalny 2 5" xfId="74"/>
    <cellStyle name="Normalny 2 6" xfId="75"/>
    <cellStyle name="Normalny 2 7" xfId="76"/>
    <cellStyle name="Normalny 3" xfId="77"/>
    <cellStyle name="Normalny 4" xfId="78"/>
    <cellStyle name="Normalny 5" xfId="79"/>
    <cellStyle name="Normalny 6" xfId="80"/>
    <cellStyle name="Normalny 6 2" xfId="81"/>
    <cellStyle name="Normalny 7" xfId="82"/>
    <cellStyle name="Normalny 7 2" xfId="83"/>
    <cellStyle name="Normalny 8" xfId="84"/>
    <cellStyle name="Normalny_Załącznik nr 10 IZ na 2010" xfId="85"/>
    <cellStyle name="Obliczenia 2" xfId="86"/>
    <cellStyle name="Obliczenia 3" xfId="87"/>
    <cellStyle name="Procentowy 2" xfId="88"/>
    <cellStyle name="Procentowy 2 2" xfId="89"/>
    <cellStyle name="Procentowy 2 3" xfId="90"/>
    <cellStyle name="Procentowy 3" xfId="91"/>
    <cellStyle name="Procentowy 3 2" xfId="92"/>
    <cellStyle name="Procentowy 4" xfId="93"/>
    <cellStyle name="Procentowy 5" xfId="94"/>
    <cellStyle name="Styl 1" xfId="95"/>
    <cellStyle name="Suma 2" xfId="96"/>
    <cellStyle name="Suma 3" xfId="97"/>
    <cellStyle name="Tekst objaśnienia 2" xfId="98"/>
    <cellStyle name="Tekst objaśnienia 3" xfId="99"/>
    <cellStyle name="Tekst ostrzeżenia 2" xfId="100"/>
    <cellStyle name="Tekst ostrzeżenia 3" xfId="101"/>
    <cellStyle name="Tytuł 2" xfId="102"/>
    <cellStyle name="Uwaga 2" xfId="103"/>
    <cellStyle name="Uwaga 3" xfId="104"/>
    <cellStyle name="Złe 2" xfId="105"/>
    <cellStyle name="Złe 3" xfId="106"/>
  </cellStyles>
  <dxfs count="4">
    <dxf>
      <font>
        <b/>
        <i val="0"/>
        <condense val="0"/>
        <extend val="0"/>
        <sz val="11"/>
        <color indexed="10"/>
      </font>
      <fill>
        <patternFill patternType="solid">
          <fgColor indexed="34"/>
          <bgColor indexed="13"/>
        </patternFill>
      </fill>
    </dxf>
    <dxf>
      <font>
        <b/>
        <i val="0"/>
        <condense val="0"/>
        <extend val="0"/>
        <sz val="11"/>
        <color indexed="10"/>
      </font>
      <fill>
        <patternFill patternType="solid">
          <fgColor indexed="34"/>
          <bgColor indexed="13"/>
        </patternFill>
      </fill>
    </dxf>
    <dxf>
      <font>
        <b/>
        <i val="0"/>
        <condense val="0"/>
        <extend val="0"/>
        <sz val="11"/>
        <color indexed="10"/>
      </font>
    </dxf>
    <dxf>
      <font>
        <b/>
        <i val="0"/>
        <condense val="0"/>
        <extend val="0"/>
        <sz val="11"/>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FF4000"/>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3</xdr:col>
      <xdr:colOff>289560</xdr:colOff>
      <xdr:row>322</xdr:row>
      <xdr:rowOff>0</xdr:rowOff>
    </xdr:from>
    <xdr:ext cx="65" cy="181795"/>
    <xdr:sp macro="" textlink="">
      <xdr:nvSpPr>
        <xdr:cNvPr id="2" name="pole tekstowe 1"/>
        <xdr:cNvSpPr txBox="1"/>
      </xdr:nvSpPr>
      <xdr:spPr>
        <a:xfrm>
          <a:off x="6758940" y="136055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ne%20z%20dysku/Moje%20dokumenty/2021/WPF%202021/WPF%20-%2028.06.2021%20(3)/Uzasadnienie%20do%20projektu%20uchwa&#322;y%20Sejmiku%20(WP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zasadnienie"/>
      <sheetName val="Tabela do uzasadnienia"/>
      <sheetName val="tab."/>
    </sheetNames>
    <sheetDataSet>
      <sheetData sheetId="0"/>
      <sheetData sheetId="1" refreshError="1"/>
      <sheetData sheetId="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1"/>
  <sheetViews>
    <sheetView view="pageBreakPreview" topLeftCell="A409" zoomScaleNormal="100" zoomScaleSheetLayoutView="100" workbookViewId="0">
      <selection activeCell="A409" sqref="A409:F409"/>
    </sheetView>
  </sheetViews>
  <sheetFormatPr defaultColWidth="8.8984375" defaultRowHeight="21.75" customHeight="1"/>
  <cols>
    <col min="1" max="1" width="9.69921875" style="1" customWidth="1"/>
    <col min="2" max="2" width="60.19921875" style="2" customWidth="1"/>
    <col min="3" max="3" width="15" style="3" customWidth="1"/>
    <col min="4" max="4" width="15.3984375" style="3" customWidth="1"/>
    <col min="5" max="5" width="16.59765625" style="3" customWidth="1"/>
    <col min="6" max="6" width="13.19921875" style="2" customWidth="1"/>
    <col min="7" max="16384" width="8.8984375" style="2"/>
  </cols>
  <sheetData>
    <row r="1" spans="1:6" ht="17.399999999999999">
      <c r="A1" s="202" t="s">
        <v>0</v>
      </c>
      <c r="B1" s="202"/>
      <c r="C1" s="202"/>
      <c r="D1" s="202"/>
      <c r="E1" s="202"/>
      <c r="F1" s="202"/>
    </row>
    <row r="2" spans="1:6" ht="5.25" customHeight="1">
      <c r="A2" s="136"/>
      <c r="B2" s="136"/>
      <c r="C2" s="136"/>
      <c r="D2" s="136"/>
      <c r="E2" s="136"/>
      <c r="F2" s="135"/>
    </row>
    <row r="3" spans="1:6" s="4" customFormat="1" ht="20.25" customHeight="1">
      <c r="A3" s="203" t="s">
        <v>1</v>
      </c>
      <c r="B3" s="203"/>
      <c r="C3" s="203"/>
      <c r="D3" s="203"/>
      <c r="E3" s="203"/>
      <c r="F3" s="203"/>
    </row>
    <row r="4" spans="1:6" s="5" customFormat="1" ht="22.2" customHeight="1">
      <c r="A4" s="190" t="s">
        <v>234</v>
      </c>
      <c r="B4" s="190"/>
      <c r="C4" s="190"/>
      <c r="D4" s="190"/>
      <c r="E4" s="190"/>
      <c r="F4" s="190"/>
    </row>
    <row r="5" spans="1:6" s="4" customFormat="1" ht="19.95" customHeight="1">
      <c r="A5" s="203" t="s">
        <v>2</v>
      </c>
      <c r="B5" s="203"/>
      <c r="C5" s="203"/>
      <c r="D5" s="203"/>
      <c r="E5" s="203"/>
      <c r="F5" s="203"/>
    </row>
    <row r="6" spans="1:6" s="5" customFormat="1" ht="66.599999999999994" customHeight="1">
      <c r="A6" s="190" t="s">
        <v>268</v>
      </c>
      <c r="B6" s="190"/>
      <c r="C6" s="190"/>
      <c r="D6" s="190"/>
      <c r="E6" s="190"/>
      <c r="F6" s="190"/>
    </row>
    <row r="7" spans="1:6" s="5" customFormat="1" ht="32.4" customHeight="1">
      <c r="A7" s="190" t="s">
        <v>401</v>
      </c>
      <c r="B7" s="190"/>
      <c r="C7" s="190"/>
      <c r="D7" s="190"/>
      <c r="E7" s="190"/>
      <c r="F7" s="190"/>
    </row>
    <row r="8" spans="1:6" s="5" customFormat="1" ht="32.4" customHeight="1">
      <c r="A8" s="190" t="s">
        <v>428</v>
      </c>
      <c r="B8" s="190"/>
      <c r="C8" s="190"/>
      <c r="D8" s="190"/>
      <c r="E8" s="190"/>
      <c r="F8" s="190"/>
    </row>
    <row r="9" spans="1:6" s="4" customFormat="1" ht="22.2" customHeight="1">
      <c r="A9" s="203" t="s">
        <v>3</v>
      </c>
      <c r="B9" s="203"/>
      <c r="C9" s="203"/>
      <c r="D9" s="203"/>
      <c r="E9" s="203"/>
      <c r="F9" s="203"/>
    </row>
    <row r="10" spans="1:6" s="6" customFormat="1" ht="15.75" customHeight="1">
      <c r="A10" s="204" t="s">
        <v>4</v>
      </c>
      <c r="B10" s="204"/>
      <c r="C10" s="204"/>
      <c r="D10" s="204"/>
      <c r="E10" s="204"/>
      <c r="F10" s="204"/>
    </row>
    <row r="11" spans="1:6" s="4" customFormat="1" ht="22.2" customHeight="1">
      <c r="A11" s="203" t="s">
        <v>5</v>
      </c>
      <c r="B11" s="203"/>
      <c r="C11" s="203"/>
      <c r="D11" s="203"/>
      <c r="E11" s="203"/>
      <c r="F11" s="203"/>
    </row>
    <row r="12" spans="1:6" s="6" customFormat="1" ht="15.75" customHeight="1">
      <c r="A12" s="190" t="s">
        <v>249</v>
      </c>
      <c r="B12" s="190"/>
      <c r="C12" s="190"/>
      <c r="D12" s="190"/>
      <c r="E12" s="190"/>
      <c r="F12" s="190"/>
    </row>
    <row r="13" spans="1:6" s="6" customFormat="1" ht="48" customHeight="1">
      <c r="A13" s="190" t="s">
        <v>402</v>
      </c>
      <c r="B13" s="190"/>
      <c r="C13" s="190"/>
      <c r="D13" s="190"/>
      <c r="E13" s="190"/>
      <c r="F13" s="190"/>
    </row>
    <row r="14" spans="1:6" s="137" customFormat="1" ht="15.6">
      <c r="A14" s="197" t="s">
        <v>250</v>
      </c>
      <c r="B14" s="197"/>
      <c r="C14" s="197"/>
      <c r="D14" s="197"/>
      <c r="E14" s="197"/>
      <c r="F14" s="166"/>
    </row>
    <row r="15" spans="1:6" s="137" customFormat="1" ht="15.75" customHeight="1">
      <c r="A15" s="197" t="s">
        <v>251</v>
      </c>
      <c r="B15" s="197"/>
      <c r="C15" s="197"/>
      <c r="D15" s="197"/>
      <c r="E15" s="197"/>
      <c r="F15" s="167"/>
    </row>
    <row r="16" spans="1:6" s="137" customFormat="1" ht="15.75" customHeight="1">
      <c r="A16" s="197" t="s">
        <v>330</v>
      </c>
      <c r="B16" s="197"/>
      <c r="C16" s="197"/>
      <c r="D16" s="197"/>
      <c r="E16" s="197"/>
      <c r="F16" s="167"/>
    </row>
    <row r="17" spans="1:6" s="137" customFormat="1" ht="15.75" hidden="1" customHeight="1">
      <c r="A17" s="197" t="s">
        <v>229</v>
      </c>
      <c r="B17" s="197"/>
      <c r="C17" s="197"/>
      <c r="D17" s="197"/>
      <c r="E17" s="197"/>
      <c r="F17" s="167"/>
    </row>
    <row r="18" spans="1:6" s="137" customFormat="1" ht="15.75" customHeight="1">
      <c r="A18" s="197" t="s">
        <v>218</v>
      </c>
      <c r="B18" s="197"/>
      <c r="C18" s="197"/>
      <c r="D18" s="197"/>
      <c r="E18" s="197"/>
      <c r="F18" s="167"/>
    </row>
    <row r="19" spans="1:6" s="137" customFormat="1" ht="15.6">
      <c r="A19" s="197" t="s">
        <v>235</v>
      </c>
      <c r="B19" s="197"/>
      <c r="C19" s="197"/>
      <c r="D19" s="197"/>
      <c r="E19" s="197"/>
      <c r="F19" s="197"/>
    </row>
    <row r="20" spans="1:6" ht="11.25" customHeight="1">
      <c r="A20" s="7"/>
      <c r="B20" s="7"/>
      <c r="C20" s="7"/>
      <c r="D20" s="7"/>
      <c r="E20" s="7"/>
      <c r="F20" s="6"/>
    </row>
    <row r="21" spans="1:6" s="9" customFormat="1" ht="18.75" customHeight="1">
      <c r="A21" s="196" t="s">
        <v>6</v>
      </c>
      <c r="B21" s="196" t="s">
        <v>7</v>
      </c>
      <c r="C21" s="196" t="s">
        <v>236</v>
      </c>
      <c r="D21" s="196" t="s">
        <v>8</v>
      </c>
      <c r="E21" s="196" t="s">
        <v>9</v>
      </c>
      <c r="F21" s="8"/>
    </row>
    <row r="22" spans="1:6" s="9" customFormat="1" ht="15.6">
      <c r="A22" s="196"/>
      <c r="B22" s="196"/>
      <c r="C22" s="196"/>
      <c r="D22" s="196"/>
      <c r="E22" s="196"/>
      <c r="F22" s="8"/>
    </row>
    <row r="23" spans="1:6" s="12" customFormat="1" ht="15" customHeight="1">
      <c r="A23" s="10">
        <v>1</v>
      </c>
      <c r="B23" s="10">
        <v>2</v>
      </c>
      <c r="C23" s="10">
        <v>3</v>
      </c>
      <c r="D23" s="10">
        <v>4</v>
      </c>
      <c r="E23" s="10">
        <v>5</v>
      </c>
      <c r="F23" s="11"/>
    </row>
    <row r="24" spans="1:6" s="17" customFormat="1" ht="18.75" customHeight="1">
      <c r="A24" s="13">
        <v>1</v>
      </c>
      <c r="B24" s="14" t="s">
        <v>10</v>
      </c>
      <c r="C24" s="15">
        <v>1648804793</v>
      </c>
      <c r="D24" s="16">
        <f t="shared" ref="D24:D54" si="0">E24-C24</f>
        <v>168483013.40000001</v>
      </c>
      <c r="E24" s="15">
        <v>1817287806.4000001</v>
      </c>
      <c r="F24" s="8"/>
    </row>
    <row r="25" spans="1:6" s="5" customFormat="1" ht="15.75" customHeight="1">
      <c r="A25" s="18" t="s">
        <v>11</v>
      </c>
      <c r="B25" s="19" t="s">
        <v>12</v>
      </c>
      <c r="C25" s="20">
        <v>1169644102</v>
      </c>
      <c r="D25" s="21">
        <f t="shared" si="0"/>
        <v>42497240.399999999</v>
      </c>
      <c r="E25" s="20">
        <v>1212141342.4000001</v>
      </c>
      <c r="F25" s="6"/>
    </row>
    <row r="26" spans="1:6" s="5" customFormat="1" ht="31.5" customHeight="1">
      <c r="A26" s="18" t="s">
        <v>13</v>
      </c>
      <c r="B26" s="22" t="s">
        <v>14</v>
      </c>
      <c r="C26" s="20">
        <v>75368433</v>
      </c>
      <c r="D26" s="21">
        <f t="shared" si="0"/>
        <v>0</v>
      </c>
      <c r="E26" s="20">
        <v>75368433</v>
      </c>
      <c r="F26" s="6"/>
    </row>
    <row r="27" spans="1:6" s="5" customFormat="1" ht="31.5" customHeight="1">
      <c r="A27" s="18" t="s">
        <v>15</v>
      </c>
      <c r="B27" s="22" t="s">
        <v>16</v>
      </c>
      <c r="C27" s="20">
        <v>380367513</v>
      </c>
      <c r="D27" s="21">
        <f t="shared" si="0"/>
        <v>0</v>
      </c>
      <c r="E27" s="20">
        <v>380367513</v>
      </c>
      <c r="F27" s="6"/>
    </row>
    <row r="28" spans="1:6" s="5" customFormat="1" ht="17.25" customHeight="1">
      <c r="A28" s="18" t="s">
        <v>17</v>
      </c>
      <c r="B28" s="22" t="s">
        <v>18</v>
      </c>
      <c r="C28" s="20">
        <v>399702100</v>
      </c>
      <c r="D28" s="21">
        <f t="shared" si="0"/>
        <v>2040434</v>
      </c>
      <c r="E28" s="20">
        <v>401742534</v>
      </c>
      <c r="F28" s="6"/>
    </row>
    <row r="29" spans="1:6" s="5" customFormat="1" ht="15.75" customHeight="1">
      <c r="A29" s="18" t="s">
        <v>19</v>
      </c>
      <c r="B29" s="22" t="s">
        <v>20</v>
      </c>
      <c r="C29" s="20">
        <v>292925418</v>
      </c>
      <c r="D29" s="21">
        <f t="shared" si="0"/>
        <v>40369326.399999999</v>
      </c>
      <c r="E29" s="20">
        <v>333294744.39999998</v>
      </c>
      <c r="F29" s="6"/>
    </row>
    <row r="30" spans="1:6" s="5" customFormat="1" ht="15.75" customHeight="1">
      <c r="A30" s="18" t="s">
        <v>21</v>
      </c>
      <c r="B30" s="22" t="s">
        <v>22</v>
      </c>
      <c r="C30" s="20">
        <v>21280638</v>
      </c>
      <c r="D30" s="21">
        <f t="shared" si="0"/>
        <v>87480</v>
      </c>
      <c r="E30" s="20">
        <v>21368118</v>
      </c>
      <c r="F30" s="6"/>
    </row>
    <row r="31" spans="1:6" s="5" customFormat="1" ht="16.2" customHeight="1">
      <c r="A31" s="18" t="s">
        <v>23</v>
      </c>
      <c r="B31" s="23" t="s">
        <v>24</v>
      </c>
      <c r="C31" s="20">
        <v>0</v>
      </c>
      <c r="D31" s="21">
        <f t="shared" si="0"/>
        <v>0</v>
      </c>
      <c r="E31" s="20">
        <v>0</v>
      </c>
      <c r="F31" s="6"/>
    </row>
    <row r="32" spans="1:6" s="5" customFormat="1" ht="16.95" customHeight="1">
      <c r="A32" s="18" t="s">
        <v>25</v>
      </c>
      <c r="B32" s="19" t="s">
        <v>26</v>
      </c>
      <c r="C32" s="20">
        <v>479160691</v>
      </c>
      <c r="D32" s="21">
        <f t="shared" si="0"/>
        <v>125985773</v>
      </c>
      <c r="E32" s="20">
        <v>605146464</v>
      </c>
      <c r="F32" s="6"/>
    </row>
    <row r="33" spans="1:6" s="5" customFormat="1" ht="15.6" customHeight="1">
      <c r="A33" s="18" t="s">
        <v>27</v>
      </c>
      <c r="B33" s="22" t="s">
        <v>28</v>
      </c>
      <c r="C33" s="20">
        <v>460000</v>
      </c>
      <c r="D33" s="21">
        <f t="shared" si="0"/>
        <v>0</v>
      </c>
      <c r="E33" s="20">
        <v>460000</v>
      </c>
      <c r="F33" s="6"/>
    </row>
    <row r="34" spans="1:6" s="5" customFormat="1" ht="21.6" customHeight="1">
      <c r="A34" s="18" t="s">
        <v>29</v>
      </c>
      <c r="B34" s="22" t="s">
        <v>30</v>
      </c>
      <c r="C34" s="20">
        <v>478684883</v>
      </c>
      <c r="D34" s="21">
        <f t="shared" si="0"/>
        <v>108275970</v>
      </c>
      <c r="E34" s="20">
        <v>586960853</v>
      </c>
      <c r="F34" s="6"/>
    </row>
    <row r="35" spans="1:6" s="4" customFormat="1" ht="20.25" customHeight="1">
      <c r="A35" s="13">
        <v>2</v>
      </c>
      <c r="B35" s="14" t="s">
        <v>31</v>
      </c>
      <c r="C35" s="15">
        <v>1732187108.02</v>
      </c>
      <c r="D35" s="16">
        <f t="shared" si="0"/>
        <v>186610604.41999999</v>
      </c>
      <c r="E35" s="15">
        <v>1918797712.4400001</v>
      </c>
      <c r="F35" s="24"/>
    </row>
    <row r="36" spans="1:6" s="5" customFormat="1" ht="17.25" customHeight="1">
      <c r="A36" s="18" t="s">
        <v>32</v>
      </c>
      <c r="B36" s="19" t="s">
        <v>33</v>
      </c>
      <c r="C36" s="20">
        <v>938688724.01999998</v>
      </c>
      <c r="D36" s="21">
        <f t="shared" si="0"/>
        <v>55106513.420000002</v>
      </c>
      <c r="E36" s="20">
        <v>993795237.44000006</v>
      </c>
      <c r="F36" s="6"/>
    </row>
    <row r="37" spans="1:6" s="5" customFormat="1" ht="17.25" customHeight="1">
      <c r="A37" s="18" t="s">
        <v>34</v>
      </c>
      <c r="B37" s="22" t="s">
        <v>35</v>
      </c>
      <c r="C37" s="20">
        <v>168094056</v>
      </c>
      <c r="D37" s="21">
        <f t="shared" si="0"/>
        <v>4997769.6900000004</v>
      </c>
      <c r="E37" s="20">
        <v>173091825.69</v>
      </c>
      <c r="F37" s="6"/>
    </row>
    <row r="38" spans="1:6" s="5" customFormat="1" ht="17.25" customHeight="1">
      <c r="A38" s="18" t="s">
        <v>36</v>
      </c>
      <c r="B38" s="22" t="s">
        <v>37</v>
      </c>
      <c r="C38" s="20">
        <v>42740373</v>
      </c>
      <c r="D38" s="21">
        <f t="shared" si="0"/>
        <v>0</v>
      </c>
      <c r="E38" s="20">
        <v>42740373</v>
      </c>
      <c r="F38" s="6"/>
    </row>
    <row r="39" spans="1:6" s="5" customFormat="1" ht="33.6" customHeight="1">
      <c r="A39" s="18" t="s">
        <v>38</v>
      </c>
      <c r="B39" s="23" t="s">
        <v>39</v>
      </c>
      <c r="C39" s="20">
        <v>0</v>
      </c>
      <c r="D39" s="21">
        <f t="shared" si="0"/>
        <v>0</v>
      </c>
      <c r="E39" s="20">
        <v>0</v>
      </c>
      <c r="F39" s="6"/>
    </row>
    <row r="40" spans="1:6" s="5" customFormat="1" ht="15.6" customHeight="1">
      <c r="A40" s="18" t="s">
        <v>40</v>
      </c>
      <c r="B40" s="22" t="s">
        <v>41</v>
      </c>
      <c r="C40" s="20">
        <v>10405754</v>
      </c>
      <c r="D40" s="21">
        <f t="shared" si="0"/>
        <v>0</v>
      </c>
      <c r="E40" s="20">
        <v>10405754</v>
      </c>
      <c r="F40" s="6"/>
    </row>
    <row r="41" spans="1:6" s="5" customFormat="1" ht="103.95" customHeight="1">
      <c r="A41" s="18" t="s">
        <v>42</v>
      </c>
      <c r="B41" s="23" t="s">
        <v>43</v>
      </c>
      <c r="C41" s="20">
        <v>0</v>
      </c>
      <c r="D41" s="21">
        <f t="shared" si="0"/>
        <v>0</v>
      </c>
      <c r="E41" s="20">
        <v>0</v>
      </c>
      <c r="F41" s="6"/>
    </row>
    <row r="42" spans="1:6" s="5" customFormat="1" ht="58.95" customHeight="1">
      <c r="A42" s="18" t="s">
        <v>44</v>
      </c>
      <c r="B42" s="23" t="s">
        <v>45</v>
      </c>
      <c r="C42" s="20">
        <v>0</v>
      </c>
      <c r="D42" s="21">
        <f t="shared" si="0"/>
        <v>0</v>
      </c>
      <c r="E42" s="20">
        <v>0</v>
      </c>
      <c r="F42" s="6"/>
    </row>
    <row r="43" spans="1:6" s="5" customFormat="1" ht="48" customHeight="1">
      <c r="A43" s="18" t="s">
        <v>46</v>
      </c>
      <c r="B43" s="25" t="s">
        <v>47</v>
      </c>
      <c r="C43" s="20">
        <v>0</v>
      </c>
      <c r="D43" s="21">
        <f t="shared" si="0"/>
        <v>0</v>
      </c>
      <c r="E43" s="20">
        <v>0</v>
      </c>
      <c r="F43" s="6"/>
    </row>
    <row r="44" spans="1:6" s="4" customFormat="1" ht="21.75" customHeight="1">
      <c r="A44" s="13" t="s">
        <v>48</v>
      </c>
      <c r="B44" s="26" t="s">
        <v>49</v>
      </c>
      <c r="C44" s="15">
        <v>793498384</v>
      </c>
      <c r="D44" s="16">
        <f t="shared" si="0"/>
        <v>131504091</v>
      </c>
      <c r="E44" s="15">
        <v>925002475</v>
      </c>
      <c r="F44" s="24"/>
    </row>
    <row r="45" spans="1:6" s="5" customFormat="1" ht="36" customHeight="1">
      <c r="A45" s="18" t="s">
        <v>50</v>
      </c>
      <c r="B45" s="22" t="s">
        <v>51</v>
      </c>
      <c r="C45" s="20">
        <v>757953273</v>
      </c>
      <c r="D45" s="21">
        <f t="shared" si="0"/>
        <v>132066661</v>
      </c>
      <c r="E45" s="20">
        <v>890019934</v>
      </c>
      <c r="F45" s="6"/>
    </row>
    <row r="46" spans="1:6" s="5" customFormat="1" ht="31.2">
      <c r="A46" s="18" t="s">
        <v>52</v>
      </c>
      <c r="B46" s="23" t="s">
        <v>53</v>
      </c>
      <c r="C46" s="20">
        <v>232087877</v>
      </c>
      <c r="D46" s="21">
        <f t="shared" si="0"/>
        <v>18181795</v>
      </c>
      <c r="E46" s="20">
        <v>250269672</v>
      </c>
      <c r="F46" s="6"/>
    </row>
    <row r="47" spans="1:6" s="5" customFormat="1" ht="20.25" customHeight="1">
      <c r="A47" s="13">
        <v>3</v>
      </c>
      <c r="B47" s="14" t="s">
        <v>54</v>
      </c>
      <c r="C47" s="27">
        <v>-83382315.019999996</v>
      </c>
      <c r="D47" s="16">
        <f t="shared" si="0"/>
        <v>-18127591.02</v>
      </c>
      <c r="E47" s="27">
        <v>-101509906.04000001</v>
      </c>
      <c r="F47" s="6"/>
    </row>
    <row r="48" spans="1:6" s="9" customFormat="1" ht="18.75" customHeight="1">
      <c r="A48" s="200" t="s">
        <v>6</v>
      </c>
      <c r="B48" s="200" t="s">
        <v>7</v>
      </c>
      <c r="C48" s="196" t="s">
        <v>236</v>
      </c>
      <c r="D48" s="196" t="s">
        <v>8</v>
      </c>
      <c r="E48" s="196" t="s">
        <v>9</v>
      </c>
      <c r="F48" s="8"/>
    </row>
    <row r="49" spans="1:6" s="9" customFormat="1" ht="15.6">
      <c r="A49" s="201"/>
      <c r="B49" s="201"/>
      <c r="C49" s="196"/>
      <c r="D49" s="196"/>
      <c r="E49" s="196"/>
      <c r="F49" s="8"/>
    </row>
    <row r="50" spans="1:6" s="12" customFormat="1" ht="15" customHeight="1">
      <c r="A50" s="10">
        <v>1</v>
      </c>
      <c r="B50" s="10">
        <v>2</v>
      </c>
      <c r="C50" s="10">
        <v>3</v>
      </c>
      <c r="D50" s="10">
        <v>4</v>
      </c>
      <c r="E50" s="10">
        <v>5</v>
      </c>
      <c r="F50" s="11"/>
    </row>
    <row r="51" spans="1:6" s="5" customFormat="1" ht="38.25" customHeight="1">
      <c r="A51" s="18" t="s">
        <v>55</v>
      </c>
      <c r="B51" s="19" t="s">
        <v>56</v>
      </c>
      <c r="C51" s="20">
        <v>0</v>
      </c>
      <c r="D51" s="21">
        <f t="shared" si="0"/>
        <v>0</v>
      </c>
      <c r="E51" s="20">
        <v>0</v>
      </c>
      <c r="F51" s="6"/>
    </row>
    <row r="52" spans="1:6" s="5" customFormat="1" ht="18.75" customHeight="1">
      <c r="A52" s="13">
        <v>4</v>
      </c>
      <c r="B52" s="14" t="s">
        <v>57</v>
      </c>
      <c r="C52" s="15">
        <v>100963267.02</v>
      </c>
      <c r="D52" s="16">
        <f t="shared" si="0"/>
        <v>18127591.02</v>
      </c>
      <c r="E52" s="15">
        <v>119090858.04000001</v>
      </c>
      <c r="F52" s="6"/>
    </row>
    <row r="53" spans="1:6" s="5" customFormat="1" ht="17.25" customHeight="1">
      <c r="A53" s="18" t="s">
        <v>58</v>
      </c>
      <c r="B53" s="19" t="s">
        <v>59</v>
      </c>
      <c r="C53" s="20">
        <v>40000000</v>
      </c>
      <c r="D53" s="21">
        <f t="shared" si="0"/>
        <v>0</v>
      </c>
      <c r="E53" s="20">
        <v>40000000</v>
      </c>
      <c r="F53" s="6"/>
    </row>
    <row r="54" spans="1:6" s="5" customFormat="1" ht="17.25" customHeight="1">
      <c r="A54" s="18" t="s">
        <v>60</v>
      </c>
      <c r="B54" s="22" t="s">
        <v>61</v>
      </c>
      <c r="C54" s="20">
        <v>30000000</v>
      </c>
      <c r="D54" s="21">
        <f t="shared" si="0"/>
        <v>0</v>
      </c>
      <c r="E54" s="20">
        <v>30000000</v>
      </c>
      <c r="F54" s="6"/>
    </row>
    <row r="55" spans="1:6" s="5" customFormat="1" ht="17.25" customHeight="1">
      <c r="A55" s="18" t="s">
        <v>62</v>
      </c>
      <c r="B55" s="19" t="s">
        <v>63</v>
      </c>
      <c r="C55" s="20">
        <v>2074814.02</v>
      </c>
      <c r="D55" s="21">
        <f t="shared" ref="D55:D75" si="1">E55-C55</f>
        <v>523086.04</v>
      </c>
      <c r="E55" s="20">
        <v>2597900.06</v>
      </c>
      <c r="F55" s="6"/>
    </row>
    <row r="56" spans="1:6" s="17" customFormat="1" ht="17.25" customHeight="1">
      <c r="A56" s="18" t="s">
        <v>64</v>
      </c>
      <c r="B56" s="22" t="s">
        <v>61</v>
      </c>
      <c r="C56" s="20">
        <v>2074814.02</v>
      </c>
      <c r="D56" s="21">
        <f t="shared" si="1"/>
        <v>523086.04</v>
      </c>
      <c r="E56" s="20">
        <v>2597900.06</v>
      </c>
      <c r="F56" s="8"/>
    </row>
    <row r="57" spans="1:6" s="17" customFormat="1" ht="17.25" customHeight="1">
      <c r="A57" s="18" t="s">
        <v>65</v>
      </c>
      <c r="B57" s="19" t="s">
        <v>66</v>
      </c>
      <c r="C57" s="20">
        <v>58888453</v>
      </c>
      <c r="D57" s="21">
        <f t="shared" si="1"/>
        <v>17604504.98</v>
      </c>
      <c r="E57" s="20">
        <v>76492957.980000004</v>
      </c>
      <c r="F57" s="8"/>
    </row>
    <row r="58" spans="1:6" s="29" customFormat="1" ht="17.25" customHeight="1">
      <c r="A58" s="18" t="s">
        <v>67</v>
      </c>
      <c r="B58" s="22" t="s">
        <v>61</v>
      </c>
      <c r="C58" s="20">
        <v>51307501</v>
      </c>
      <c r="D58" s="21">
        <f t="shared" si="1"/>
        <v>17604504.98</v>
      </c>
      <c r="E58" s="20">
        <v>68912005.980000004</v>
      </c>
      <c r="F58" s="28"/>
    </row>
    <row r="59" spans="1:6" s="5" customFormat="1" ht="17.25" customHeight="1">
      <c r="A59" s="18" t="s">
        <v>68</v>
      </c>
      <c r="B59" s="19" t="s">
        <v>69</v>
      </c>
      <c r="C59" s="20">
        <v>0</v>
      </c>
      <c r="D59" s="20">
        <f t="shared" si="1"/>
        <v>0</v>
      </c>
      <c r="E59" s="20">
        <v>0</v>
      </c>
      <c r="F59" s="6"/>
    </row>
    <row r="60" spans="1:6" s="5" customFormat="1" ht="17.25" customHeight="1">
      <c r="A60" s="18" t="s">
        <v>70</v>
      </c>
      <c r="B60" s="22" t="s">
        <v>61</v>
      </c>
      <c r="C60" s="20">
        <v>0</v>
      </c>
      <c r="D60" s="20">
        <f t="shared" si="1"/>
        <v>0</v>
      </c>
      <c r="E60" s="20">
        <v>0</v>
      </c>
      <c r="F60" s="6"/>
    </row>
    <row r="61" spans="1:6" s="5" customFormat="1" ht="17.25" customHeight="1">
      <c r="A61" s="18" t="s">
        <v>71</v>
      </c>
      <c r="B61" s="19" t="s">
        <v>72</v>
      </c>
      <c r="C61" s="20">
        <v>0</v>
      </c>
      <c r="D61" s="20">
        <f t="shared" si="1"/>
        <v>0</v>
      </c>
      <c r="E61" s="20">
        <v>0</v>
      </c>
      <c r="F61" s="6"/>
    </row>
    <row r="62" spans="1:6" s="5" customFormat="1" ht="17.25" customHeight="1">
      <c r="A62" s="18" t="s">
        <v>73</v>
      </c>
      <c r="B62" s="22" t="s">
        <v>61</v>
      </c>
      <c r="C62" s="20">
        <v>0</v>
      </c>
      <c r="D62" s="20">
        <f t="shared" si="1"/>
        <v>0</v>
      </c>
      <c r="E62" s="20">
        <v>0</v>
      </c>
      <c r="F62" s="6"/>
    </row>
    <row r="63" spans="1:6" s="5" customFormat="1" ht="20.25" customHeight="1">
      <c r="A63" s="13">
        <v>5</v>
      </c>
      <c r="B63" s="14" t="s">
        <v>74</v>
      </c>
      <c r="C63" s="15">
        <v>17580952</v>
      </c>
      <c r="D63" s="16">
        <f t="shared" si="1"/>
        <v>0</v>
      </c>
      <c r="E63" s="15">
        <v>17580952</v>
      </c>
      <c r="F63" s="6"/>
    </row>
    <row r="64" spans="1:6" s="5" customFormat="1" ht="38.4" customHeight="1">
      <c r="A64" s="18" t="s">
        <v>75</v>
      </c>
      <c r="B64" s="19" t="s">
        <v>76</v>
      </c>
      <c r="C64" s="20">
        <v>17580952</v>
      </c>
      <c r="D64" s="21">
        <f t="shared" si="1"/>
        <v>0</v>
      </c>
      <c r="E64" s="20">
        <v>17580952</v>
      </c>
      <c r="F64" s="6"/>
    </row>
    <row r="65" spans="1:6" s="5" customFormat="1" ht="34.200000000000003" customHeight="1">
      <c r="A65" s="18" t="s">
        <v>77</v>
      </c>
      <c r="B65" s="22" t="s">
        <v>226</v>
      </c>
      <c r="C65" s="20">
        <v>0</v>
      </c>
      <c r="D65" s="20">
        <f t="shared" si="1"/>
        <v>0</v>
      </c>
      <c r="E65" s="20">
        <v>0</v>
      </c>
      <c r="F65" s="6"/>
    </row>
    <row r="66" spans="1:6" s="5" customFormat="1" ht="36" customHeight="1">
      <c r="A66" s="18" t="s">
        <v>78</v>
      </c>
      <c r="B66" s="23" t="s">
        <v>227</v>
      </c>
      <c r="C66" s="20">
        <v>0</v>
      </c>
      <c r="D66" s="20">
        <f t="shared" si="1"/>
        <v>0</v>
      </c>
      <c r="E66" s="20">
        <v>0</v>
      </c>
      <c r="F66" s="6"/>
    </row>
    <row r="67" spans="1:6" s="5" customFormat="1" ht="36" customHeight="1">
      <c r="A67" s="18" t="s">
        <v>79</v>
      </c>
      <c r="B67" s="23" t="s">
        <v>228</v>
      </c>
      <c r="C67" s="20">
        <v>0</v>
      </c>
      <c r="D67" s="20">
        <f t="shared" si="1"/>
        <v>0</v>
      </c>
      <c r="E67" s="20">
        <v>0</v>
      </c>
      <c r="F67" s="6"/>
    </row>
    <row r="68" spans="1:6" s="5" customFormat="1" ht="50.25" customHeight="1">
      <c r="A68" s="18" t="s">
        <v>80</v>
      </c>
      <c r="B68" s="23" t="s">
        <v>81</v>
      </c>
      <c r="C68" s="20">
        <v>0</v>
      </c>
      <c r="D68" s="20">
        <f t="shared" si="1"/>
        <v>0</v>
      </c>
      <c r="E68" s="20">
        <v>0</v>
      </c>
      <c r="F68" s="6"/>
    </row>
    <row r="69" spans="1:6" s="5" customFormat="1" ht="15.75" customHeight="1">
      <c r="A69" s="18" t="s">
        <v>82</v>
      </c>
      <c r="B69" s="30" t="s">
        <v>83</v>
      </c>
      <c r="C69" s="20">
        <v>0</v>
      </c>
      <c r="D69" s="20">
        <f t="shared" si="1"/>
        <v>0</v>
      </c>
      <c r="E69" s="20">
        <v>0</v>
      </c>
      <c r="F69" s="6"/>
    </row>
    <row r="70" spans="1:6" s="5" customFormat="1" ht="37.5" customHeight="1">
      <c r="A70" s="18" t="s">
        <v>84</v>
      </c>
      <c r="B70" s="30" t="s">
        <v>85</v>
      </c>
      <c r="C70" s="20">
        <v>0</v>
      </c>
      <c r="D70" s="20">
        <f t="shared" si="1"/>
        <v>0</v>
      </c>
      <c r="E70" s="20">
        <v>0</v>
      </c>
      <c r="F70" s="6"/>
    </row>
    <row r="71" spans="1:6" s="5" customFormat="1" ht="15.75" customHeight="1">
      <c r="A71" s="18" t="s">
        <v>86</v>
      </c>
      <c r="B71" s="30" t="s">
        <v>87</v>
      </c>
      <c r="C71" s="20">
        <v>0</v>
      </c>
      <c r="D71" s="20">
        <f t="shared" si="1"/>
        <v>0</v>
      </c>
      <c r="E71" s="20">
        <v>0</v>
      </c>
      <c r="F71" s="6"/>
    </row>
    <row r="72" spans="1:6" s="5" customFormat="1" ht="35.25" customHeight="1">
      <c r="A72" s="18" t="s">
        <v>88</v>
      </c>
      <c r="B72" s="25" t="s">
        <v>89</v>
      </c>
      <c r="C72" s="20">
        <v>0</v>
      </c>
      <c r="D72" s="20">
        <f t="shared" si="1"/>
        <v>0</v>
      </c>
      <c r="E72" s="20">
        <v>0</v>
      </c>
      <c r="F72" s="6"/>
    </row>
    <row r="73" spans="1:6" s="5" customFormat="1" ht="20.399999999999999" customHeight="1">
      <c r="A73" s="18" t="s">
        <v>90</v>
      </c>
      <c r="B73" s="19" t="s">
        <v>91</v>
      </c>
      <c r="C73" s="20">
        <v>0</v>
      </c>
      <c r="D73" s="20">
        <f t="shared" si="1"/>
        <v>0</v>
      </c>
      <c r="E73" s="20">
        <v>0</v>
      </c>
      <c r="F73" s="6"/>
    </row>
    <row r="74" spans="1:6" s="5" customFormat="1" ht="26.4" customHeight="1">
      <c r="A74" s="13" t="s">
        <v>92</v>
      </c>
      <c r="B74" s="14" t="s">
        <v>93</v>
      </c>
      <c r="C74" s="15">
        <v>265058401</v>
      </c>
      <c r="D74" s="16">
        <f t="shared" si="1"/>
        <v>0</v>
      </c>
      <c r="E74" s="15">
        <v>265058401</v>
      </c>
      <c r="F74" s="6"/>
    </row>
    <row r="75" spans="1:6" s="5" customFormat="1" ht="29.4" customHeight="1">
      <c r="A75" s="18" t="s">
        <v>94</v>
      </c>
      <c r="B75" s="19" t="s">
        <v>95</v>
      </c>
      <c r="C75" s="20">
        <v>0</v>
      </c>
      <c r="D75" s="21">
        <f t="shared" si="1"/>
        <v>0</v>
      </c>
      <c r="E75" s="20">
        <v>0</v>
      </c>
      <c r="F75" s="6"/>
    </row>
    <row r="76" spans="1:6" s="5" customFormat="1" ht="42.6" customHeight="1">
      <c r="A76" s="13">
        <v>7</v>
      </c>
      <c r="B76" s="14" t="s">
        <v>96</v>
      </c>
      <c r="C76" s="31" t="s">
        <v>97</v>
      </c>
      <c r="D76" s="32" t="s">
        <v>97</v>
      </c>
      <c r="E76" s="31" t="s">
        <v>97</v>
      </c>
      <c r="F76" s="6"/>
    </row>
    <row r="77" spans="1:6" s="5" customFormat="1" ht="30" customHeight="1">
      <c r="A77" s="18" t="s">
        <v>98</v>
      </c>
      <c r="B77" s="19" t="s">
        <v>99</v>
      </c>
      <c r="C77" s="20">
        <v>230955377.97999999</v>
      </c>
      <c r="D77" s="21">
        <f>E77-C77</f>
        <v>-12609273.02</v>
      </c>
      <c r="E77" s="20">
        <v>218346104.96000001</v>
      </c>
      <c r="F77" s="6"/>
    </row>
    <row r="78" spans="1:6" s="5" customFormat="1" ht="34.950000000000003" customHeight="1">
      <c r="A78" s="18" t="s">
        <v>100</v>
      </c>
      <c r="B78" s="19" t="s">
        <v>216</v>
      </c>
      <c r="C78" s="20">
        <v>291918645</v>
      </c>
      <c r="D78" s="21">
        <f>E78-C78</f>
        <v>5518318</v>
      </c>
      <c r="E78" s="20">
        <v>297436963</v>
      </c>
      <c r="F78" s="6"/>
    </row>
    <row r="79" spans="1:6" s="5" customFormat="1" ht="25.2" customHeight="1">
      <c r="A79" s="13">
        <v>8</v>
      </c>
      <c r="B79" s="14" t="s">
        <v>101</v>
      </c>
      <c r="C79" s="31" t="s">
        <v>97</v>
      </c>
      <c r="D79" s="32" t="s">
        <v>97</v>
      </c>
      <c r="E79" s="31" t="s">
        <v>97</v>
      </c>
      <c r="F79" s="6"/>
    </row>
    <row r="80" spans="1:6" s="5" customFormat="1" ht="76.2" customHeight="1">
      <c r="A80" s="18" t="s">
        <v>102</v>
      </c>
      <c r="B80" s="19" t="s">
        <v>211</v>
      </c>
      <c r="C80" s="33">
        <v>8.0699999999999994E-2</v>
      </c>
      <c r="D80" s="33">
        <f t="shared" ref="D80:D86" si="2">E80-C80</f>
        <v>-2.0000000000000001E-4</v>
      </c>
      <c r="E80" s="33">
        <v>8.0500000000000002E-2</v>
      </c>
      <c r="F80" s="6"/>
    </row>
    <row r="81" spans="1:6" s="5" customFormat="1" ht="31.2" hidden="1" customHeight="1">
      <c r="A81" s="18" t="s">
        <v>103</v>
      </c>
      <c r="B81" s="22" t="s">
        <v>103</v>
      </c>
      <c r="C81" s="33"/>
      <c r="D81" s="33">
        <f t="shared" si="2"/>
        <v>0</v>
      </c>
      <c r="E81" s="33"/>
      <c r="F81" s="6"/>
    </row>
    <row r="82" spans="1:6" s="5" customFormat="1" ht="31.2" hidden="1" customHeight="1">
      <c r="A82" s="18" t="s">
        <v>104</v>
      </c>
      <c r="B82" s="22" t="s">
        <v>104</v>
      </c>
      <c r="C82" s="33"/>
      <c r="D82" s="33">
        <f t="shared" si="2"/>
        <v>0</v>
      </c>
      <c r="E82" s="33"/>
      <c r="F82" s="6"/>
    </row>
    <row r="83" spans="1:6" s="5" customFormat="1" ht="28.2" customHeight="1">
      <c r="A83" s="195" t="s">
        <v>105</v>
      </c>
      <c r="B83" s="195" t="s">
        <v>217</v>
      </c>
      <c r="C83" s="33">
        <v>0.2979</v>
      </c>
      <c r="D83" s="33">
        <f t="shared" si="2"/>
        <v>-1.35E-2</v>
      </c>
      <c r="E83" s="33">
        <v>0.28439999999999999</v>
      </c>
      <c r="F83" s="6"/>
    </row>
    <row r="84" spans="1:6" s="5" customFormat="1" ht="31.5" customHeight="1">
      <c r="A84" s="195"/>
      <c r="B84" s="195"/>
      <c r="C84" s="33">
        <v>0.29730000000000001</v>
      </c>
      <c r="D84" s="33">
        <f t="shared" si="2"/>
        <v>-1.35E-2</v>
      </c>
      <c r="E84" s="33">
        <v>0.2838</v>
      </c>
      <c r="F84" s="6"/>
    </row>
    <row r="85" spans="1:6" s="5" customFormat="1" ht="89.25" customHeight="1">
      <c r="A85" s="18" t="s">
        <v>106</v>
      </c>
      <c r="B85" s="19" t="s">
        <v>212</v>
      </c>
      <c r="C85" s="33">
        <v>0.36049999999999999</v>
      </c>
      <c r="D85" s="33">
        <f t="shared" si="2"/>
        <v>0</v>
      </c>
      <c r="E85" s="33">
        <v>0.36049999999999999</v>
      </c>
      <c r="F85" s="6"/>
    </row>
    <row r="86" spans="1:6" s="5" customFormat="1" ht="105" customHeight="1">
      <c r="A86" s="18" t="s">
        <v>107</v>
      </c>
      <c r="B86" s="22" t="s">
        <v>213</v>
      </c>
      <c r="C86" s="33">
        <v>0.41270000000000001</v>
      </c>
      <c r="D86" s="33">
        <f t="shared" si="2"/>
        <v>0</v>
      </c>
      <c r="E86" s="33">
        <v>0.41270000000000001</v>
      </c>
      <c r="F86" s="6"/>
    </row>
    <row r="87" spans="1:6" s="9" customFormat="1" ht="18.75" customHeight="1">
      <c r="A87" s="196" t="s">
        <v>6</v>
      </c>
      <c r="B87" s="196" t="s">
        <v>7</v>
      </c>
      <c r="C87" s="196" t="s">
        <v>236</v>
      </c>
      <c r="D87" s="196" t="s">
        <v>8</v>
      </c>
      <c r="E87" s="196" t="s">
        <v>9</v>
      </c>
      <c r="F87" s="8"/>
    </row>
    <row r="88" spans="1:6" s="9" customFormat="1" ht="15.6">
      <c r="A88" s="196"/>
      <c r="B88" s="196"/>
      <c r="C88" s="196"/>
      <c r="D88" s="196"/>
      <c r="E88" s="196"/>
      <c r="F88" s="8"/>
    </row>
    <row r="89" spans="1:6" s="12" customFormat="1" ht="15" customHeight="1">
      <c r="A89" s="10">
        <v>1</v>
      </c>
      <c r="B89" s="10">
        <v>2</v>
      </c>
      <c r="C89" s="10">
        <v>3</v>
      </c>
      <c r="D89" s="10">
        <v>4</v>
      </c>
      <c r="E89" s="10">
        <v>5</v>
      </c>
      <c r="F89" s="11"/>
    </row>
    <row r="90" spans="1:6" s="17" customFormat="1" ht="94.5" customHeight="1">
      <c r="A90" s="18" t="s">
        <v>108</v>
      </c>
      <c r="B90" s="19" t="s">
        <v>214</v>
      </c>
      <c r="C90" s="34" t="s">
        <v>109</v>
      </c>
      <c r="D90" s="20"/>
      <c r="E90" s="34" t="s">
        <v>109</v>
      </c>
      <c r="F90" s="8"/>
    </row>
    <row r="91" spans="1:6" s="17" customFormat="1" ht="91.5" customHeight="1">
      <c r="A91" s="18" t="s">
        <v>110</v>
      </c>
      <c r="B91" s="22" t="s">
        <v>215</v>
      </c>
      <c r="C91" s="34" t="s">
        <v>109</v>
      </c>
      <c r="D91" s="20"/>
      <c r="E91" s="34" t="s">
        <v>109</v>
      </c>
      <c r="F91" s="8"/>
    </row>
    <row r="92" spans="1:6" s="29" customFormat="1" ht="39" customHeight="1">
      <c r="A92" s="13">
        <v>9</v>
      </c>
      <c r="B92" s="14" t="s">
        <v>111</v>
      </c>
      <c r="C92" s="31" t="s">
        <v>97</v>
      </c>
      <c r="D92" s="31" t="s">
        <v>97</v>
      </c>
      <c r="E92" s="31" t="s">
        <v>97</v>
      </c>
      <c r="F92" s="28"/>
    </row>
    <row r="93" spans="1:6" s="5" customFormat="1" ht="36" customHeight="1">
      <c r="A93" s="18" t="s">
        <v>112</v>
      </c>
      <c r="B93" s="19" t="s">
        <v>113</v>
      </c>
      <c r="C93" s="20">
        <v>210073015</v>
      </c>
      <c r="D93" s="21">
        <f>E93-C93</f>
        <v>35459949</v>
      </c>
      <c r="E93" s="20">
        <v>245532964</v>
      </c>
      <c r="F93" s="6"/>
    </row>
    <row r="94" spans="1:6" s="5" customFormat="1" ht="59.25" customHeight="1">
      <c r="A94" s="18" t="s">
        <v>114</v>
      </c>
      <c r="B94" s="22" t="s">
        <v>115</v>
      </c>
      <c r="C94" s="20">
        <v>210073015</v>
      </c>
      <c r="D94" s="21">
        <f t="shared" ref="D94:D104" si="3">E94-C94</f>
        <v>35459949</v>
      </c>
      <c r="E94" s="20">
        <v>245532964</v>
      </c>
      <c r="F94" s="6"/>
    </row>
    <row r="95" spans="1:6" s="5" customFormat="1" ht="20.25" customHeight="1">
      <c r="A95" s="18" t="s">
        <v>116</v>
      </c>
      <c r="B95" s="23" t="s">
        <v>117</v>
      </c>
      <c r="C95" s="20">
        <v>176913218</v>
      </c>
      <c r="D95" s="21">
        <f t="shared" si="3"/>
        <v>33703000</v>
      </c>
      <c r="E95" s="20">
        <v>210616218</v>
      </c>
      <c r="F95" s="6"/>
    </row>
    <row r="96" spans="1:6" s="5" customFormat="1" ht="35.25" customHeight="1">
      <c r="A96" s="18" t="s">
        <v>118</v>
      </c>
      <c r="B96" s="19" t="s">
        <v>119</v>
      </c>
      <c r="C96" s="20">
        <v>419323492</v>
      </c>
      <c r="D96" s="21">
        <f t="shared" si="3"/>
        <v>107936793</v>
      </c>
      <c r="E96" s="20">
        <v>527260285</v>
      </c>
      <c r="F96" s="6"/>
    </row>
    <row r="97" spans="1:6" s="5" customFormat="1" ht="52.5" customHeight="1">
      <c r="A97" s="18" t="s">
        <v>120</v>
      </c>
      <c r="B97" s="22" t="s">
        <v>121</v>
      </c>
      <c r="C97" s="20">
        <v>419323492</v>
      </c>
      <c r="D97" s="21">
        <f t="shared" si="3"/>
        <v>107936793</v>
      </c>
      <c r="E97" s="20">
        <v>527260285</v>
      </c>
      <c r="F97" s="6"/>
    </row>
    <row r="98" spans="1:6" s="5" customFormat="1" ht="18.75" customHeight="1">
      <c r="A98" s="18" t="s">
        <v>122</v>
      </c>
      <c r="B98" s="23" t="s">
        <v>117</v>
      </c>
      <c r="C98" s="20">
        <v>355926939</v>
      </c>
      <c r="D98" s="21">
        <f t="shared" si="3"/>
        <v>98639021</v>
      </c>
      <c r="E98" s="20">
        <v>454565960</v>
      </c>
      <c r="F98" s="6"/>
    </row>
    <row r="99" spans="1:6" s="5" customFormat="1" ht="33.75" customHeight="1">
      <c r="A99" s="18" t="s">
        <v>123</v>
      </c>
      <c r="B99" s="19" t="s">
        <v>124</v>
      </c>
      <c r="C99" s="20">
        <v>222844424</v>
      </c>
      <c r="D99" s="21">
        <f t="shared" si="3"/>
        <v>36833115</v>
      </c>
      <c r="E99" s="20">
        <v>259677539</v>
      </c>
      <c r="F99" s="6"/>
    </row>
    <row r="100" spans="1:6" s="5" customFormat="1" ht="52.5" customHeight="1">
      <c r="A100" s="18" t="s">
        <v>125</v>
      </c>
      <c r="B100" s="22" t="s">
        <v>126</v>
      </c>
      <c r="C100" s="20">
        <v>222844424</v>
      </c>
      <c r="D100" s="21">
        <f t="shared" si="3"/>
        <v>36833115</v>
      </c>
      <c r="E100" s="20">
        <v>259677539</v>
      </c>
      <c r="F100" s="6"/>
    </row>
    <row r="101" spans="1:6" s="5" customFormat="1" ht="28.5" customHeight="1">
      <c r="A101" s="18" t="s">
        <v>127</v>
      </c>
      <c r="B101" s="23" t="s">
        <v>128</v>
      </c>
      <c r="C101" s="20">
        <v>176941254</v>
      </c>
      <c r="D101" s="21">
        <f>E101-C101</f>
        <v>33704827</v>
      </c>
      <c r="E101" s="20">
        <v>210646081</v>
      </c>
      <c r="F101" s="6"/>
    </row>
    <row r="102" spans="1:6" s="5" customFormat="1" ht="36.75" customHeight="1">
      <c r="A102" s="18" t="s">
        <v>129</v>
      </c>
      <c r="B102" s="19" t="s">
        <v>130</v>
      </c>
      <c r="C102" s="20">
        <v>461762896</v>
      </c>
      <c r="D102" s="21">
        <f t="shared" si="3"/>
        <v>107553471</v>
      </c>
      <c r="E102" s="20">
        <v>569316367</v>
      </c>
      <c r="F102" s="6"/>
    </row>
    <row r="103" spans="1:6" s="5" customFormat="1" ht="53.25" customHeight="1">
      <c r="A103" s="18" t="s">
        <v>131</v>
      </c>
      <c r="B103" s="22" t="s">
        <v>132</v>
      </c>
      <c r="C103" s="20">
        <v>461762896</v>
      </c>
      <c r="D103" s="21">
        <f t="shared" si="3"/>
        <v>107553471</v>
      </c>
      <c r="E103" s="20">
        <v>569316367</v>
      </c>
      <c r="F103" s="6"/>
    </row>
    <row r="104" spans="1:6" s="5" customFormat="1" ht="27.6" customHeight="1">
      <c r="A104" s="18" t="s">
        <v>133</v>
      </c>
      <c r="B104" s="23" t="s">
        <v>128</v>
      </c>
      <c r="C104" s="20">
        <v>355926939</v>
      </c>
      <c r="D104" s="21">
        <f t="shared" si="3"/>
        <v>98639021</v>
      </c>
      <c r="E104" s="20">
        <v>454565960</v>
      </c>
      <c r="F104" s="6"/>
    </row>
    <row r="105" spans="1:6" s="5" customFormat="1" ht="20.25" customHeight="1">
      <c r="A105" s="13">
        <v>10</v>
      </c>
      <c r="B105" s="14" t="s">
        <v>134</v>
      </c>
      <c r="C105" s="31" t="s">
        <v>97</v>
      </c>
      <c r="D105" s="32" t="s">
        <v>97</v>
      </c>
      <c r="E105" s="31" t="s">
        <v>97</v>
      </c>
      <c r="F105" s="6"/>
    </row>
    <row r="106" spans="1:6" s="5" customFormat="1" ht="33.75" customHeight="1">
      <c r="A106" s="18" t="s">
        <v>135</v>
      </c>
      <c r="B106" s="19" t="s">
        <v>136</v>
      </c>
      <c r="C106" s="20">
        <v>907479585</v>
      </c>
      <c r="D106" s="21">
        <f t="shared" ref="D106:D134" si="4">E106-C106</f>
        <v>122950079</v>
      </c>
      <c r="E106" s="20">
        <v>1030429664</v>
      </c>
      <c r="F106" s="6"/>
    </row>
    <row r="107" spans="1:6" s="5" customFormat="1" ht="15.75" customHeight="1">
      <c r="A107" s="18" t="s">
        <v>137</v>
      </c>
      <c r="B107" s="22" t="s">
        <v>138</v>
      </c>
      <c r="C107" s="20">
        <v>237368295</v>
      </c>
      <c r="D107" s="21">
        <f t="shared" si="4"/>
        <v>20249657</v>
      </c>
      <c r="E107" s="20">
        <v>257617952</v>
      </c>
      <c r="F107" s="6"/>
    </row>
    <row r="108" spans="1:6" s="5" customFormat="1" ht="15.75" customHeight="1">
      <c r="A108" s="18" t="s">
        <v>139</v>
      </c>
      <c r="B108" s="22" t="s">
        <v>140</v>
      </c>
      <c r="C108" s="20">
        <v>670111290</v>
      </c>
      <c r="D108" s="21">
        <f t="shared" si="4"/>
        <v>102700422</v>
      </c>
      <c r="E108" s="20">
        <v>772811712</v>
      </c>
      <c r="F108" s="6"/>
    </row>
    <row r="109" spans="1:6" s="5" customFormat="1" ht="33.75" customHeight="1">
      <c r="A109" s="18" t="s">
        <v>141</v>
      </c>
      <c r="B109" s="19" t="s">
        <v>142</v>
      </c>
      <c r="C109" s="20">
        <v>0</v>
      </c>
      <c r="D109" s="21">
        <f t="shared" si="4"/>
        <v>0</v>
      </c>
      <c r="E109" s="20">
        <v>0</v>
      </c>
      <c r="F109" s="6"/>
    </row>
    <row r="110" spans="1:6" s="5" customFormat="1" ht="46.5" customHeight="1">
      <c r="A110" s="18" t="s">
        <v>143</v>
      </c>
      <c r="B110" s="19" t="s">
        <v>144</v>
      </c>
      <c r="C110" s="20">
        <v>0</v>
      </c>
      <c r="D110" s="21">
        <f t="shared" si="4"/>
        <v>0</v>
      </c>
      <c r="E110" s="20">
        <v>0</v>
      </c>
      <c r="F110" s="6"/>
    </row>
    <row r="111" spans="1:6" s="5" customFormat="1" ht="51.75" customHeight="1">
      <c r="A111" s="18" t="s">
        <v>145</v>
      </c>
      <c r="B111" s="19" t="s">
        <v>146</v>
      </c>
      <c r="C111" s="20">
        <v>0</v>
      </c>
      <c r="D111" s="21">
        <f t="shared" si="4"/>
        <v>0</v>
      </c>
      <c r="E111" s="20">
        <v>0</v>
      </c>
      <c r="F111" s="6"/>
    </row>
    <row r="112" spans="1:6" s="5" customFormat="1" ht="52.5" customHeight="1">
      <c r="A112" s="18" t="s">
        <v>147</v>
      </c>
      <c r="B112" s="19" t="s">
        <v>148</v>
      </c>
      <c r="C112" s="20">
        <v>0</v>
      </c>
      <c r="D112" s="21">
        <f t="shared" si="4"/>
        <v>0</v>
      </c>
      <c r="E112" s="20">
        <v>0</v>
      </c>
      <c r="F112" s="6"/>
    </row>
    <row r="113" spans="1:6" s="5" customFormat="1" ht="31.2" customHeight="1">
      <c r="A113" s="18" t="s">
        <v>149</v>
      </c>
      <c r="B113" s="19" t="s">
        <v>150</v>
      </c>
      <c r="C113" s="20">
        <v>17580952</v>
      </c>
      <c r="D113" s="21">
        <f t="shared" si="4"/>
        <v>270000</v>
      </c>
      <c r="E113" s="20">
        <v>17850952</v>
      </c>
      <c r="F113" s="6"/>
    </row>
    <row r="114" spans="1:6" s="5" customFormat="1" ht="15.6">
      <c r="A114" s="18" t="s">
        <v>151</v>
      </c>
      <c r="B114" s="19" t="s">
        <v>152</v>
      </c>
      <c r="C114" s="20">
        <v>44623</v>
      </c>
      <c r="D114" s="21">
        <f t="shared" si="4"/>
        <v>0</v>
      </c>
      <c r="E114" s="20">
        <v>44623</v>
      </c>
      <c r="F114" s="6"/>
    </row>
    <row r="115" spans="1:6" s="5" customFormat="1" ht="33.6" customHeight="1">
      <c r="A115" s="18" t="s">
        <v>153</v>
      </c>
      <c r="B115" s="22" t="s">
        <v>154</v>
      </c>
      <c r="C115" s="20">
        <v>44623</v>
      </c>
      <c r="D115" s="21">
        <f t="shared" si="4"/>
        <v>0</v>
      </c>
      <c r="E115" s="20">
        <v>44623</v>
      </c>
      <c r="F115" s="6"/>
    </row>
    <row r="116" spans="1:6" s="5" customFormat="1" ht="31.5" customHeight="1">
      <c r="A116" s="18" t="s">
        <v>155</v>
      </c>
      <c r="B116" s="22" t="s">
        <v>156</v>
      </c>
      <c r="C116" s="20">
        <v>0</v>
      </c>
      <c r="D116" s="21">
        <f t="shared" si="4"/>
        <v>0</v>
      </c>
      <c r="E116" s="20">
        <v>0</v>
      </c>
      <c r="F116" s="6"/>
    </row>
    <row r="117" spans="1:6" s="5" customFormat="1" ht="26.25" customHeight="1">
      <c r="A117" s="18" t="s">
        <v>157</v>
      </c>
      <c r="B117" s="23" t="s">
        <v>158</v>
      </c>
      <c r="C117" s="20">
        <v>0</v>
      </c>
      <c r="D117" s="20">
        <f t="shared" si="4"/>
        <v>0</v>
      </c>
      <c r="E117" s="20">
        <v>0</v>
      </c>
      <c r="F117" s="6"/>
    </row>
    <row r="118" spans="1:6" s="5" customFormat="1" ht="15.6">
      <c r="A118" s="18" t="s">
        <v>159</v>
      </c>
      <c r="B118" s="30" t="s">
        <v>160</v>
      </c>
      <c r="C118" s="20">
        <v>0</v>
      </c>
      <c r="D118" s="20">
        <f t="shared" si="4"/>
        <v>0</v>
      </c>
      <c r="E118" s="20">
        <v>0</v>
      </c>
      <c r="F118" s="6"/>
    </row>
    <row r="119" spans="1:6" s="9" customFormat="1" ht="18.75" customHeight="1">
      <c r="A119" s="196" t="s">
        <v>6</v>
      </c>
      <c r="B119" s="196" t="s">
        <v>7</v>
      </c>
      <c r="C119" s="196" t="s">
        <v>236</v>
      </c>
      <c r="D119" s="196" t="s">
        <v>8</v>
      </c>
      <c r="E119" s="196" t="s">
        <v>9</v>
      </c>
      <c r="F119" s="8"/>
    </row>
    <row r="120" spans="1:6" s="9" customFormat="1" ht="15.6">
      <c r="A120" s="196"/>
      <c r="B120" s="196"/>
      <c r="C120" s="196"/>
      <c r="D120" s="196"/>
      <c r="E120" s="196"/>
      <c r="F120" s="8"/>
    </row>
    <row r="121" spans="1:6" s="12" customFormat="1" ht="15" customHeight="1">
      <c r="A121" s="10">
        <v>1</v>
      </c>
      <c r="B121" s="10">
        <v>2</v>
      </c>
      <c r="C121" s="10">
        <v>3</v>
      </c>
      <c r="D121" s="10">
        <v>4</v>
      </c>
      <c r="E121" s="10">
        <v>5</v>
      </c>
      <c r="F121" s="11"/>
    </row>
    <row r="122" spans="1:6" s="5" customFormat="1" ht="15.75" customHeight="1">
      <c r="A122" s="18" t="s">
        <v>161</v>
      </c>
      <c r="B122" s="22" t="s">
        <v>162</v>
      </c>
      <c r="C122" s="20">
        <v>0</v>
      </c>
      <c r="D122" s="20">
        <f t="shared" si="4"/>
        <v>0</v>
      </c>
      <c r="E122" s="20">
        <v>0</v>
      </c>
      <c r="F122" s="6"/>
    </row>
    <row r="123" spans="1:6" s="5" customFormat="1" ht="37.950000000000003" customHeight="1">
      <c r="A123" s="18" t="s">
        <v>163</v>
      </c>
      <c r="B123" s="19" t="s">
        <v>164</v>
      </c>
      <c r="C123" s="20">
        <v>0</v>
      </c>
      <c r="D123" s="20">
        <f t="shared" si="4"/>
        <v>0</v>
      </c>
      <c r="E123" s="20">
        <v>0</v>
      </c>
      <c r="F123" s="6"/>
    </row>
    <row r="124" spans="1:6" s="5" customFormat="1" ht="36" customHeight="1">
      <c r="A124" s="18" t="s">
        <v>165</v>
      </c>
      <c r="B124" s="19" t="s">
        <v>166</v>
      </c>
      <c r="C124" s="20">
        <v>0</v>
      </c>
      <c r="D124" s="20">
        <f t="shared" si="4"/>
        <v>0</v>
      </c>
      <c r="E124" s="20">
        <v>0</v>
      </c>
      <c r="F124" s="6"/>
    </row>
    <row r="125" spans="1:6" s="5" customFormat="1" ht="19.2" hidden="1" customHeight="1">
      <c r="A125" s="13">
        <v>11</v>
      </c>
      <c r="B125" s="14" t="s">
        <v>167</v>
      </c>
      <c r="C125" s="20"/>
      <c r="D125" s="20">
        <f t="shared" si="4"/>
        <v>0</v>
      </c>
      <c r="E125" s="20"/>
      <c r="F125" s="6"/>
    </row>
    <row r="126" spans="1:6" s="5" customFormat="1" ht="15.75" hidden="1" customHeight="1">
      <c r="A126" s="18" t="s">
        <v>168</v>
      </c>
      <c r="B126" s="19" t="s">
        <v>169</v>
      </c>
      <c r="C126" s="20"/>
      <c r="D126" s="20">
        <f t="shared" si="4"/>
        <v>0</v>
      </c>
      <c r="E126" s="20"/>
      <c r="F126" s="6"/>
    </row>
    <row r="127" spans="1:6" s="5" customFormat="1" ht="15.75" hidden="1" customHeight="1">
      <c r="A127" s="18" t="s">
        <v>170</v>
      </c>
      <c r="B127" s="22" t="s">
        <v>171</v>
      </c>
      <c r="C127" s="20"/>
      <c r="D127" s="20">
        <f t="shared" si="4"/>
        <v>0</v>
      </c>
      <c r="E127" s="20"/>
      <c r="F127" s="6"/>
    </row>
    <row r="128" spans="1:6" s="5" customFormat="1" ht="36" hidden="1" customHeight="1">
      <c r="A128" s="18" t="s">
        <v>172</v>
      </c>
      <c r="B128" s="19" t="s">
        <v>173</v>
      </c>
      <c r="C128" s="20"/>
      <c r="D128" s="20">
        <f t="shared" si="4"/>
        <v>0</v>
      </c>
      <c r="E128" s="20"/>
      <c r="F128" s="6"/>
    </row>
    <row r="129" spans="1:6" s="17" customFormat="1" ht="34.950000000000003" hidden="1" customHeight="1">
      <c r="A129" s="13">
        <v>12</v>
      </c>
      <c r="B129" s="14" t="s">
        <v>174</v>
      </c>
      <c r="C129" s="20"/>
      <c r="D129" s="20">
        <f t="shared" si="4"/>
        <v>0</v>
      </c>
      <c r="E129" s="20"/>
      <c r="F129" s="8"/>
    </row>
    <row r="130" spans="1:6" s="17" customFormat="1" ht="31.5" hidden="1" customHeight="1">
      <c r="A130" s="18" t="s">
        <v>175</v>
      </c>
      <c r="B130" s="19" t="s">
        <v>176</v>
      </c>
      <c r="C130" s="20"/>
      <c r="D130" s="20">
        <f t="shared" si="4"/>
        <v>0</v>
      </c>
      <c r="E130" s="20"/>
      <c r="F130" s="8"/>
    </row>
    <row r="131" spans="1:6" s="29" customFormat="1" ht="31.5" hidden="1" customHeight="1">
      <c r="A131" s="18" t="s">
        <v>177</v>
      </c>
      <c r="B131" s="19" t="s">
        <v>178</v>
      </c>
      <c r="C131" s="20"/>
      <c r="D131" s="20">
        <f t="shared" si="4"/>
        <v>0</v>
      </c>
      <c r="E131" s="20"/>
      <c r="F131" s="28"/>
    </row>
    <row r="132" spans="1:6" s="5" customFormat="1" ht="3.6" hidden="1" customHeight="1">
      <c r="A132" s="18" t="s">
        <v>179</v>
      </c>
      <c r="B132" s="19" t="s">
        <v>180</v>
      </c>
      <c r="C132" s="20"/>
      <c r="D132" s="20">
        <f t="shared" si="4"/>
        <v>0</v>
      </c>
      <c r="E132" s="20"/>
      <c r="F132" s="6"/>
    </row>
    <row r="133" spans="1:6" s="5" customFormat="1" ht="83.25" customHeight="1">
      <c r="A133" s="18" t="s">
        <v>181</v>
      </c>
      <c r="B133" s="19" t="s">
        <v>182</v>
      </c>
      <c r="C133" s="20">
        <v>0</v>
      </c>
      <c r="D133" s="20">
        <f t="shared" si="4"/>
        <v>0</v>
      </c>
      <c r="E133" s="20">
        <v>0</v>
      </c>
      <c r="F133" s="6"/>
    </row>
    <row r="134" spans="1:6" s="5" customFormat="1" ht="33" customHeight="1">
      <c r="A134" s="18" t="s">
        <v>183</v>
      </c>
      <c r="B134" s="19" t="s">
        <v>184</v>
      </c>
      <c r="C134" s="20">
        <v>6545000</v>
      </c>
      <c r="D134" s="21">
        <f t="shared" si="4"/>
        <v>0</v>
      </c>
      <c r="E134" s="20">
        <v>6545000</v>
      </c>
      <c r="F134" s="6"/>
    </row>
    <row r="135" spans="1:6" s="5" customFormat="1" ht="3.6" customHeight="1">
      <c r="A135" s="35"/>
      <c r="B135" s="36"/>
      <c r="C135" s="37"/>
      <c r="D135" s="37"/>
      <c r="E135" s="37"/>
      <c r="F135" s="6"/>
    </row>
    <row r="136" spans="1:6" ht="15.75" customHeight="1">
      <c r="A136" s="190" t="s">
        <v>237</v>
      </c>
      <c r="B136" s="190"/>
      <c r="C136" s="190"/>
      <c r="D136" s="190"/>
      <c r="E136" s="190"/>
      <c r="F136" s="5"/>
    </row>
    <row r="137" spans="1:6" ht="15.75" customHeight="1">
      <c r="A137" s="141"/>
      <c r="B137" s="142" t="s">
        <v>238</v>
      </c>
      <c r="C137" s="142"/>
      <c r="D137" s="142"/>
      <c r="E137" s="142"/>
      <c r="F137" s="142"/>
    </row>
    <row r="138" spans="1:6" ht="15.75" customHeight="1">
      <c r="A138" s="141"/>
      <c r="B138" s="142" t="s">
        <v>239</v>
      </c>
      <c r="C138" s="142"/>
      <c r="D138" s="142"/>
      <c r="E138" s="142"/>
      <c r="F138" s="142"/>
    </row>
    <row r="139" spans="1:6" ht="15.75" customHeight="1">
      <c r="A139" s="141"/>
      <c r="B139" s="142" t="s">
        <v>240</v>
      </c>
      <c r="C139" s="142"/>
      <c r="D139" s="142"/>
      <c r="E139" s="142"/>
      <c r="F139" s="142"/>
    </row>
    <row r="140" spans="1:6" ht="15.75" customHeight="1">
      <c r="A140" s="141"/>
      <c r="B140" s="142" t="s">
        <v>329</v>
      </c>
      <c r="C140" s="142"/>
      <c r="D140" s="142"/>
      <c r="E140" s="142"/>
      <c r="F140" s="142"/>
    </row>
    <row r="141" spans="1:6" ht="15.75" customHeight="1">
      <c r="A141" s="141"/>
      <c r="B141" s="206" t="s">
        <v>403</v>
      </c>
      <c r="C141" s="206"/>
      <c r="D141" s="206"/>
      <c r="E141" s="206"/>
      <c r="F141" s="206"/>
    </row>
    <row r="142" spans="1:6" ht="15.6">
      <c r="A142" s="198" t="s">
        <v>241</v>
      </c>
      <c r="B142" s="198"/>
      <c r="C142" s="198"/>
      <c r="D142" s="198"/>
      <c r="E142" s="198"/>
      <c r="F142" s="198"/>
    </row>
    <row r="143" spans="1:6" ht="3.6" customHeight="1">
      <c r="A143" s="143"/>
      <c r="B143" s="143"/>
      <c r="C143" s="143"/>
      <c r="D143" s="143"/>
      <c r="E143" s="143"/>
      <c r="F143" s="143"/>
    </row>
    <row r="144" spans="1:6" ht="17.399999999999999" customHeight="1">
      <c r="A144" s="199" t="s">
        <v>6</v>
      </c>
      <c r="B144" s="199" t="s">
        <v>219</v>
      </c>
      <c r="C144" s="194" t="s">
        <v>220</v>
      </c>
      <c r="D144" s="194"/>
      <c r="E144" s="194"/>
      <c r="F144" s="194"/>
    </row>
    <row r="145" spans="1:6" ht="16.95" customHeight="1">
      <c r="A145" s="199"/>
      <c r="B145" s="199"/>
      <c r="C145" s="38" t="s">
        <v>221</v>
      </c>
      <c r="D145" s="38" t="s">
        <v>222</v>
      </c>
      <c r="E145" s="38" t="s">
        <v>223</v>
      </c>
      <c r="F145" s="38" t="s">
        <v>224</v>
      </c>
    </row>
    <row r="146" spans="1:6" ht="3" customHeight="1">
      <c r="A146" s="38"/>
      <c r="B146" s="144"/>
      <c r="C146" s="38"/>
      <c r="D146" s="38"/>
      <c r="E146" s="38"/>
      <c r="F146" s="38"/>
    </row>
    <row r="147" spans="1:6" s="148" customFormat="1" ht="49.95" customHeight="1">
      <c r="A147" s="145" t="s">
        <v>185</v>
      </c>
      <c r="B147" s="146" t="s">
        <v>230</v>
      </c>
      <c r="C147" s="147"/>
      <c r="D147" s="147"/>
      <c r="E147" s="147"/>
      <c r="F147" s="147"/>
    </row>
    <row r="148" spans="1:6" s="150" customFormat="1" ht="4.95" customHeight="1">
      <c r="A148" s="149"/>
      <c r="B148" s="207"/>
      <c r="C148" s="207"/>
      <c r="D148" s="207"/>
      <c r="E148" s="207"/>
      <c r="F148" s="207"/>
    </row>
    <row r="149" spans="1:6" s="153" customFormat="1" ht="15.75" customHeight="1">
      <c r="A149" s="151" t="s">
        <v>11</v>
      </c>
      <c r="B149" s="152" t="s">
        <v>225</v>
      </c>
      <c r="C149" s="152"/>
      <c r="D149" s="152"/>
      <c r="E149" s="152"/>
      <c r="F149" s="152"/>
    </row>
    <row r="150" spans="1:6" s="140" customFormat="1" ht="4.95" customHeight="1">
      <c r="A150" s="138"/>
      <c r="B150" s="139"/>
      <c r="C150" s="139"/>
      <c r="D150" s="139"/>
      <c r="E150" s="139"/>
      <c r="F150" s="139"/>
    </row>
    <row r="151" spans="1:6" s="159" customFormat="1" ht="78">
      <c r="A151" s="157" t="s">
        <v>13</v>
      </c>
      <c r="B151" s="175" t="s">
        <v>324</v>
      </c>
      <c r="C151" s="158">
        <v>23433538</v>
      </c>
      <c r="D151" s="158">
        <v>0</v>
      </c>
      <c r="E151" s="158">
        <v>0</v>
      </c>
      <c r="F151" s="158">
        <f>C151+D151-E151</f>
        <v>23433538</v>
      </c>
    </row>
    <row r="152" spans="1:6" ht="34.200000000000003" customHeight="1">
      <c r="A152" s="162"/>
      <c r="B152" s="193" t="s">
        <v>285</v>
      </c>
      <c r="C152" s="193"/>
      <c r="D152" s="193"/>
      <c r="E152" s="193"/>
      <c r="F152" s="193"/>
    </row>
    <row r="153" spans="1:6" s="140" customFormat="1" ht="4.95" customHeight="1">
      <c r="A153" s="138"/>
      <c r="B153" s="139"/>
      <c r="C153" s="139"/>
      <c r="D153" s="139"/>
      <c r="E153" s="139"/>
      <c r="F153" s="139"/>
    </row>
    <row r="154" spans="1:6" s="159" customFormat="1" ht="46.8">
      <c r="A154" s="157" t="s">
        <v>15</v>
      </c>
      <c r="B154" s="175" t="s">
        <v>284</v>
      </c>
      <c r="C154" s="158">
        <v>8544937</v>
      </c>
      <c r="D154" s="158">
        <v>0</v>
      </c>
      <c r="E154" s="158">
        <v>0</v>
      </c>
      <c r="F154" s="158">
        <f>C154+D154-E154</f>
        <v>8544937</v>
      </c>
    </row>
    <row r="155" spans="1:6" ht="34.200000000000003" customHeight="1">
      <c r="A155" s="162"/>
      <c r="B155" s="193" t="s">
        <v>285</v>
      </c>
      <c r="C155" s="193"/>
      <c r="D155" s="193"/>
      <c r="E155" s="193"/>
      <c r="F155" s="193"/>
    </row>
    <row r="156" spans="1:6" s="140" customFormat="1" ht="4.95" customHeight="1">
      <c r="A156" s="138"/>
      <c r="B156" s="139"/>
      <c r="C156" s="139"/>
      <c r="D156" s="139"/>
      <c r="E156" s="139"/>
      <c r="F156" s="139"/>
    </row>
    <row r="157" spans="1:6" s="159" customFormat="1" ht="46.8">
      <c r="A157" s="157" t="s">
        <v>17</v>
      </c>
      <c r="B157" s="175" t="s">
        <v>299</v>
      </c>
      <c r="C157" s="158">
        <v>21700000</v>
      </c>
      <c r="D157" s="158">
        <v>13977200</v>
      </c>
      <c r="E157" s="158">
        <v>0</v>
      </c>
      <c r="F157" s="158">
        <f>C157+D157-E157</f>
        <v>35677200</v>
      </c>
    </row>
    <row r="158" spans="1:6" ht="34.200000000000003" customHeight="1">
      <c r="A158" s="174"/>
      <c r="B158" s="205" t="s">
        <v>404</v>
      </c>
      <c r="C158" s="205"/>
      <c r="D158" s="205"/>
      <c r="E158" s="205"/>
      <c r="F158" s="205"/>
    </row>
    <row r="159" spans="1:6" s="140" customFormat="1" ht="4.95" customHeight="1">
      <c r="A159" s="138"/>
      <c r="B159" s="139"/>
      <c r="C159" s="139"/>
      <c r="D159" s="139"/>
      <c r="E159" s="139"/>
      <c r="F159" s="139"/>
    </row>
    <row r="160" spans="1:6" s="159" customFormat="1" ht="46.8">
      <c r="A160" s="157" t="s">
        <v>19</v>
      </c>
      <c r="B160" s="175" t="s">
        <v>265</v>
      </c>
      <c r="C160" s="158">
        <v>76019</v>
      </c>
      <c r="D160" s="158">
        <v>0</v>
      </c>
      <c r="E160" s="158">
        <v>7990</v>
      </c>
      <c r="F160" s="158">
        <f>C160+D160-E160</f>
        <v>68029</v>
      </c>
    </row>
    <row r="161" spans="1:6" ht="34.200000000000003" customHeight="1">
      <c r="A161" s="162"/>
      <c r="B161" s="193" t="s">
        <v>296</v>
      </c>
      <c r="C161" s="193"/>
      <c r="D161" s="193"/>
      <c r="E161" s="193"/>
      <c r="F161" s="193"/>
    </row>
    <row r="162" spans="1:6" s="140" customFormat="1" ht="4.95" customHeight="1">
      <c r="A162" s="138"/>
      <c r="B162" s="139"/>
      <c r="C162" s="139"/>
      <c r="D162" s="139"/>
      <c r="E162" s="139"/>
      <c r="F162" s="139"/>
    </row>
    <row r="163" spans="1:6" s="159" customFormat="1" ht="93.6">
      <c r="A163" s="157" t="s">
        <v>21</v>
      </c>
      <c r="B163" s="175" t="s">
        <v>291</v>
      </c>
      <c r="C163" s="158">
        <v>95572</v>
      </c>
      <c r="D163" s="158">
        <v>0</v>
      </c>
      <c r="E163" s="158">
        <v>0</v>
      </c>
      <c r="F163" s="158">
        <f>C163+D163-E163</f>
        <v>95572</v>
      </c>
    </row>
    <row r="164" spans="1:6" ht="34.200000000000003" customHeight="1">
      <c r="A164" s="162"/>
      <c r="B164" s="193" t="s">
        <v>285</v>
      </c>
      <c r="C164" s="193"/>
      <c r="D164" s="193"/>
      <c r="E164" s="193"/>
      <c r="F164" s="193"/>
    </row>
    <row r="165" spans="1:6" s="140" customFormat="1" ht="4.95" customHeight="1">
      <c r="A165" s="138"/>
      <c r="B165" s="139"/>
      <c r="C165" s="139"/>
      <c r="D165" s="139"/>
      <c r="E165" s="139"/>
      <c r="F165" s="139"/>
    </row>
    <row r="166" spans="1:6" s="159" customFormat="1" ht="93.6">
      <c r="A166" s="157" t="s">
        <v>333</v>
      </c>
      <c r="B166" s="175" t="s">
        <v>260</v>
      </c>
      <c r="C166" s="158">
        <v>92867</v>
      </c>
      <c r="D166" s="158">
        <v>0</v>
      </c>
      <c r="E166" s="158">
        <v>0</v>
      </c>
      <c r="F166" s="158">
        <f>C166+D166-E166</f>
        <v>92867</v>
      </c>
    </row>
    <row r="167" spans="1:6" ht="31.95" customHeight="1">
      <c r="A167" s="162"/>
      <c r="B167" s="193" t="s">
        <v>285</v>
      </c>
      <c r="C167" s="193"/>
      <c r="D167" s="193"/>
      <c r="E167" s="193"/>
      <c r="F167" s="193"/>
    </row>
    <row r="168" spans="1:6" ht="31.95" customHeight="1">
      <c r="A168" s="162"/>
      <c r="B168" s="164"/>
      <c r="C168" s="164"/>
      <c r="D168" s="164"/>
      <c r="E168" s="164"/>
      <c r="F168" s="164"/>
    </row>
    <row r="169" spans="1:6" ht="17.399999999999999" customHeight="1">
      <c r="A169" s="199" t="s">
        <v>6</v>
      </c>
      <c r="B169" s="199" t="s">
        <v>219</v>
      </c>
      <c r="C169" s="194" t="s">
        <v>220</v>
      </c>
      <c r="D169" s="194"/>
      <c r="E169" s="194"/>
      <c r="F169" s="194"/>
    </row>
    <row r="170" spans="1:6" ht="16.95" customHeight="1">
      <c r="A170" s="199"/>
      <c r="B170" s="199"/>
      <c r="C170" s="38" t="s">
        <v>221</v>
      </c>
      <c r="D170" s="38" t="s">
        <v>222</v>
      </c>
      <c r="E170" s="38" t="s">
        <v>223</v>
      </c>
      <c r="F170" s="38" t="s">
        <v>224</v>
      </c>
    </row>
    <row r="171" spans="1:6" s="140" customFormat="1" ht="7.95" customHeight="1">
      <c r="A171" s="138"/>
      <c r="B171" s="139"/>
      <c r="C171" s="139"/>
      <c r="D171" s="139"/>
      <c r="E171" s="139"/>
      <c r="F171" s="139"/>
    </row>
    <row r="172" spans="1:6" s="159" customFormat="1" ht="96.6" customHeight="1">
      <c r="A172" s="157" t="s">
        <v>334</v>
      </c>
      <c r="B172" s="175" t="s">
        <v>261</v>
      </c>
      <c r="C172" s="158">
        <v>370871</v>
      </c>
      <c r="D172" s="158">
        <v>0</v>
      </c>
      <c r="E172" s="158">
        <v>0</v>
      </c>
      <c r="F172" s="158">
        <f>C172+D172-E172</f>
        <v>370871</v>
      </c>
    </row>
    <row r="173" spans="1:6" ht="31.2" customHeight="1">
      <c r="A173" s="162"/>
      <c r="B173" s="193" t="s">
        <v>285</v>
      </c>
      <c r="C173" s="193"/>
      <c r="D173" s="193"/>
      <c r="E173" s="193"/>
      <c r="F173" s="193"/>
    </row>
    <row r="174" spans="1:6" s="140" customFormat="1" ht="7.95" customHeight="1">
      <c r="A174" s="138"/>
      <c r="B174" s="139"/>
      <c r="C174" s="139"/>
      <c r="D174" s="139"/>
      <c r="E174" s="139"/>
      <c r="F174" s="139"/>
    </row>
    <row r="175" spans="1:6" s="159" customFormat="1" ht="46.8">
      <c r="A175" s="157" t="s">
        <v>335</v>
      </c>
      <c r="B175" s="175" t="s">
        <v>259</v>
      </c>
      <c r="C175" s="158">
        <v>9881558</v>
      </c>
      <c r="D175" s="158">
        <v>0</v>
      </c>
      <c r="E175" s="158">
        <v>0</v>
      </c>
      <c r="F175" s="158">
        <f>C175+D175-E175</f>
        <v>9881558</v>
      </c>
    </row>
    <row r="176" spans="1:6" ht="31.95" customHeight="1">
      <c r="A176" s="162"/>
      <c r="B176" s="193" t="s">
        <v>285</v>
      </c>
      <c r="C176" s="193"/>
      <c r="D176" s="193"/>
      <c r="E176" s="193"/>
      <c r="F176" s="193"/>
    </row>
    <row r="177" spans="1:6" s="140" customFormat="1" ht="7.95" customHeight="1">
      <c r="A177" s="138"/>
      <c r="B177" s="139"/>
      <c r="C177" s="139"/>
      <c r="D177" s="139"/>
      <c r="E177" s="139"/>
      <c r="F177" s="139"/>
    </row>
    <row r="178" spans="1:6" s="159" customFormat="1" ht="62.4">
      <c r="A178" s="157" t="s">
        <v>336</v>
      </c>
      <c r="B178" s="175" t="s">
        <v>300</v>
      </c>
      <c r="C178" s="158">
        <v>575877</v>
      </c>
      <c r="D178" s="158">
        <v>0</v>
      </c>
      <c r="E178" s="158">
        <v>0</v>
      </c>
      <c r="F178" s="158">
        <f>C178+D178-E178</f>
        <v>575877</v>
      </c>
    </row>
    <row r="179" spans="1:6" ht="32.4" customHeight="1">
      <c r="A179" s="162"/>
      <c r="B179" s="193" t="s">
        <v>285</v>
      </c>
      <c r="C179" s="193"/>
      <c r="D179" s="193"/>
      <c r="E179" s="193"/>
      <c r="F179" s="193"/>
    </row>
    <row r="180" spans="1:6" s="140" customFormat="1" ht="7.95" customHeight="1">
      <c r="A180" s="138"/>
      <c r="B180" s="139"/>
      <c r="C180" s="139"/>
      <c r="D180" s="139"/>
      <c r="E180" s="139"/>
      <c r="F180" s="139"/>
    </row>
    <row r="181" spans="1:6" s="159" customFormat="1" ht="46.8">
      <c r="A181" s="157" t="s">
        <v>337</v>
      </c>
      <c r="B181" s="176" t="s">
        <v>287</v>
      </c>
      <c r="C181" s="158">
        <v>422896</v>
      </c>
      <c r="D181" s="158">
        <v>0</v>
      </c>
      <c r="E181" s="158">
        <v>0</v>
      </c>
      <c r="F181" s="158">
        <f>C181+D181-E181</f>
        <v>422896</v>
      </c>
    </row>
    <row r="182" spans="1:6" ht="31.95" customHeight="1">
      <c r="A182" s="162"/>
      <c r="B182" s="193" t="s">
        <v>285</v>
      </c>
      <c r="C182" s="193"/>
      <c r="D182" s="193"/>
      <c r="E182" s="193"/>
      <c r="F182" s="193"/>
    </row>
    <row r="183" spans="1:6" s="140" customFormat="1" ht="7.95" customHeight="1">
      <c r="A183" s="138"/>
      <c r="B183" s="139"/>
      <c r="C183" s="139"/>
      <c r="D183" s="139"/>
      <c r="E183" s="139"/>
      <c r="F183" s="139"/>
    </row>
    <row r="184" spans="1:6" s="159" customFormat="1" ht="62.4">
      <c r="A184" s="157" t="s">
        <v>338</v>
      </c>
      <c r="B184" s="175" t="s">
        <v>308</v>
      </c>
      <c r="C184" s="158">
        <v>0</v>
      </c>
      <c r="D184" s="158">
        <v>414886</v>
      </c>
      <c r="E184" s="158">
        <v>0</v>
      </c>
      <c r="F184" s="158">
        <f>C184+D184-E184</f>
        <v>414886</v>
      </c>
    </row>
    <row r="185" spans="1:6" ht="31.2" customHeight="1">
      <c r="A185" s="162"/>
      <c r="B185" s="193" t="s">
        <v>405</v>
      </c>
      <c r="C185" s="193"/>
      <c r="D185" s="193"/>
      <c r="E185" s="193"/>
      <c r="F185" s="193"/>
    </row>
    <row r="186" spans="1:6" s="140" customFormat="1" ht="7.95" customHeight="1">
      <c r="A186" s="138"/>
      <c r="B186" s="139"/>
      <c r="C186" s="139"/>
      <c r="D186" s="139"/>
      <c r="E186" s="139"/>
      <c r="F186" s="139"/>
    </row>
    <row r="187" spans="1:6" s="159" customFormat="1" ht="62.4">
      <c r="A187" s="157" t="s">
        <v>339</v>
      </c>
      <c r="B187" s="175" t="s">
        <v>309</v>
      </c>
      <c r="C187" s="158">
        <v>0</v>
      </c>
      <c r="D187" s="158">
        <v>286364</v>
      </c>
      <c r="E187" s="158">
        <v>0</v>
      </c>
      <c r="F187" s="158">
        <f>C187+D187-E187</f>
        <v>286364</v>
      </c>
    </row>
    <row r="188" spans="1:6" ht="31.2" customHeight="1">
      <c r="A188" s="162"/>
      <c r="B188" s="193" t="s">
        <v>406</v>
      </c>
      <c r="C188" s="193"/>
      <c r="D188" s="193"/>
      <c r="E188" s="193"/>
      <c r="F188" s="193"/>
    </row>
    <row r="189" spans="1:6" s="140" customFormat="1" ht="7.95" customHeight="1">
      <c r="A189" s="138"/>
      <c r="B189" s="139"/>
      <c r="C189" s="139"/>
      <c r="D189" s="139"/>
      <c r="E189" s="139"/>
      <c r="F189" s="139"/>
    </row>
    <row r="190" spans="1:6" s="159" customFormat="1" ht="47.4" customHeight="1">
      <c r="A190" s="157" t="s">
        <v>340</v>
      </c>
      <c r="B190" s="175" t="s">
        <v>315</v>
      </c>
      <c r="C190" s="158">
        <v>474233</v>
      </c>
      <c r="D190" s="158">
        <v>0</v>
      </c>
      <c r="E190" s="158">
        <v>0</v>
      </c>
      <c r="F190" s="158">
        <f>C190+D190-E190</f>
        <v>474233</v>
      </c>
    </row>
    <row r="191" spans="1:6" ht="31.95" customHeight="1">
      <c r="A191" s="162"/>
      <c r="B191" s="193" t="s">
        <v>317</v>
      </c>
      <c r="C191" s="193"/>
      <c r="D191" s="193"/>
      <c r="E191" s="193"/>
      <c r="F191" s="193"/>
    </row>
    <row r="192" spans="1:6" s="140" customFormat="1" ht="7.95" customHeight="1">
      <c r="A192" s="138"/>
      <c r="B192" s="139"/>
      <c r="C192" s="139"/>
      <c r="D192" s="139"/>
      <c r="E192" s="139"/>
      <c r="F192" s="139"/>
    </row>
    <row r="193" spans="1:6" s="159" customFormat="1" ht="62.4">
      <c r="A193" s="157" t="s">
        <v>341</v>
      </c>
      <c r="B193" s="175" t="s">
        <v>262</v>
      </c>
      <c r="C193" s="158">
        <v>760773</v>
      </c>
      <c r="D193" s="158">
        <v>0</v>
      </c>
      <c r="E193" s="158">
        <v>0</v>
      </c>
      <c r="F193" s="158">
        <f>C193+D193-E193</f>
        <v>760773</v>
      </c>
    </row>
    <row r="194" spans="1:6" ht="32.4" customHeight="1">
      <c r="A194" s="162"/>
      <c r="B194" s="193" t="s">
        <v>254</v>
      </c>
      <c r="C194" s="193"/>
      <c r="D194" s="193"/>
      <c r="E194" s="193"/>
      <c r="F194" s="193"/>
    </row>
    <row r="195" spans="1:6" s="140" customFormat="1" ht="7.95" customHeight="1">
      <c r="A195" s="138"/>
      <c r="B195" s="139"/>
      <c r="C195" s="139"/>
      <c r="D195" s="139"/>
      <c r="E195" s="139"/>
      <c r="F195" s="139"/>
    </row>
    <row r="196" spans="1:6" s="159" customFormat="1" ht="62.4">
      <c r="A196" s="157" t="s">
        <v>342</v>
      </c>
      <c r="B196" s="175" t="s">
        <v>323</v>
      </c>
      <c r="C196" s="158">
        <v>200397</v>
      </c>
      <c r="D196" s="158">
        <v>0</v>
      </c>
      <c r="E196" s="158">
        <v>200397</v>
      </c>
      <c r="F196" s="158">
        <f>C196+D196-E196</f>
        <v>0</v>
      </c>
    </row>
    <row r="197" spans="1:6" ht="15.6">
      <c r="A197" s="162"/>
      <c r="B197" s="193" t="s">
        <v>407</v>
      </c>
      <c r="C197" s="193"/>
      <c r="D197" s="193"/>
      <c r="E197" s="193"/>
      <c r="F197" s="193"/>
    </row>
    <row r="198" spans="1:6" s="140" customFormat="1" ht="7.95" customHeight="1">
      <c r="A198" s="138"/>
      <c r="B198" s="139"/>
      <c r="C198" s="139"/>
      <c r="D198" s="139"/>
      <c r="E198" s="139"/>
      <c r="F198" s="139"/>
    </row>
    <row r="199" spans="1:6" s="159" customFormat="1" ht="46.95" customHeight="1">
      <c r="A199" s="157" t="s">
        <v>343</v>
      </c>
      <c r="B199" s="175" t="s">
        <v>322</v>
      </c>
      <c r="C199" s="158">
        <v>0</v>
      </c>
      <c r="D199" s="158">
        <v>2480231</v>
      </c>
      <c r="E199" s="158">
        <v>0</v>
      </c>
      <c r="F199" s="158">
        <f>C199+D199-E199</f>
        <v>2480231</v>
      </c>
    </row>
    <row r="200" spans="1:6" ht="31.95" customHeight="1">
      <c r="A200" s="162"/>
      <c r="B200" s="193" t="s">
        <v>426</v>
      </c>
      <c r="C200" s="193"/>
      <c r="D200" s="193"/>
      <c r="E200" s="193"/>
      <c r="F200" s="193"/>
    </row>
    <row r="201" spans="1:6" s="140" customFormat="1" ht="7.95" customHeight="1">
      <c r="A201" s="138"/>
      <c r="B201" s="139"/>
      <c r="C201" s="139"/>
      <c r="D201" s="139"/>
      <c r="E201" s="139"/>
      <c r="F201" s="139"/>
    </row>
    <row r="202" spans="1:6" s="159" customFormat="1" ht="62.4">
      <c r="A202" s="157" t="s">
        <v>344</v>
      </c>
      <c r="B202" s="175" t="s">
        <v>319</v>
      </c>
      <c r="C202" s="158">
        <v>6504921</v>
      </c>
      <c r="D202" s="158">
        <v>38827</v>
      </c>
      <c r="E202" s="158">
        <v>0</v>
      </c>
      <c r="F202" s="158">
        <f>C202+D202-E202</f>
        <v>6543748</v>
      </c>
    </row>
    <row r="203" spans="1:6" ht="29.4" customHeight="1">
      <c r="A203" s="162"/>
      <c r="B203" s="193" t="s">
        <v>320</v>
      </c>
      <c r="C203" s="193"/>
      <c r="D203" s="193"/>
      <c r="E203" s="193"/>
      <c r="F203" s="193"/>
    </row>
    <row r="204" spans="1:6" ht="29.4" customHeight="1">
      <c r="A204" s="162"/>
      <c r="B204" s="164"/>
      <c r="C204" s="164"/>
      <c r="D204" s="164"/>
      <c r="E204" s="164"/>
      <c r="F204" s="164"/>
    </row>
    <row r="205" spans="1:6" ht="17.399999999999999" customHeight="1">
      <c r="A205" s="199" t="s">
        <v>6</v>
      </c>
      <c r="B205" s="199" t="s">
        <v>219</v>
      </c>
      <c r="C205" s="194" t="s">
        <v>220</v>
      </c>
      <c r="D205" s="194"/>
      <c r="E205" s="194"/>
      <c r="F205" s="194"/>
    </row>
    <row r="206" spans="1:6" ht="16.95" customHeight="1">
      <c r="A206" s="199"/>
      <c r="B206" s="199"/>
      <c r="C206" s="38" t="s">
        <v>221</v>
      </c>
      <c r="D206" s="38" t="s">
        <v>222</v>
      </c>
      <c r="E206" s="38" t="s">
        <v>223</v>
      </c>
      <c r="F206" s="38" t="s">
        <v>224</v>
      </c>
    </row>
    <row r="207" spans="1:6" ht="15.6">
      <c r="A207" s="165"/>
      <c r="B207" s="165"/>
      <c r="C207" s="38"/>
      <c r="D207" s="38"/>
      <c r="E207" s="38"/>
      <c r="F207" s="38"/>
    </row>
    <row r="208" spans="1:6" s="159" customFormat="1" ht="46.8">
      <c r="A208" s="157" t="s">
        <v>345</v>
      </c>
      <c r="B208" s="175" t="s">
        <v>264</v>
      </c>
      <c r="C208" s="158">
        <v>15892647</v>
      </c>
      <c r="D208" s="158">
        <v>4446353</v>
      </c>
      <c r="E208" s="158">
        <v>0</v>
      </c>
      <c r="F208" s="158">
        <f>C208+D208-E208</f>
        <v>20339000</v>
      </c>
    </row>
    <row r="209" spans="1:6" ht="15.6">
      <c r="A209" s="162"/>
      <c r="B209" s="193" t="s">
        <v>310</v>
      </c>
      <c r="C209" s="193"/>
      <c r="D209" s="193"/>
      <c r="E209" s="193"/>
      <c r="F209" s="193"/>
    </row>
    <row r="210" spans="1:6" s="140" customFormat="1" ht="7.95" customHeight="1">
      <c r="A210" s="138"/>
      <c r="B210" s="139"/>
      <c r="C210" s="139"/>
      <c r="D210" s="139"/>
      <c r="E210" s="139"/>
      <c r="F210" s="139"/>
    </row>
    <row r="211" spans="1:6" s="159" customFormat="1" ht="31.2">
      <c r="A211" s="157" t="s">
        <v>346</v>
      </c>
      <c r="B211" s="175" t="s">
        <v>311</v>
      </c>
      <c r="C211" s="158">
        <v>16205858</v>
      </c>
      <c r="D211" s="158">
        <v>176471</v>
      </c>
      <c r="E211" s="158">
        <v>0</v>
      </c>
      <c r="F211" s="158">
        <f>C211+D211-E211</f>
        <v>16382329</v>
      </c>
    </row>
    <row r="212" spans="1:6" ht="34.200000000000003" customHeight="1">
      <c r="A212" s="162"/>
      <c r="B212" s="193" t="s">
        <v>408</v>
      </c>
      <c r="C212" s="193"/>
      <c r="D212" s="193"/>
      <c r="E212" s="193"/>
      <c r="F212" s="193"/>
    </row>
    <row r="213" spans="1:6" s="140" customFormat="1" ht="7.95" customHeight="1">
      <c r="A213" s="138"/>
      <c r="B213" s="139"/>
      <c r="C213" s="139"/>
      <c r="D213" s="139"/>
      <c r="E213" s="139"/>
      <c r="F213" s="139"/>
    </row>
    <row r="214" spans="1:6" s="159" customFormat="1" ht="78">
      <c r="A214" s="157" t="s">
        <v>347</v>
      </c>
      <c r="B214" s="177" t="s">
        <v>242</v>
      </c>
      <c r="C214" s="158">
        <v>37166414</v>
      </c>
      <c r="D214" s="158">
        <v>0</v>
      </c>
      <c r="E214" s="158">
        <v>0</v>
      </c>
      <c r="F214" s="158">
        <f>C214+D214-E214</f>
        <v>37166414</v>
      </c>
    </row>
    <row r="215" spans="1:6" ht="34.200000000000003" customHeight="1">
      <c r="A215" s="162"/>
      <c r="B215" s="193" t="s">
        <v>434</v>
      </c>
      <c r="C215" s="193"/>
      <c r="D215" s="193"/>
      <c r="E215" s="193"/>
      <c r="F215" s="193"/>
    </row>
    <row r="216" spans="1:6" s="140" customFormat="1" ht="7.95" customHeight="1">
      <c r="A216" s="138"/>
      <c r="B216" s="139"/>
      <c r="C216" s="139"/>
      <c r="D216" s="139"/>
      <c r="E216" s="139"/>
      <c r="F216" s="139"/>
    </row>
    <row r="217" spans="1:6" s="159" customFormat="1" ht="62.4">
      <c r="A217" s="157" t="s">
        <v>348</v>
      </c>
      <c r="B217" s="175" t="s">
        <v>257</v>
      </c>
      <c r="C217" s="158">
        <v>3240000</v>
      </c>
      <c r="D217" s="158">
        <v>0</v>
      </c>
      <c r="E217" s="158">
        <v>0</v>
      </c>
      <c r="F217" s="158">
        <f>C217+D217-E217</f>
        <v>3240000</v>
      </c>
    </row>
    <row r="218" spans="1:6" ht="34.200000000000003" customHeight="1">
      <c r="A218" s="162"/>
      <c r="B218" s="193" t="s">
        <v>430</v>
      </c>
      <c r="C218" s="193"/>
      <c r="D218" s="193"/>
      <c r="E218" s="193"/>
      <c r="F218" s="193"/>
    </row>
    <row r="219" spans="1:6" s="140" customFormat="1" ht="7.95" customHeight="1">
      <c r="A219" s="138"/>
      <c r="B219" s="139"/>
      <c r="C219" s="139"/>
      <c r="D219" s="139"/>
      <c r="E219" s="139"/>
      <c r="F219" s="139"/>
    </row>
    <row r="220" spans="1:6" s="159" customFormat="1" ht="49.2" customHeight="1">
      <c r="A220" s="157" t="s">
        <v>349</v>
      </c>
      <c r="B220" s="175" t="s">
        <v>435</v>
      </c>
      <c r="C220" s="158">
        <v>0</v>
      </c>
      <c r="D220" s="158">
        <v>1656004</v>
      </c>
      <c r="E220" s="158">
        <v>0</v>
      </c>
      <c r="F220" s="158">
        <f>C220+D220-E220</f>
        <v>1656004</v>
      </c>
    </row>
    <row r="221" spans="1:6" ht="31.95" customHeight="1">
      <c r="A221" s="162"/>
      <c r="B221" s="193" t="s">
        <v>426</v>
      </c>
      <c r="C221" s="193"/>
      <c r="D221" s="193"/>
      <c r="E221" s="193"/>
      <c r="F221" s="193"/>
    </row>
    <row r="222" spans="1:6" s="140" customFormat="1" ht="7.95" customHeight="1">
      <c r="A222" s="138"/>
      <c r="B222" s="139"/>
      <c r="C222" s="139"/>
      <c r="D222" s="139"/>
      <c r="E222" s="139"/>
      <c r="F222" s="139"/>
    </row>
    <row r="223" spans="1:6" s="159" customFormat="1" ht="46.95" customHeight="1">
      <c r="A223" s="157" t="s">
        <v>350</v>
      </c>
      <c r="B223" s="175" t="s">
        <v>243</v>
      </c>
      <c r="C223" s="158">
        <v>70115105</v>
      </c>
      <c r="D223" s="158">
        <v>0</v>
      </c>
      <c r="E223" s="158">
        <v>666953</v>
      </c>
      <c r="F223" s="158">
        <f>C223+D223-E223</f>
        <v>69448152</v>
      </c>
    </row>
    <row r="224" spans="1:6" s="161" customFormat="1" ht="15.6">
      <c r="A224" s="160"/>
      <c r="B224" s="193" t="s">
        <v>409</v>
      </c>
      <c r="C224" s="193"/>
      <c r="D224" s="193"/>
      <c r="E224" s="193"/>
      <c r="F224" s="193"/>
    </row>
    <row r="225" spans="1:6" s="140" customFormat="1" ht="7.95" customHeight="1">
      <c r="A225" s="138"/>
      <c r="B225" s="139"/>
      <c r="C225" s="139"/>
      <c r="D225" s="139"/>
      <c r="E225" s="139"/>
      <c r="F225" s="139"/>
    </row>
    <row r="226" spans="1:6" s="159" customFormat="1" ht="113.4" customHeight="1">
      <c r="A226" s="157" t="s">
        <v>351</v>
      </c>
      <c r="B226" s="175" t="s">
        <v>332</v>
      </c>
      <c r="C226" s="158">
        <v>196328252</v>
      </c>
      <c r="D226" s="158">
        <v>51766192</v>
      </c>
      <c r="E226" s="158">
        <v>0</v>
      </c>
      <c r="F226" s="158">
        <f>C226+D226-E226</f>
        <v>248094444</v>
      </c>
    </row>
    <row r="227" spans="1:6" ht="33" customHeight="1">
      <c r="A227" s="162"/>
      <c r="B227" s="193" t="s">
        <v>396</v>
      </c>
      <c r="C227" s="193"/>
      <c r="D227" s="193"/>
      <c r="E227" s="193"/>
      <c r="F227" s="193"/>
    </row>
    <row r="228" spans="1:6" s="140" customFormat="1" ht="7.95" customHeight="1">
      <c r="A228" s="138"/>
      <c r="B228" s="139"/>
      <c r="C228" s="139"/>
      <c r="D228" s="139"/>
      <c r="E228" s="139"/>
      <c r="F228" s="139"/>
    </row>
    <row r="229" spans="1:6" s="159" customFormat="1" ht="107.4" customHeight="1">
      <c r="A229" s="157" t="s">
        <v>352</v>
      </c>
      <c r="B229" s="175" t="s">
        <v>331</v>
      </c>
      <c r="C229" s="158">
        <v>9844888</v>
      </c>
      <c r="D229" s="158">
        <v>2153128</v>
      </c>
      <c r="E229" s="158">
        <v>0</v>
      </c>
      <c r="F229" s="158">
        <f>C229+D229-E229</f>
        <v>11998016</v>
      </c>
    </row>
    <row r="230" spans="1:6" ht="31.2" customHeight="1">
      <c r="A230" s="162"/>
      <c r="B230" s="193" t="s">
        <v>397</v>
      </c>
      <c r="C230" s="193"/>
      <c r="D230" s="193"/>
      <c r="E230" s="193"/>
      <c r="F230" s="193"/>
    </row>
    <row r="231" spans="1:6" s="140" customFormat="1" ht="7.95" customHeight="1">
      <c r="A231" s="138"/>
      <c r="B231" s="139"/>
      <c r="C231" s="139"/>
      <c r="D231" s="139"/>
      <c r="E231" s="139"/>
      <c r="F231" s="139"/>
    </row>
    <row r="232" spans="1:6" s="159" customFormat="1" ht="64.95" customHeight="1">
      <c r="A232" s="157" t="s">
        <v>353</v>
      </c>
      <c r="B232" s="175" t="s">
        <v>267</v>
      </c>
      <c r="C232" s="158">
        <v>118294694</v>
      </c>
      <c r="D232" s="158">
        <v>0</v>
      </c>
      <c r="E232" s="158">
        <v>51766192</v>
      </c>
      <c r="F232" s="158">
        <f>C232+D232-E232</f>
        <v>66528502</v>
      </c>
    </row>
    <row r="233" spans="1:6" ht="33" customHeight="1">
      <c r="A233" s="162"/>
      <c r="B233" s="193" t="s">
        <v>410</v>
      </c>
      <c r="C233" s="193"/>
      <c r="D233" s="193"/>
      <c r="E233" s="193"/>
      <c r="F233" s="193"/>
    </row>
    <row r="234" spans="1:6" s="140" customFormat="1" ht="7.95" customHeight="1">
      <c r="A234" s="138"/>
      <c r="B234" s="139"/>
      <c r="C234" s="139"/>
      <c r="D234" s="139"/>
      <c r="E234" s="139"/>
      <c r="F234" s="139"/>
    </row>
    <row r="235" spans="1:6" s="159" customFormat="1" ht="78">
      <c r="A235" s="157" t="s">
        <v>354</v>
      </c>
      <c r="B235" s="175" t="s">
        <v>266</v>
      </c>
      <c r="C235" s="158">
        <v>4685451</v>
      </c>
      <c r="D235" s="158">
        <v>0</v>
      </c>
      <c r="E235" s="158">
        <v>2153128</v>
      </c>
      <c r="F235" s="158">
        <f>C235+D235-E235</f>
        <v>2532323</v>
      </c>
    </row>
    <row r="236" spans="1:6" ht="33" customHeight="1">
      <c r="A236" s="162"/>
      <c r="B236" s="193" t="s">
        <v>411</v>
      </c>
      <c r="C236" s="193"/>
      <c r="D236" s="193"/>
      <c r="E236" s="193"/>
      <c r="F236" s="193"/>
    </row>
    <row r="237" spans="1:6" s="140" customFormat="1" ht="45" customHeight="1">
      <c r="A237" s="138"/>
      <c r="B237" s="139"/>
      <c r="C237" s="139"/>
      <c r="D237" s="139"/>
      <c r="E237" s="139"/>
      <c r="F237" s="139"/>
    </row>
    <row r="238" spans="1:6" ht="17.399999999999999" customHeight="1">
      <c r="A238" s="199" t="s">
        <v>6</v>
      </c>
      <c r="B238" s="199" t="s">
        <v>219</v>
      </c>
      <c r="C238" s="194" t="s">
        <v>220</v>
      </c>
      <c r="D238" s="194"/>
      <c r="E238" s="194"/>
      <c r="F238" s="194"/>
    </row>
    <row r="239" spans="1:6" ht="16.95" customHeight="1">
      <c r="A239" s="199"/>
      <c r="B239" s="199"/>
      <c r="C239" s="38" t="s">
        <v>221</v>
      </c>
      <c r="D239" s="38" t="s">
        <v>222</v>
      </c>
      <c r="E239" s="38" t="s">
        <v>223</v>
      </c>
      <c r="F239" s="38" t="s">
        <v>224</v>
      </c>
    </row>
    <row r="240" spans="1:6" s="159" customFormat="1" ht="35.4" customHeight="1">
      <c r="A240" s="157" t="s">
        <v>355</v>
      </c>
      <c r="B240" s="176" t="s">
        <v>282</v>
      </c>
      <c r="C240" s="158">
        <v>19816023</v>
      </c>
      <c r="D240" s="158">
        <v>0</v>
      </c>
      <c r="E240" s="158">
        <v>0</v>
      </c>
      <c r="F240" s="158">
        <f>C240+D240-E240</f>
        <v>19816023</v>
      </c>
    </row>
    <row r="241" spans="1:6" ht="32.4" customHeight="1">
      <c r="A241" s="162"/>
      <c r="B241" s="193" t="s">
        <v>252</v>
      </c>
      <c r="C241" s="193"/>
      <c r="D241" s="193"/>
      <c r="E241" s="193"/>
      <c r="F241" s="193"/>
    </row>
    <row r="242" spans="1:6" ht="4.95" customHeight="1">
      <c r="A242" s="165"/>
      <c r="B242" s="165"/>
      <c r="C242" s="38"/>
      <c r="D242" s="38"/>
      <c r="E242" s="38"/>
      <c r="F242" s="38"/>
    </row>
    <row r="243" spans="1:6" s="159" customFormat="1" ht="49.2" customHeight="1">
      <c r="A243" s="157" t="s">
        <v>356</v>
      </c>
      <c r="B243" s="176" t="s">
        <v>290</v>
      </c>
      <c r="C243" s="158">
        <v>600287</v>
      </c>
      <c r="D243" s="158">
        <v>0</v>
      </c>
      <c r="E243" s="158">
        <v>0</v>
      </c>
      <c r="F243" s="158">
        <f>C243+D243-E243</f>
        <v>600287</v>
      </c>
    </row>
    <row r="244" spans="1:6" ht="34.200000000000003" customHeight="1">
      <c r="A244" s="162"/>
      <c r="B244" s="193" t="s">
        <v>252</v>
      </c>
      <c r="C244" s="193"/>
      <c r="D244" s="193"/>
      <c r="E244" s="193"/>
      <c r="F244" s="193"/>
    </row>
    <row r="245" spans="1:6" s="140" customFormat="1" ht="7.2" customHeight="1">
      <c r="A245" s="138"/>
      <c r="B245" s="139"/>
      <c r="C245" s="139"/>
      <c r="D245" s="139"/>
      <c r="E245" s="139"/>
      <c r="F245" s="139"/>
    </row>
    <row r="246" spans="1:6" s="163" customFormat="1" ht="15.75" customHeight="1">
      <c r="A246" s="168" t="s">
        <v>25</v>
      </c>
      <c r="B246" s="169" t="s">
        <v>231</v>
      </c>
      <c r="C246" s="170"/>
      <c r="D246" s="170"/>
      <c r="E246" s="170"/>
      <c r="F246" s="170"/>
    </row>
    <row r="247" spans="1:6" s="159" customFormat="1" ht="7.95" customHeight="1">
      <c r="A247" s="157"/>
      <c r="B247" s="175"/>
      <c r="C247" s="158"/>
      <c r="D247" s="158"/>
      <c r="E247" s="158"/>
      <c r="F247" s="158"/>
    </row>
    <row r="248" spans="1:6" s="159" customFormat="1" ht="46.8">
      <c r="A248" s="157" t="s">
        <v>27</v>
      </c>
      <c r="B248" s="175" t="s">
        <v>265</v>
      </c>
      <c r="C248" s="158">
        <v>2053789</v>
      </c>
      <c r="D248" s="158">
        <v>6774</v>
      </c>
      <c r="E248" s="158">
        <v>0</v>
      </c>
      <c r="F248" s="158">
        <f>C248+D248-E248</f>
        <v>2060563</v>
      </c>
    </row>
    <row r="249" spans="1:6" ht="34.200000000000003" customHeight="1">
      <c r="A249" s="162"/>
      <c r="B249" s="193" t="s">
        <v>318</v>
      </c>
      <c r="C249" s="193"/>
      <c r="D249" s="193"/>
      <c r="E249" s="193"/>
      <c r="F249" s="193"/>
    </row>
    <row r="250" spans="1:6" s="159" customFormat="1" ht="4.95" customHeight="1">
      <c r="A250" s="157"/>
      <c r="B250" s="175"/>
      <c r="C250" s="158"/>
      <c r="D250" s="158"/>
      <c r="E250" s="158"/>
      <c r="F250" s="158"/>
    </row>
    <row r="251" spans="1:6" s="159" customFormat="1" ht="94.95" customHeight="1">
      <c r="A251" s="157" t="s">
        <v>29</v>
      </c>
      <c r="B251" s="175" t="s">
        <v>260</v>
      </c>
      <c r="C251" s="158">
        <v>11207269</v>
      </c>
      <c r="D251" s="158">
        <v>0</v>
      </c>
      <c r="E251" s="158">
        <v>0</v>
      </c>
      <c r="F251" s="158">
        <f>C251+D251-E251</f>
        <v>11207269</v>
      </c>
    </row>
    <row r="252" spans="1:6" ht="49.2" customHeight="1">
      <c r="A252" s="162"/>
      <c r="B252" s="193" t="s">
        <v>301</v>
      </c>
      <c r="C252" s="193"/>
      <c r="D252" s="193"/>
      <c r="E252" s="193"/>
      <c r="F252" s="193"/>
    </row>
    <row r="253" spans="1:6" s="159" customFormat="1" ht="4.95" customHeight="1">
      <c r="A253" s="157"/>
      <c r="B253" s="175"/>
      <c r="C253" s="158"/>
      <c r="D253" s="158"/>
      <c r="E253" s="158"/>
      <c r="F253" s="158"/>
    </row>
    <row r="254" spans="1:6" s="159" customFormat="1" ht="64.2" customHeight="1">
      <c r="A254" s="157" t="s">
        <v>357</v>
      </c>
      <c r="B254" s="176" t="s">
        <v>431</v>
      </c>
      <c r="C254" s="158">
        <v>3687356</v>
      </c>
      <c r="D254" s="158">
        <v>0</v>
      </c>
      <c r="E254" s="158">
        <v>0</v>
      </c>
      <c r="F254" s="158">
        <f>C254+D254-E254</f>
        <v>3687356</v>
      </c>
    </row>
    <row r="255" spans="1:6" ht="49.2" customHeight="1">
      <c r="A255" s="162"/>
      <c r="B255" s="193" t="s">
        <v>302</v>
      </c>
      <c r="C255" s="193"/>
      <c r="D255" s="193"/>
      <c r="E255" s="193"/>
      <c r="F255" s="193"/>
    </row>
    <row r="256" spans="1:6" s="159" customFormat="1" ht="4.95" customHeight="1">
      <c r="A256" s="157"/>
      <c r="B256" s="175"/>
      <c r="C256" s="158"/>
      <c r="D256" s="158"/>
      <c r="E256" s="158"/>
      <c r="F256" s="158"/>
    </row>
    <row r="257" spans="1:6" s="159" customFormat="1" ht="94.95" customHeight="1">
      <c r="A257" s="157" t="s">
        <v>358</v>
      </c>
      <c r="B257" s="175" t="s">
        <v>261</v>
      </c>
      <c r="C257" s="158">
        <v>15419966</v>
      </c>
      <c r="D257" s="158">
        <v>0</v>
      </c>
      <c r="E257" s="158">
        <v>0</v>
      </c>
      <c r="F257" s="158">
        <f>C257+D257-E257</f>
        <v>15419966</v>
      </c>
    </row>
    <row r="258" spans="1:6" ht="49.2" customHeight="1">
      <c r="A258" s="162"/>
      <c r="B258" s="193" t="s">
        <v>303</v>
      </c>
      <c r="C258" s="193"/>
      <c r="D258" s="193"/>
      <c r="E258" s="193"/>
      <c r="F258" s="193"/>
    </row>
    <row r="259" spans="1:6" s="159" customFormat="1" ht="4.95" customHeight="1">
      <c r="A259" s="157"/>
      <c r="B259" s="175"/>
      <c r="C259" s="158"/>
      <c r="D259" s="158"/>
      <c r="E259" s="158"/>
      <c r="F259" s="158"/>
    </row>
    <row r="260" spans="1:6" s="159" customFormat="1" ht="47.4" customHeight="1">
      <c r="A260" s="157" t="s">
        <v>359</v>
      </c>
      <c r="B260" s="175" t="s">
        <v>315</v>
      </c>
      <c r="C260" s="158">
        <v>53224481</v>
      </c>
      <c r="D260" s="158">
        <v>5369871</v>
      </c>
      <c r="E260" s="158">
        <v>0</v>
      </c>
      <c r="F260" s="158">
        <f>C260+D260-E260</f>
        <v>58594352</v>
      </c>
    </row>
    <row r="261" spans="1:6" ht="32.4" customHeight="1">
      <c r="A261" s="162"/>
      <c r="B261" s="193" t="s">
        <v>412</v>
      </c>
      <c r="C261" s="193"/>
      <c r="D261" s="193"/>
      <c r="E261" s="193"/>
      <c r="F261" s="193"/>
    </row>
    <row r="262" spans="1:6" s="159" customFormat="1" ht="4.95" customHeight="1">
      <c r="A262" s="157"/>
      <c r="B262" s="175"/>
      <c r="C262" s="158"/>
      <c r="D262" s="158"/>
      <c r="E262" s="158"/>
      <c r="F262" s="158"/>
    </row>
    <row r="263" spans="1:6" s="159" customFormat="1" ht="49.2" customHeight="1">
      <c r="A263" s="157" t="s">
        <v>360</v>
      </c>
      <c r="B263" s="176" t="s">
        <v>313</v>
      </c>
      <c r="C263" s="158">
        <v>0</v>
      </c>
      <c r="D263" s="158">
        <v>37319595</v>
      </c>
      <c r="E263" s="158">
        <v>0</v>
      </c>
      <c r="F263" s="158">
        <f>C263+D263-E263</f>
        <v>37319595</v>
      </c>
    </row>
    <row r="264" spans="1:6" ht="33.6" customHeight="1">
      <c r="A264" s="162"/>
      <c r="B264" s="193" t="s">
        <v>433</v>
      </c>
      <c r="C264" s="193"/>
      <c r="D264" s="193"/>
      <c r="E264" s="193"/>
      <c r="F264" s="193"/>
    </row>
    <row r="265" spans="1:6" s="159" customFormat="1" ht="4.95" customHeight="1">
      <c r="A265" s="157"/>
      <c r="B265" s="175"/>
      <c r="C265" s="158"/>
      <c r="D265" s="158"/>
      <c r="E265" s="158"/>
      <c r="F265" s="158"/>
    </row>
    <row r="266" spans="1:6" s="159" customFormat="1" ht="62.4">
      <c r="A266" s="157" t="s">
        <v>361</v>
      </c>
      <c r="B266" s="175" t="s">
        <v>309</v>
      </c>
      <c r="C266" s="158">
        <v>26680000</v>
      </c>
      <c r="D266" s="158">
        <v>2381636</v>
      </c>
      <c r="E266" s="158">
        <v>0</v>
      </c>
      <c r="F266" s="158">
        <f>C266+D266-E266</f>
        <v>29061636</v>
      </c>
    </row>
    <row r="267" spans="1:6" ht="15.6">
      <c r="A267" s="162"/>
      <c r="B267" s="193" t="s">
        <v>413</v>
      </c>
      <c r="C267" s="193"/>
      <c r="D267" s="193"/>
      <c r="E267" s="193"/>
      <c r="F267" s="193"/>
    </row>
    <row r="268" spans="1:6" s="159" customFormat="1" ht="4.95" customHeight="1">
      <c r="A268" s="157"/>
      <c r="B268" s="175"/>
      <c r="C268" s="158"/>
      <c r="D268" s="158"/>
      <c r="E268" s="158"/>
      <c r="F268" s="158"/>
    </row>
    <row r="269" spans="1:6" s="159" customFormat="1" ht="62.4">
      <c r="A269" s="157" t="s">
        <v>362</v>
      </c>
      <c r="B269" s="175" t="s">
        <v>300</v>
      </c>
      <c r="C269" s="158">
        <v>52206354</v>
      </c>
      <c r="D269" s="158">
        <v>0</v>
      </c>
      <c r="E269" s="158">
        <v>0</v>
      </c>
      <c r="F269" s="158">
        <f>C269+D269-E269</f>
        <v>52206354</v>
      </c>
    </row>
    <row r="270" spans="1:6" ht="63.6" customHeight="1">
      <c r="A270" s="162"/>
      <c r="B270" s="193" t="s">
        <v>449</v>
      </c>
      <c r="C270" s="193"/>
      <c r="D270" s="193"/>
      <c r="E270" s="193"/>
      <c r="F270" s="193"/>
    </row>
    <row r="271" spans="1:6" ht="42" customHeight="1">
      <c r="A271" s="162"/>
      <c r="B271" s="164"/>
      <c r="C271" s="164"/>
      <c r="D271" s="164"/>
      <c r="E271" s="164"/>
      <c r="F271" s="164"/>
    </row>
    <row r="272" spans="1:6" ht="17.399999999999999" customHeight="1">
      <c r="A272" s="199" t="s">
        <v>6</v>
      </c>
      <c r="B272" s="199" t="s">
        <v>219</v>
      </c>
      <c r="C272" s="194" t="s">
        <v>220</v>
      </c>
      <c r="D272" s="194"/>
      <c r="E272" s="194"/>
      <c r="F272" s="194"/>
    </row>
    <row r="273" spans="1:6" ht="16.95" customHeight="1">
      <c r="A273" s="199"/>
      <c r="B273" s="199"/>
      <c r="C273" s="38" t="s">
        <v>221</v>
      </c>
      <c r="D273" s="38" t="s">
        <v>222</v>
      </c>
      <c r="E273" s="38" t="s">
        <v>223</v>
      </c>
      <c r="F273" s="38" t="s">
        <v>224</v>
      </c>
    </row>
    <row r="274" spans="1:6" s="159" customFormat="1" ht="5.4" customHeight="1">
      <c r="A274" s="157"/>
      <c r="B274" s="175"/>
      <c r="C274" s="158"/>
      <c r="D274" s="158"/>
      <c r="E274" s="158"/>
      <c r="F274" s="158"/>
    </row>
    <row r="275" spans="1:6" s="159" customFormat="1" ht="62.4">
      <c r="A275" s="157" t="s">
        <v>363</v>
      </c>
      <c r="B275" s="175" t="s">
        <v>308</v>
      </c>
      <c r="C275" s="158">
        <v>37518743</v>
      </c>
      <c r="D275" s="158">
        <v>0</v>
      </c>
      <c r="E275" s="158">
        <v>414886</v>
      </c>
      <c r="F275" s="158">
        <f>C275+D275-E275</f>
        <v>37103857</v>
      </c>
    </row>
    <row r="276" spans="1:6" ht="50.4" customHeight="1">
      <c r="A276" s="162"/>
      <c r="B276" s="193" t="s">
        <v>450</v>
      </c>
      <c r="C276" s="193"/>
      <c r="D276" s="193"/>
      <c r="E276" s="193"/>
      <c r="F276" s="193"/>
    </row>
    <row r="277" spans="1:6" s="159" customFormat="1" ht="6.6" customHeight="1">
      <c r="A277" s="157"/>
      <c r="B277" s="175"/>
      <c r="C277" s="158"/>
      <c r="D277" s="158"/>
      <c r="E277" s="158"/>
      <c r="F277" s="158"/>
    </row>
    <row r="278" spans="1:6" s="159" customFormat="1" ht="46.8">
      <c r="A278" s="157" t="s">
        <v>364</v>
      </c>
      <c r="B278" s="176" t="s">
        <v>287</v>
      </c>
      <c r="C278" s="158">
        <v>61232554</v>
      </c>
      <c r="D278" s="158">
        <v>0</v>
      </c>
      <c r="E278" s="158">
        <v>0</v>
      </c>
      <c r="F278" s="158">
        <f>C278+D278-E278</f>
        <v>61232554</v>
      </c>
    </row>
    <row r="279" spans="1:6" ht="49.2" customHeight="1">
      <c r="A279" s="162"/>
      <c r="B279" s="193" t="s">
        <v>305</v>
      </c>
      <c r="C279" s="193"/>
      <c r="D279" s="193"/>
      <c r="E279" s="193"/>
      <c r="F279" s="193"/>
    </row>
    <row r="280" spans="1:6" s="159" customFormat="1" ht="6" customHeight="1">
      <c r="A280" s="157"/>
      <c r="B280" s="175"/>
      <c r="C280" s="158"/>
      <c r="D280" s="158"/>
      <c r="E280" s="158"/>
      <c r="F280" s="158"/>
    </row>
    <row r="281" spans="1:6" s="159" customFormat="1" ht="48.6" customHeight="1">
      <c r="A281" s="157" t="s">
        <v>365</v>
      </c>
      <c r="B281" s="175" t="s">
        <v>263</v>
      </c>
      <c r="C281" s="158">
        <v>20715222</v>
      </c>
      <c r="D281" s="158">
        <v>0</v>
      </c>
      <c r="E281" s="158">
        <v>0</v>
      </c>
      <c r="F281" s="158">
        <f>C281+D281-E281</f>
        <v>20715222</v>
      </c>
    </row>
    <row r="282" spans="1:6" ht="49.2" customHeight="1">
      <c r="A282" s="162"/>
      <c r="B282" s="193" t="s">
        <v>304</v>
      </c>
      <c r="C282" s="193"/>
      <c r="D282" s="193"/>
      <c r="E282" s="193"/>
      <c r="F282" s="193"/>
    </row>
    <row r="283" spans="1:6" s="159" customFormat="1" ht="6" customHeight="1">
      <c r="A283" s="157"/>
      <c r="B283" s="175"/>
      <c r="C283" s="158"/>
      <c r="D283" s="158"/>
      <c r="E283" s="158"/>
      <c r="F283" s="158"/>
    </row>
    <row r="284" spans="1:6" s="159" customFormat="1" ht="62.4">
      <c r="A284" s="157" t="s">
        <v>366</v>
      </c>
      <c r="B284" s="175" t="s">
        <v>262</v>
      </c>
      <c r="C284" s="158">
        <v>176572022</v>
      </c>
      <c r="D284" s="158">
        <v>11772</v>
      </c>
      <c r="E284" s="158">
        <v>0</v>
      </c>
      <c r="F284" s="158">
        <f>C284+D284-E284</f>
        <v>176583794</v>
      </c>
    </row>
    <row r="285" spans="1:6" ht="34.200000000000003" customHeight="1">
      <c r="A285" s="162"/>
      <c r="B285" s="193" t="s">
        <v>288</v>
      </c>
      <c r="C285" s="193"/>
      <c r="D285" s="193"/>
      <c r="E285" s="193"/>
      <c r="F285" s="193"/>
    </row>
    <row r="286" spans="1:6" s="159" customFormat="1" ht="5.4" customHeight="1">
      <c r="A286" s="157"/>
      <c r="B286" s="175"/>
      <c r="C286" s="158"/>
      <c r="D286" s="158"/>
      <c r="E286" s="158"/>
      <c r="F286" s="158"/>
    </row>
    <row r="287" spans="1:6" s="159" customFormat="1" ht="62.4">
      <c r="A287" s="157" t="s">
        <v>367</v>
      </c>
      <c r="B287" s="175" t="s">
        <v>323</v>
      </c>
      <c r="C287" s="158">
        <v>9799428</v>
      </c>
      <c r="D287" s="158">
        <v>0</v>
      </c>
      <c r="E287" s="158">
        <v>9799428</v>
      </c>
      <c r="F287" s="158">
        <f>C287+D287-E287</f>
        <v>0</v>
      </c>
    </row>
    <row r="288" spans="1:6" ht="15.6">
      <c r="A288" s="162"/>
      <c r="B288" s="193" t="s">
        <v>407</v>
      </c>
      <c r="C288" s="193"/>
      <c r="D288" s="193"/>
      <c r="E288" s="193"/>
      <c r="F288" s="193"/>
    </row>
    <row r="289" spans="1:6" s="159" customFormat="1" ht="4.2" customHeight="1">
      <c r="A289" s="157"/>
      <c r="B289" s="175"/>
      <c r="C289" s="158"/>
      <c r="D289" s="158"/>
      <c r="E289" s="158"/>
      <c r="F289" s="158"/>
    </row>
    <row r="290" spans="1:6" s="159" customFormat="1" ht="49.95" customHeight="1">
      <c r="A290" s="157" t="s">
        <v>368</v>
      </c>
      <c r="B290" s="175" t="s">
        <v>322</v>
      </c>
      <c r="C290" s="158">
        <v>0</v>
      </c>
      <c r="D290" s="158">
        <v>103264650</v>
      </c>
      <c r="E290" s="158">
        <v>0</v>
      </c>
      <c r="F290" s="158">
        <f>C290+D290-E290</f>
        <v>103264650</v>
      </c>
    </row>
    <row r="291" spans="1:6" ht="15.6">
      <c r="A291" s="162"/>
      <c r="B291" s="193" t="s">
        <v>414</v>
      </c>
      <c r="C291" s="193"/>
      <c r="D291" s="193"/>
      <c r="E291" s="193"/>
      <c r="F291" s="193"/>
    </row>
    <row r="292" spans="1:6" s="159" customFormat="1" ht="5.4" customHeight="1">
      <c r="A292" s="157"/>
      <c r="B292" s="175"/>
      <c r="C292" s="158"/>
      <c r="D292" s="158"/>
      <c r="E292" s="158"/>
      <c r="F292" s="158"/>
    </row>
    <row r="293" spans="1:6" s="159" customFormat="1" ht="62.4">
      <c r="A293" s="157" t="s">
        <v>369</v>
      </c>
      <c r="B293" s="175" t="s">
        <v>319</v>
      </c>
      <c r="C293" s="158">
        <v>69080690</v>
      </c>
      <c r="D293" s="158">
        <v>264174</v>
      </c>
      <c r="E293" s="158">
        <v>0</v>
      </c>
      <c r="F293" s="158">
        <f>C293+D293-E293</f>
        <v>69344864</v>
      </c>
    </row>
    <row r="294" spans="1:6" ht="34.200000000000003" customHeight="1">
      <c r="A294" s="162"/>
      <c r="B294" s="193" t="s">
        <v>320</v>
      </c>
      <c r="C294" s="193"/>
      <c r="D294" s="193"/>
      <c r="E294" s="193"/>
      <c r="F294" s="193"/>
    </row>
    <row r="295" spans="1:6" s="159" customFormat="1" ht="5.4" customHeight="1">
      <c r="A295" s="157"/>
      <c r="B295" s="175"/>
      <c r="C295" s="158"/>
      <c r="D295" s="158"/>
      <c r="E295" s="158"/>
      <c r="F295" s="158"/>
    </row>
    <row r="296" spans="1:6" s="159" customFormat="1" ht="50.4" customHeight="1">
      <c r="A296" s="157" t="s">
        <v>370</v>
      </c>
      <c r="B296" s="175" t="s">
        <v>253</v>
      </c>
      <c r="C296" s="158">
        <v>29071827</v>
      </c>
      <c r="D296" s="158">
        <v>54345</v>
      </c>
      <c r="E296" s="158">
        <v>0</v>
      </c>
      <c r="F296" s="158">
        <f>C296+D296-E296</f>
        <v>29126172</v>
      </c>
    </row>
    <row r="297" spans="1:6" s="161" customFormat="1" ht="67.2" customHeight="1">
      <c r="A297" s="157"/>
      <c r="B297" s="190" t="s">
        <v>451</v>
      </c>
      <c r="C297" s="190"/>
      <c r="D297" s="190"/>
      <c r="E297" s="190"/>
      <c r="F297" s="190"/>
    </row>
    <row r="298" spans="1:6" s="159" customFormat="1" ht="7.95" customHeight="1">
      <c r="A298" s="157"/>
      <c r="B298" s="175"/>
      <c r="C298" s="158"/>
      <c r="D298" s="158"/>
      <c r="E298" s="158"/>
      <c r="F298" s="158"/>
    </row>
    <row r="299" spans="1:6" s="159" customFormat="1" ht="93.6">
      <c r="A299" s="157" t="s">
        <v>371</v>
      </c>
      <c r="B299" s="175" t="s">
        <v>312</v>
      </c>
      <c r="C299" s="158">
        <v>10396211</v>
      </c>
      <c r="D299" s="158">
        <v>164245</v>
      </c>
      <c r="E299" s="158">
        <v>0</v>
      </c>
      <c r="F299" s="158">
        <f>C299+D299-E299</f>
        <v>10560456</v>
      </c>
    </row>
    <row r="300" spans="1:6" ht="34.200000000000003" customHeight="1">
      <c r="A300" s="162"/>
      <c r="B300" s="193" t="s">
        <v>316</v>
      </c>
      <c r="C300" s="193"/>
      <c r="D300" s="193"/>
      <c r="E300" s="193"/>
      <c r="F300" s="193"/>
    </row>
    <row r="301" spans="1:6" s="159" customFormat="1" ht="7.95" customHeight="1">
      <c r="A301" s="157"/>
      <c r="B301" s="175"/>
      <c r="C301" s="158"/>
      <c r="D301" s="158"/>
      <c r="E301" s="158"/>
      <c r="F301" s="158"/>
    </row>
    <row r="302" spans="1:6" s="159" customFormat="1" ht="49.95" customHeight="1">
      <c r="A302" s="157" t="s">
        <v>372</v>
      </c>
      <c r="B302" s="175" t="s">
        <v>435</v>
      </c>
      <c r="C302" s="158">
        <v>0</v>
      </c>
      <c r="D302" s="158">
        <v>68843100</v>
      </c>
      <c r="E302" s="158">
        <v>0</v>
      </c>
      <c r="F302" s="158">
        <f>C302+D302-E302</f>
        <v>68843100</v>
      </c>
    </row>
    <row r="303" spans="1:6" ht="15.6">
      <c r="A303" s="162"/>
      <c r="B303" s="193" t="s">
        <v>414</v>
      </c>
      <c r="C303" s="193"/>
      <c r="D303" s="193"/>
      <c r="E303" s="193"/>
      <c r="F303" s="193"/>
    </row>
    <row r="304" spans="1:6" s="159" customFormat="1" ht="7.95" customHeight="1">
      <c r="A304" s="157"/>
      <c r="B304" s="175"/>
      <c r="C304" s="158"/>
      <c r="D304" s="158"/>
      <c r="E304" s="158"/>
      <c r="F304" s="158"/>
    </row>
    <row r="305" spans="1:6" s="159" customFormat="1" ht="46.95" customHeight="1">
      <c r="A305" s="157" t="s">
        <v>373</v>
      </c>
      <c r="B305" s="175" t="s">
        <v>244</v>
      </c>
      <c r="C305" s="158">
        <v>92599910</v>
      </c>
      <c r="D305" s="158">
        <v>0</v>
      </c>
      <c r="E305" s="158">
        <v>1417861</v>
      </c>
      <c r="F305" s="158">
        <f>C305+D305-E305</f>
        <v>91182049</v>
      </c>
    </row>
    <row r="306" spans="1:6" s="161" customFormat="1" ht="15.6">
      <c r="A306" s="160"/>
      <c r="B306" s="193" t="s">
        <v>269</v>
      </c>
      <c r="C306" s="193"/>
      <c r="D306" s="193"/>
      <c r="E306" s="193"/>
      <c r="F306" s="193"/>
    </row>
    <row r="307" spans="1:6" s="161" customFormat="1" ht="21" customHeight="1">
      <c r="A307" s="160"/>
      <c r="B307" s="164"/>
      <c r="C307" s="164"/>
      <c r="D307" s="164"/>
      <c r="E307" s="164"/>
      <c r="F307" s="164"/>
    </row>
    <row r="308" spans="1:6" ht="17.399999999999999" customHeight="1">
      <c r="A308" s="199" t="s">
        <v>6</v>
      </c>
      <c r="B308" s="199" t="s">
        <v>219</v>
      </c>
      <c r="C308" s="194" t="s">
        <v>220</v>
      </c>
      <c r="D308" s="194"/>
      <c r="E308" s="194"/>
      <c r="F308" s="194"/>
    </row>
    <row r="309" spans="1:6" ht="16.95" customHeight="1">
      <c r="A309" s="199"/>
      <c r="B309" s="199"/>
      <c r="C309" s="38" t="s">
        <v>221</v>
      </c>
      <c r="D309" s="38" t="s">
        <v>222</v>
      </c>
      <c r="E309" s="38" t="s">
        <v>223</v>
      </c>
      <c r="F309" s="38" t="s">
        <v>224</v>
      </c>
    </row>
    <row r="310" spans="1:6" s="159" customFormat="1" ht="7.95" customHeight="1">
      <c r="A310" s="157"/>
      <c r="B310" s="175"/>
      <c r="C310" s="158"/>
      <c r="D310" s="158"/>
      <c r="E310" s="158"/>
      <c r="F310" s="158"/>
    </row>
    <row r="311" spans="1:6" s="159" customFormat="1" ht="65.400000000000006" customHeight="1">
      <c r="A311" s="157" t="s">
        <v>374</v>
      </c>
      <c r="B311" s="175" t="s">
        <v>267</v>
      </c>
      <c r="C311" s="158">
        <v>9088547</v>
      </c>
      <c r="D311" s="158">
        <v>0</v>
      </c>
      <c r="E311" s="158">
        <v>7266444</v>
      </c>
      <c r="F311" s="158">
        <f>C311+D311-E311</f>
        <v>1822103</v>
      </c>
    </row>
    <row r="312" spans="1:6" ht="65.400000000000006" customHeight="1">
      <c r="A312" s="162"/>
      <c r="B312" s="193" t="s">
        <v>415</v>
      </c>
      <c r="C312" s="193"/>
      <c r="D312" s="193"/>
      <c r="E312" s="193"/>
      <c r="F312" s="193"/>
    </row>
    <row r="313" spans="1:6" s="159" customFormat="1" ht="7.95" customHeight="1">
      <c r="A313" s="157"/>
      <c r="B313" s="175"/>
      <c r="C313" s="158"/>
      <c r="D313" s="158"/>
      <c r="E313" s="158"/>
      <c r="F313" s="158"/>
    </row>
    <row r="314" spans="1:6" s="159" customFormat="1" ht="62.4">
      <c r="A314" s="157" t="s">
        <v>375</v>
      </c>
      <c r="B314" s="175" t="s">
        <v>292</v>
      </c>
      <c r="C314" s="158">
        <v>11072047</v>
      </c>
      <c r="D314" s="158">
        <v>424350</v>
      </c>
      <c r="E314" s="158">
        <v>0</v>
      </c>
      <c r="F314" s="158">
        <f>C314+D314-E314</f>
        <v>11496397</v>
      </c>
    </row>
    <row r="315" spans="1:6" ht="49.2" customHeight="1">
      <c r="A315" s="162"/>
      <c r="B315" s="193" t="s">
        <v>398</v>
      </c>
      <c r="C315" s="193"/>
      <c r="D315" s="193"/>
      <c r="E315" s="193"/>
      <c r="F315" s="193"/>
    </row>
    <row r="316" spans="1:6" s="159" customFormat="1" ht="7.95" customHeight="1">
      <c r="A316" s="157"/>
      <c r="B316" s="175"/>
      <c r="C316" s="158"/>
      <c r="D316" s="158"/>
      <c r="E316" s="158"/>
      <c r="F316" s="158"/>
    </row>
    <row r="317" spans="1:6" s="159" customFormat="1" ht="111.6" customHeight="1">
      <c r="A317" s="157" t="s">
        <v>376</v>
      </c>
      <c r="B317" s="175" t="s">
        <v>332</v>
      </c>
      <c r="C317" s="158">
        <v>5871794</v>
      </c>
      <c r="D317" s="158">
        <v>6842094</v>
      </c>
      <c r="E317" s="158">
        <v>0</v>
      </c>
      <c r="F317" s="158">
        <f>C317+D317-E317</f>
        <v>12713888</v>
      </c>
    </row>
    <row r="318" spans="1:6" ht="33" customHeight="1">
      <c r="A318" s="162"/>
      <c r="B318" s="193" t="s">
        <v>396</v>
      </c>
      <c r="C318" s="193"/>
      <c r="D318" s="193"/>
      <c r="E318" s="193"/>
      <c r="F318" s="193"/>
    </row>
    <row r="319" spans="1:6" ht="7.95" customHeight="1">
      <c r="A319" s="162"/>
      <c r="B319" s="164"/>
      <c r="C319" s="164"/>
      <c r="D319" s="164"/>
      <c r="E319" s="164"/>
      <c r="F319" s="164"/>
    </row>
    <row r="320" spans="1:6" s="159" customFormat="1" ht="62.4">
      <c r="A320" s="157" t="s">
        <v>377</v>
      </c>
      <c r="B320" s="176" t="s">
        <v>258</v>
      </c>
      <c r="C320" s="158">
        <v>32336726</v>
      </c>
      <c r="D320" s="158">
        <v>0</v>
      </c>
      <c r="E320" s="158">
        <v>0</v>
      </c>
      <c r="F320" s="158">
        <f>C320+D320-E320</f>
        <v>32336726</v>
      </c>
    </row>
    <row r="321" spans="1:6" s="161" customFormat="1" ht="51.6" customHeight="1">
      <c r="A321" s="157"/>
      <c r="B321" s="190" t="s">
        <v>399</v>
      </c>
      <c r="C321" s="190"/>
      <c r="D321" s="190"/>
      <c r="E321" s="190"/>
      <c r="F321" s="190"/>
    </row>
    <row r="322" spans="1:6" ht="15.6">
      <c r="A322" s="162"/>
      <c r="B322" s="164"/>
      <c r="C322" s="164"/>
      <c r="D322" s="164"/>
      <c r="E322" s="164"/>
      <c r="F322" s="164"/>
    </row>
    <row r="323" spans="1:6" s="163" customFormat="1" ht="15.75" customHeight="1">
      <c r="A323" s="171">
        <v>2</v>
      </c>
      <c r="B323" s="172" t="s">
        <v>245</v>
      </c>
      <c r="C323" s="172"/>
      <c r="D323" s="172"/>
      <c r="E323" s="172"/>
      <c r="F323" s="172"/>
    </row>
    <row r="324" spans="1:6" s="163" customFormat="1" ht="15.6">
      <c r="A324" s="171"/>
      <c r="B324" s="172"/>
      <c r="C324" s="172"/>
      <c r="D324" s="172"/>
      <c r="E324" s="172"/>
      <c r="F324" s="172"/>
    </row>
    <row r="325" spans="1:6" s="163" customFormat="1" ht="15.75" customHeight="1">
      <c r="A325" s="168" t="s">
        <v>32</v>
      </c>
      <c r="B325" s="169" t="s">
        <v>225</v>
      </c>
      <c r="C325" s="170"/>
      <c r="D325" s="170"/>
      <c r="E325" s="170"/>
      <c r="F325" s="170"/>
    </row>
    <row r="326" spans="1:6" s="161" customFormat="1" ht="7.2" customHeight="1">
      <c r="A326" s="160"/>
      <c r="B326" s="156"/>
      <c r="C326" s="156"/>
      <c r="D326" s="156"/>
      <c r="E326" s="156"/>
      <c r="F326" s="156"/>
    </row>
    <row r="327" spans="1:6" s="161" customFormat="1" ht="62.4">
      <c r="A327" s="157" t="s">
        <v>34</v>
      </c>
      <c r="B327" s="175" t="s">
        <v>298</v>
      </c>
      <c r="C327" s="158">
        <v>270000</v>
      </c>
      <c r="D327" s="158">
        <v>0</v>
      </c>
      <c r="E327" s="158">
        <v>270000</v>
      </c>
      <c r="F327" s="158">
        <f>C327+D327-E327</f>
        <v>0</v>
      </c>
    </row>
    <row r="328" spans="1:6" s="161" customFormat="1" ht="34.200000000000003" customHeight="1">
      <c r="A328" s="157"/>
      <c r="B328" s="190" t="s">
        <v>416</v>
      </c>
      <c r="C328" s="190"/>
      <c r="D328" s="190"/>
      <c r="E328" s="190"/>
      <c r="F328" s="190"/>
    </row>
    <row r="329" spans="1:6" s="161" customFormat="1" ht="7.95" customHeight="1">
      <c r="A329" s="160"/>
      <c r="B329" s="156"/>
      <c r="C329" s="156"/>
      <c r="D329" s="156"/>
      <c r="E329" s="156"/>
      <c r="F329" s="156"/>
    </row>
    <row r="330" spans="1:6" s="161" customFormat="1" ht="31.2">
      <c r="A330" s="157" t="s">
        <v>36</v>
      </c>
      <c r="B330" s="175" t="s">
        <v>297</v>
      </c>
      <c r="C330" s="158">
        <v>80000</v>
      </c>
      <c r="D330" s="158">
        <v>0</v>
      </c>
      <c r="E330" s="158">
        <v>80000</v>
      </c>
      <c r="F330" s="158">
        <f>C330+D330-E330</f>
        <v>0</v>
      </c>
    </row>
    <row r="331" spans="1:6" s="161" customFormat="1" ht="31.2" customHeight="1">
      <c r="A331" s="157"/>
      <c r="B331" s="190" t="s">
        <v>454</v>
      </c>
      <c r="C331" s="190"/>
      <c r="D331" s="190"/>
      <c r="E331" s="190"/>
      <c r="F331" s="190"/>
    </row>
    <row r="332" spans="1:6" s="161" customFormat="1" ht="7.95" customHeight="1">
      <c r="A332" s="160"/>
      <c r="B332" s="156"/>
      <c r="C332" s="156"/>
      <c r="D332" s="156"/>
      <c r="E332" s="156"/>
      <c r="F332" s="156"/>
    </row>
    <row r="333" spans="1:6" s="161" customFormat="1" ht="15.6">
      <c r="A333" s="157" t="s">
        <v>40</v>
      </c>
      <c r="B333" s="176" t="s">
        <v>283</v>
      </c>
      <c r="C333" s="158">
        <v>257354</v>
      </c>
      <c r="D333" s="158">
        <v>171257</v>
      </c>
      <c r="E333" s="158">
        <v>0</v>
      </c>
      <c r="F333" s="158">
        <f>C333+D333-E333</f>
        <v>428611</v>
      </c>
    </row>
    <row r="334" spans="1:6" s="161" customFormat="1" ht="48.6" customHeight="1">
      <c r="A334" s="157"/>
      <c r="B334" s="190" t="s">
        <v>400</v>
      </c>
      <c r="C334" s="190"/>
      <c r="D334" s="190"/>
      <c r="E334" s="190"/>
      <c r="F334" s="190"/>
    </row>
    <row r="335" spans="1:6" s="161" customFormat="1" ht="7.95" customHeight="1">
      <c r="A335" s="160"/>
      <c r="B335" s="156"/>
      <c r="C335" s="156"/>
      <c r="D335" s="156"/>
      <c r="E335" s="156"/>
      <c r="F335" s="156"/>
    </row>
    <row r="336" spans="1:6" s="163" customFormat="1" ht="15.75" customHeight="1">
      <c r="A336" s="168" t="s">
        <v>48</v>
      </c>
      <c r="B336" s="169" t="s">
        <v>246</v>
      </c>
      <c r="C336" s="170"/>
      <c r="D336" s="170"/>
      <c r="E336" s="170"/>
      <c r="F336" s="170"/>
    </row>
    <row r="337" spans="1:6" s="161" customFormat="1" ht="7.95" customHeight="1">
      <c r="A337" s="160"/>
      <c r="B337" s="156"/>
      <c r="C337" s="156"/>
      <c r="D337" s="156"/>
      <c r="E337" s="156"/>
      <c r="F337" s="156"/>
    </row>
    <row r="338" spans="1:6" s="161" customFormat="1" ht="46.8">
      <c r="A338" s="157" t="s">
        <v>50</v>
      </c>
      <c r="B338" s="175" t="s">
        <v>286</v>
      </c>
      <c r="C338" s="158">
        <v>20951217</v>
      </c>
      <c r="D338" s="158">
        <v>0</v>
      </c>
      <c r="E338" s="158">
        <v>802570</v>
      </c>
      <c r="F338" s="158">
        <f>C338+D338-E338</f>
        <v>20148647</v>
      </c>
    </row>
    <row r="339" spans="1:6" s="161" customFormat="1" ht="50.4" customHeight="1">
      <c r="A339" s="157"/>
      <c r="B339" s="190" t="s">
        <v>452</v>
      </c>
      <c r="C339" s="190"/>
      <c r="D339" s="190"/>
      <c r="E339" s="190"/>
      <c r="F339" s="190"/>
    </row>
    <row r="340" spans="1:6" s="161" customFormat="1" ht="7.95" customHeight="1">
      <c r="A340" s="160"/>
      <c r="B340" s="156"/>
      <c r="C340" s="156"/>
      <c r="D340" s="156"/>
      <c r="E340" s="156"/>
      <c r="F340" s="156"/>
    </row>
    <row r="341" spans="1:6" s="161" customFormat="1" ht="46.8">
      <c r="A341" s="157" t="s">
        <v>378</v>
      </c>
      <c r="B341" s="176" t="s">
        <v>280</v>
      </c>
      <c r="C341" s="158">
        <v>6621586</v>
      </c>
      <c r="D341" s="158">
        <v>0</v>
      </c>
      <c r="E341" s="158">
        <v>0</v>
      </c>
      <c r="F341" s="158">
        <f>C341+D341-E341</f>
        <v>6621586</v>
      </c>
    </row>
    <row r="342" spans="1:6" s="161" customFormat="1" ht="51.6" customHeight="1">
      <c r="A342" s="157"/>
      <c r="B342" s="190" t="s">
        <v>281</v>
      </c>
      <c r="C342" s="190"/>
      <c r="D342" s="190"/>
      <c r="E342" s="190"/>
      <c r="F342" s="190"/>
    </row>
    <row r="343" spans="1:6" s="161" customFormat="1" ht="26.25" customHeight="1">
      <c r="A343" s="160"/>
      <c r="B343" s="156"/>
      <c r="C343" s="156"/>
      <c r="D343" s="156"/>
      <c r="E343" s="156"/>
      <c r="F343" s="156"/>
    </row>
    <row r="344" spans="1:6" ht="17.399999999999999" customHeight="1">
      <c r="A344" s="199" t="s">
        <v>6</v>
      </c>
      <c r="B344" s="199" t="s">
        <v>219</v>
      </c>
      <c r="C344" s="194" t="s">
        <v>220</v>
      </c>
      <c r="D344" s="194"/>
      <c r="E344" s="194"/>
      <c r="F344" s="194"/>
    </row>
    <row r="345" spans="1:6" ht="16.95" customHeight="1">
      <c r="A345" s="199"/>
      <c r="B345" s="199"/>
      <c r="C345" s="38" t="s">
        <v>221</v>
      </c>
      <c r="D345" s="38" t="s">
        <v>222</v>
      </c>
      <c r="E345" s="38" t="s">
        <v>223</v>
      </c>
      <c r="F345" s="38" t="s">
        <v>224</v>
      </c>
    </row>
    <row r="346" spans="1:6" s="161" customFormat="1" ht="7.95" customHeight="1">
      <c r="A346" s="160"/>
      <c r="B346" s="156"/>
      <c r="C346" s="156"/>
      <c r="D346" s="156"/>
      <c r="E346" s="156"/>
      <c r="F346" s="156"/>
    </row>
    <row r="347" spans="1:6" s="161" customFormat="1" ht="46.2" customHeight="1">
      <c r="A347" s="157" t="s">
        <v>379</v>
      </c>
      <c r="B347" s="176" t="s">
        <v>306</v>
      </c>
      <c r="C347" s="158">
        <v>0</v>
      </c>
      <c r="D347" s="158">
        <v>129766</v>
      </c>
      <c r="E347" s="158">
        <v>0</v>
      </c>
      <c r="F347" s="158">
        <f>C347+D347-E347</f>
        <v>129766</v>
      </c>
    </row>
    <row r="348" spans="1:6" s="161" customFormat="1" ht="49.2" customHeight="1">
      <c r="A348" s="157"/>
      <c r="B348" s="190" t="s">
        <v>307</v>
      </c>
      <c r="C348" s="190"/>
      <c r="D348" s="190"/>
      <c r="E348" s="190"/>
      <c r="F348" s="190"/>
    </row>
    <row r="349" spans="1:6" s="161" customFormat="1" ht="4.2" customHeight="1">
      <c r="A349" s="160"/>
      <c r="B349" s="156"/>
      <c r="C349" s="156"/>
      <c r="D349" s="156"/>
      <c r="E349" s="156"/>
      <c r="F349" s="156"/>
    </row>
    <row r="350" spans="1:6" s="161" customFormat="1" ht="173.4" customHeight="1">
      <c r="A350" s="157" t="s">
        <v>380</v>
      </c>
      <c r="B350" s="176" t="s">
        <v>328</v>
      </c>
      <c r="C350" s="158">
        <v>19577099</v>
      </c>
      <c r="D350" s="158">
        <v>1122901</v>
      </c>
      <c r="E350" s="158">
        <v>0</v>
      </c>
      <c r="F350" s="158">
        <f>C350+D350-E350</f>
        <v>20700000</v>
      </c>
    </row>
    <row r="351" spans="1:6" s="161" customFormat="1" ht="51.6" customHeight="1">
      <c r="A351" s="157"/>
      <c r="B351" s="190" t="s">
        <v>417</v>
      </c>
      <c r="C351" s="190"/>
      <c r="D351" s="190"/>
      <c r="E351" s="190"/>
      <c r="F351" s="190"/>
    </row>
    <row r="352" spans="1:6" s="161" customFormat="1" ht="7.95" customHeight="1">
      <c r="A352" s="160"/>
      <c r="B352" s="156"/>
      <c r="C352" s="156"/>
      <c r="D352" s="156"/>
      <c r="E352" s="156"/>
      <c r="F352" s="156"/>
    </row>
    <row r="353" spans="1:6" s="161" customFormat="1" ht="46.8">
      <c r="A353" s="157" t="s">
        <v>381</v>
      </c>
      <c r="B353" s="176" t="s">
        <v>327</v>
      </c>
      <c r="C353" s="158">
        <v>1750000</v>
      </c>
      <c r="D353" s="158">
        <v>0</v>
      </c>
      <c r="E353" s="158">
        <v>1750000</v>
      </c>
      <c r="F353" s="158">
        <f>C353+D353-E353</f>
        <v>0</v>
      </c>
    </row>
    <row r="354" spans="1:6" s="161" customFormat="1" ht="34.200000000000003" customHeight="1">
      <c r="A354" s="157"/>
      <c r="B354" s="190" t="s">
        <v>418</v>
      </c>
      <c r="C354" s="190"/>
      <c r="D354" s="190"/>
      <c r="E354" s="190"/>
      <c r="F354" s="190"/>
    </row>
    <row r="355" spans="1:6" s="161" customFormat="1" ht="7.95" customHeight="1">
      <c r="A355" s="160"/>
      <c r="B355" s="156"/>
      <c r="C355" s="156"/>
      <c r="D355" s="156"/>
      <c r="E355" s="156"/>
      <c r="F355" s="156"/>
    </row>
    <row r="356" spans="1:6" s="161" customFormat="1" ht="46.2" customHeight="1">
      <c r="A356" s="157" t="s">
        <v>382</v>
      </c>
      <c r="B356" s="176" t="s">
        <v>271</v>
      </c>
      <c r="C356" s="158">
        <v>0</v>
      </c>
      <c r="D356" s="158">
        <v>3605717</v>
      </c>
      <c r="E356" s="158">
        <v>0</v>
      </c>
      <c r="F356" s="158">
        <f>C356+D356-E356</f>
        <v>3605717</v>
      </c>
    </row>
    <row r="357" spans="1:6" s="161" customFormat="1" ht="49.2" customHeight="1">
      <c r="A357" s="157"/>
      <c r="B357" s="190" t="s">
        <v>436</v>
      </c>
      <c r="C357" s="190"/>
      <c r="D357" s="190"/>
      <c r="E357" s="190"/>
      <c r="F357" s="190"/>
    </row>
    <row r="358" spans="1:6" s="161" customFormat="1" ht="4.2" customHeight="1">
      <c r="A358" s="160"/>
      <c r="B358" s="156"/>
      <c r="C358" s="156"/>
      <c r="D358" s="156"/>
      <c r="E358" s="156"/>
      <c r="F358" s="156"/>
    </row>
    <row r="359" spans="1:6" s="161" customFormat="1" ht="62.4">
      <c r="A359" s="157" t="s">
        <v>383</v>
      </c>
      <c r="B359" s="176" t="s">
        <v>275</v>
      </c>
      <c r="C359" s="158">
        <v>1500000</v>
      </c>
      <c r="D359" s="158">
        <v>500000</v>
      </c>
      <c r="E359" s="158">
        <v>0</v>
      </c>
      <c r="F359" s="158">
        <f>C359+D359-E359</f>
        <v>2000000</v>
      </c>
    </row>
    <row r="360" spans="1:6" s="161" customFormat="1" ht="33" customHeight="1">
      <c r="A360" s="157"/>
      <c r="B360" s="190" t="s">
        <v>276</v>
      </c>
      <c r="C360" s="190"/>
      <c r="D360" s="190"/>
      <c r="E360" s="190"/>
      <c r="F360" s="190"/>
    </row>
    <row r="361" spans="1:6" s="161" customFormat="1" ht="7.95" customHeight="1">
      <c r="A361" s="160"/>
      <c r="B361" s="156"/>
      <c r="C361" s="156"/>
      <c r="D361" s="156"/>
      <c r="E361" s="156"/>
      <c r="F361" s="156"/>
    </row>
    <row r="362" spans="1:6" s="161" customFormat="1" ht="62.4">
      <c r="A362" s="157" t="s">
        <v>384</v>
      </c>
      <c r="B362" s="176" t="s">
        <v>274</v>
      </c>
      <c r="C362" s="158">
        <v>7250000</v>
      </c>
      <c r="D362" s="158">
        <v>500000</v>
      </c>
      <c r="E362" s="158">
        <v>0</v>
      </c>
      <c r="F362" s="158">
        <f>C362+D362-E362</f>
        <v>7750000</v>
      </c>
    </row>
    <row r="363" spans="1:6" s="161" customFormat="1" ht="33" customHeight="1">
      <c r="A363" s="157"/>
      <c r="B363" s="190" t="s">
        <v>276</v>
      </c>
      <c r="C363" s="190"/>
      <c r="D363" s="190"/>
      <c r="E363" s="190"/>
      <c r="F363" s="190"/>
    </row>
    <row r="364" spans="1:6" s="161" customFormat="1" ht="7.95" customHeight="1">
      <c r="A364" s="160"/>
      <c r="B364" s="156"/>
      <c r="C364" s="156"/>
      <c r="D364" s="156"/>
      <c r="E364" s="156"/>
      <c r="F364" s="156"/>
    </row>
    <row r="365" spans="1:6" s="161" customFormat="1" ht="46.8">
      <c r="A365" s="157" t="s">
        <v>385</v>
      </c>
      <c r="B365" s="176" t="s">
        <v>279</v>
      </c>
      <c r="C365" s="158">
        <v>10200000</v>
      </c>
      <c r="D365" s="158">
        <v>6200000</v>
      </c>
      <c r="E365" s="158">
        <v>0</v>
      </c>
      <c r="F365" s="158">
        <f>C365+D365-E365</f>
        <v>16400000</v>
      </c>
    </row>
    <row r="366" spans="1:6" s="161" customFormat="1" ht="15.6">
      <c r="A366" s="157"/>
      <c r="B366" s="190" t="s">
        <v>427</v>
      </c>
      <c r="C366" s="190"/>
      <c r="D366" s="190"/>
      <c r="E366" s="190"/>
      <c r="F366" s="190"/>
    </row>
    <row r="367" spans="1:6" s="161" customFormat="1" ht="4.2" customHeight="1">
      <c r="A367" s="160"/>
      <c r="B367" s="156"/>
      <c r="C367" s="156"/>
      <c r="D367" s="156"/>
      <c r="E367" s="156"/>
      <c r="F367" s="156"/>
    </row>
    <row r="368" spans="1:6" s="161" customFormat="1" ht="46.8">
      <c r="A368" s="157" t="s">
        <v>386</v>
      </c>
      <c r="B368" s="175" t="s">
        <v>255</v>
      </c>
      <c r="C368" s="158">
        <v>67027300</v>
      </c>
      <c r="D368" s="158">
        <v>2547012</v>
      </c>
      <c r="E368" s="158">
        <v>0</v>
      </c>
      <c r="F368" s="158">
        <f>C368+D368-E368</f>
        <v>69574312</v>
      </c>
    </row>
    <row r="369" spans="1:6" s="161" customFormat="1" ht="61.95" customHeight="1">
      <c r="A369" s="157"/>
      <c r="B369" s="190" t="s">
        <v>419</v>
      </c>
      <c r="C369" s="190"/>
      <c r="D369" s="190"/>
      <c r="E369" s="190"/>
      <c r="F369" s="190"/>
    </row>
    <row r="370" spans="1:6" s="161" customFormat="1" ht="2.4" customHeight="1">
      <c r="A370" s="160"/>
      <c r="B370" s="156"/>
      <c r="C370" s="156"/>
      <c r="D370" s="156"/>
      <c r="E370" s="156"/>
      <c r="F370" s="156"/>
    </row>
    <row r="371" spans="1:6" s="161" customFormat="1" ht="46.8">
      <c r="A371" s="157" t="s">
        <v>387</v>
      </c>
      <c r="B371" s="176" t="s">
        <v>325</v>
      </c>
      <c r="C371" s="158">
        <v>5200000</v>
      </c>
      <c r="D371" s="158">
        <v>0</v>
      </c>
      <c r="E371" s="158">
        <v>97787</v>
      </c>
      <c r="F371" s="158">
        <f>C371+D371-E371</f>
        <v>5102213</v>
      </c>
    </row>
    <row r="372" spans="1:6" s="161" customFormat="1" ht="33" customHeight="1">
      <c r="A372" s="157"/>
      <c r="B372" s="190" t="s">
        <v>273</v>
      </c>
      <c r="C372" s="190"/>
      <c r="D372" s="190"/>
      <c r="E372" s="190"/>
      <c r="F372" s="190"/>
    </row>
    <row r="373" spans="1:6" s="161" customFormat="1" ht="7.95" customHeight="1">
      <c r="A373" s="157"/>
      <c r="B373" s="156"/>
      <c r="C373" s="156"/>
      <c r="D373" s="156"/>
      <c r="E373" s="156"/>
      <c r="F373" s="156"/>
    </row>
    <row r="374" spans="1:6" s="161" customFormat="1" ht="46.8">
      <c r="A374" s="157" t="s">
        <v>388</v>
      </c>
      <c r="B374" s="176" t="s">
        <v>326</v>
      </c>
      <c r="C374" s="158">
        <v>26175000</v>
      </c>
      <c r="D374" s="158">
        <v>0</v>
      </c>
      <c r="E374" s="158">
        <v>26175000</v>
      </c>
      <c r="F374" s="158">
        <f>C374+D374-E374</f>
        <v>0</v>
      </c>
    </row>
    <row r="375" spans="1:6" s="161" customFormat="1" ht="15.6">
      <c r="A375" s="157"/>
      <c r="B375" s="190" t="s">
        <v>420</v>
      </c>
      <c r="C375" s="190"/>
      <c r="D375" s="190"/>
      <c r="E375" s="190"/>
      <c r="F375" s="190"/>
    </row>
    <row r="376" spans="1:6" s="161" customFormat="1" ht="24" customHeight="1">
      <c r="A376" s="157"/>
      <c r="B376" s="156"/>
      <c r="C376" s="156"/>
      <c r="D376" s="156"/>
      <c r="E376" s="156"/>
      <c r="F376" s="156"/>
    </row>
    <row r="377" spans="1:6" s="161" customFormat="1" ht="13.5" customHeight="1">
      <c r="A377" s="160"/>
      <c r="B377" s="156"/>
      <c r="C377" s="156"/>
      <c r="D377" s="156"/>
      <c r="E377" s="156"/>
      <c r="F377" s="156"/>
    </row>
    <row r="378" spans="1:6" ht="17.399999999999999" customHeight="1">
      <c r="A378" s="199" t="s">
        <v>6</v>
      </c>
      <c r="B378" s="199" t="s">
        <v>219</v>
      </c>
      <c r="C378" s="194" t="s">
        <v>220</v>
      </c>
      <c r="D378" s="194"/>
      <c r="E378" s="194"/>
      <c r="F378" s="194"/>
    </row>
    <row r="379" spans="1:6" ht="16.95" customHeight="1">
      <c r="A379" s="199"/>
      <c r="B379" s="199"/>
      <c r="C379" s="38" t="s">
        <v>221</v>
      </c>
      <c r="D379" s="38" t="s">
        <v>222</v>
      </c>
      <c r="E379" s="38" t="s">
        <v>223</v>
      </c>
      <c r="F379" s="38" t="s">
        <v>224</v>
      </c>
    </row>
    <row r="380" spans="1:6" s="161" customFormat="1" ht="10.5" customHeight="1">
      <c r="A380" s="160"/>
      <c r="B380" s="156"/>
      <c r="C380" s="156"/>
      <c r="D380" s="156"/>
      <c r="E380" s="156"/>
      <c r="F380" s="156"/>
    </row>
    <row r="381" spans="1:6" s="161" customFormat="1" ht="109.2">
      <c r="A381" s="157" t="s">
        <v>389</v>
      </c>
      <c r="B381" s="176" t="s">
        <v>272</v>
      </c>
      <c r="C381" s="158">
        <v>12000000</v>
      </c>
      <c r="D381" s="158">
        <v>7000000</v>
      </c>
      <c r="E381" s="158">
        <v>0</v>
      </c>
      <c r="F381" s="158">
        <f>C381+D381-E381</f>
        <v>19000000</v>
      </c>
    </row>
    <row r="382" spans="1:6" s="161" customFormat="1" ht="33" customHeight="1">
      <c r="A382" s="157"/>
      <c r="B382" s="190" t="s">
        <v>421</v>
      </c>
      <c r="C382" s="190"/>
      <c r="D382" s="190"/>
      <c r="E382" s="190"/>
      <c r="F382" s="190"/>
    </row>
    <row r="383" spans="1:6" s="161" customFormat="1" ht="7.95" customHeight="1">
      <c r="A383" s="160"/>
      <c r="B383" s="156"/>
      <c r="C383" s="156"/>
      <c r="D383" s="156"/>
      <c r="E383" s="156"/>
      <c r="F383" s="156"/>
    </row>
    <row r="384" spans="1:6" s="161" customFormat="1" ht="31.2">
      <c r="A384" s="157" t="s">
        <v>390</v>
      </c>
      <c r="B384" s="176" t="s">
        <v>277</v>
      </c>
      <c r="C384" s="158">
        <v>8150000</v>
      </c>
      <c r="D384" s="158">
        <v>0</v>
      </c>
      <c r="E384" s="158">
        <v>2606727</v>
      </c>
      <c r="F384" s="158">
        <f>C384+D384-E384</f>
        <v>5543273</v>
      </c>
    </row>
    <row r="385" spans="1:6" s="161" customFormat="1" ht="33" customHeight="1">
      <c r="A385" s="157"/>
      <c r="B385" s="190" t="s">
        <v>422</v>
      </c>
      <c r="C385" s="190"/>
      <c r="D385" s="190"/>
      <c r="E385" s="190"/>
      <c r="F385" s="190"/>
    </row>
    <row r="386" spans="1:6" s="161" customFormat="1" ht="7.95" customHeight="1">
      <c r="A386" s="160"/>
      <c r="B386" s="156"/>
      <c r="C386" s="156"/>
      <c r="D386" s="156"/>
      <c r="E386" s="156"/>
      <c r="F386" s="156"/>
    </row>
    <row r="387" spans="1:6" s="161" customFormat="1" ht="31.2">
      <c r="A387" s="157" t="s">
        <v>391</v>
      </c>
      <c r="B387" s="176" t="s">
        <v>256</v>
      </c>
      <c r="C387" s="158">
        <v>2010000</v>
      </c>
      <c r="D387" s="158">
        <v>0</v>
      </c>
      <c r="E387" s="158">
        <v>0</v>
      </c>
      <c r="F387" s="158">
        <f>C387+D387-E387</f>
        <v>2010000</v>
      </c>
    </row>
    <row r="388" spans="1:6" s="161" customFormat="1" ht="53.25" customHeight="1">
      <c r="A388" s="157"/>
      <c r="B388" s="190" t="s">
        <v>278</v>
      </c>
      <c r="C388" s="190"/>
      <c r="D388" s="190"/>
      <c r="E388" s="190"/>
      <c r="F388" s="190"/>
    </row>
    <row r="389" spans="1:6" s="161" customFormat="1" ht="7.95" customHeight="1">
      <c r="A389" s="160"/>
      <c r="B389" s="156"/>
      <c r="C389" s="156"/>
      <c r="D389" s="156"/>
      <c r="E389" s="156"/>
      <c r="F389" s="156"/>
    </row>
    <row r="390" spans="1:6" s="161" customFormat="1" ht="31.2">
      <c r="A390" s="157" t="s">
        <v>392</v>
      </c>
      <c r="B390" s="176" t="s">
        <v>321</v>
      </c>
      <c r="C390" s="158">
        <v>11070000</v>
      </c>
      <c r="D390" s="158">
        <v>0</v>
      </c>
      <c r="E390" s="158">
        <v>11070000</v>
      </c>
      <c r="F390" s="158">
        <f>C390+D390-E390</f>
        <v>0</v>
      </c>
    </row>
    <row r="391" spans="1:6" s="161" customFormat="1" ht="33" customHeight="1">
      <c r="A391" s="157"/>
      <c r="B391" s="190" t="s">
        <v>453</v>
      </c>
      <c r="C391" s="190"/>
      <c r="D391" s="190"/>
      <c r="E391" s="190"/>
      <c r="F391" s="190"/>
    </row>
    <row r="392" spans="1:6" s="161" customFormat="1" ht="7.95" customHeight="1">
      <c r="A392" s="160"/>
      <c r="B392" s="156"/>
      <c r="C392" s="156"/>
      <c r="D392" s="156"/>
      <c r="E392" s="156"/>
      <c r="F392" s="156"/>
    </row>
    <row r="393" spans="1:6" s="161" customFormat="1" ht="66.599999999999994" customHeight="1">
      <c r="A393" s="157" t="s">
        <v>393</v>
      </c>
      <c r="B393" s="176" t="s">
        <v>247</v>
      </c>
      <c r="C393" s="158">
        <v>18013303</v>
      </c>
      <c r="D393" s="158">
        <v>0</v>
      </c>
      <c r="E393" s="158">
        <v>0</v>
      </c>
      <c r="F393" s="158">
        <f>C393+D393-E393</f>
        <v>18013303</v>
      </c>
    </row>
    <row r="394" spans="1:6" s="161" customFormat="1" ht="53.25" customHeight="1">
      <c r="A394" s="157"/>
      <c r="B394" s="190" t="s">
        <v>289</v>
      </c>
      <c r="C394" s="190"/>
      <c r="D394" s="190"/>
      <c r="E394" s="190"/>
      <c r="F394" s="190"/>
    </row>
    <row r="395" spans="1:6" s="161" customFormat="1" ht="7.95" customHeight="1">
      <c r="A395" s="160"/>
      <c r="B395" s="156"/>
      <c r="C395" s="156"/>
      <c r="D395" s="156"/>
      <c r="E395" s="156"/>
      <c r="F395" s="156"/>
    </row>
    <row r="396" spans="1:6" s="161" customFormat="1" ht="46.8">
      <c r="A396" s="157" t="s">
        <v>394</v>
      </c>
      <c r="B396" s="176" t="s">
        <v>293</v>
      </c>
      <c r="C396" s="158">
        <v>0</v>
      </c>
      <c r="D396" s="158">
        <v>31048802</v>
      </c>
      <c r="E396" s="158">
        <v>0</v>
      </c>
      <c r="F396" s="158">
        <f>C396+D396-E396</f>
        <v>31048802</v>
      </c>
    </row>
    <row r="397" spans="1:6" s="161" customFormat="1" ht="15.6">
      <c r="A397" s="157"/>
      <c r="B397" s="190" t="s">
        <v>294</v>
      </c>
      <c r="C397" s="190"/>
      <c r="D397" s="190"/>
      <c r="E397" s="190"/>
      <c r="F397" s="190"/>
    </row>
    <row r="398" spans="1:6" s="161" customFormat="1" ht="7.95" customHeight="1">
      <c r="A398" s="160"/>
      <c r="B398" s="156"/>
      <c r="C398" s="156"/>
      <c r="D398" s="156"/>
      <c r="E398" s="156"/>
      <c r="F398" s="156"/>
    </row>
    <row r="399" spans="1:6" s="161" customFormat="1" ht="50.25" customHeight="1">
      <c r="A399" s="157" t="s">
        <v>395</v>
      </c>
      <c r="B399" s="176" t="s">
        <v>432</v>
      </c>
      <c r="C399" s="158">
        <v>0</v>
      </c>
      <c r="D399" s="158">
        <v>5000000</v>
      </c>
      <c r="E399" s="158">
        <v>0</v>
      </c>
      <c r="F399" s="158">
        <f>C399+D399-E399</f>
        <v>5000000</v>
      </c>
    </row>
    <row r="400" spans="1:6" s="161" customFormat="1" ht="18" customHeight="1">
      <c r="A400" s="157"/>
      <c r="B400" s="190" t="s">
        <v>295</v>
      </c>
      <c r="C400" s="190"/>
      <c r="D400" s="190"/>
      <c r="E400" s="190"/>
      <c r="F400" s="190"/>
    </row>
    <row r="401" spans="1:8" s="161" customFormat="1" ht="8.4" customHeight="1">
      <c r="A401" s="160"/>
      <c r="B401" s="156"/>
      <c r="C401" s="156"/>
      <c r="D401" s="156"/>
      <c r="E401" s="156"/>
      <c r="F401" s="156"/>
    </row>
    <row r="402" spans="1:8" s="161" customFormat="1" ht="66.75" customHeight="1">
      <c r="A402" s="157" t="s">
        <v>448</v>
      </c>
      <c r="B402" s="178" t="s">
        <v>455</v>
      </c>
      <c r="C402" s="158">
        <v>0</v>
      </c>
      <c r="D402" s="158">
        <v>640000</v>
      </c>
      <c r="E402" s="158">
        <v>0</v>
      </c>
      <c r="F402" s="158">
        <f>C402+D402-E402</f>
        <v>640000</v>
      </c>
    </row>
    <row r="403" spans="1:8" s="161" customFormat="1" ht="15.6">
      <c r="A403" s="157"/>
      <c r="B403" s="190" t="s">
        <v>429</v>
      </c>
      <c r="C403" s="190"/>
      <c r="D403" s="190"/>
      <c r="E403" s="190"/>
      <c r="F403" s="190"/>
    </row>
    <row r="404" spans="1:8" s="161" customFormat="1" ht="13.5" customHeight="1">
      <c r="A404" s="160"/>
      <c r="B404" s="156"/>
      <c r="C404" s="156"/>
      <c r="D404" s="156"/>
      <c r="E404" s="156"/>
      <c r="F404" s="156"/>
    </row>
    <row r="405" spans="1:8" s="163" customFormat="1" ht="15.75" customHeight="1">
      <c r="A405" s="173" t="s">
        <v>248</v>
      </c>
      <c r="C405" s="173"/>
      <c r="D405" s="173"/>
      <c r="E405" s="173"/>
      <c r="F405" s="173"/>
    </row>
    <row r="406" spans="1:8" s="163" customFormat="1" ht="15.6">
      <c r="A406" s="190" t="s">
        <v>270</v>
      </c>
      <c r="B406" s="190"/>
      <c r="C406" s="190"/>
      <c r="D406" s="190"/>
      <c r="E406" s="190"/>
      <c r="F406" s="190"/>
    </row>
    <row r="407" spans="1:8" s="163" customFormat="1" ht="15.75" customHeight="1">
      <c r="A407" s="190" t="s">
        <v>314</v>
      </c>
      <c r="B407" s="190"/>
      <c r="C407" s="190"/>
      <c r="D407" s="190"/>
      <c r="E407" s="190"/>
      <c r="F407" s="190"/>
    </row>
    <row r="408" spans="1:8" s="163" customFormat="1" ht="31.95" customHeight="1">
      <c r="A408" s="190" t="s">
        <v>423</v>
      </c>
      <c r="B408" s="190"/>
      <c r="C408" s="190"/>
      <c r="D408" s="190"/>
      <c r="E408" s="190"/>
      <c r="F408" s="190"/>
    </row>
    <row r="409" spans="1:8" s="163" customFormat="1" ht="97.95" customHeight="1">
      <c r="A409" s="190" t="s">
        <v>447</v>
      </c>
      <c r="B409" s="190"/>
      <c r="C409" s="190"/>
      <c r="D409" s="190"/>
      <c r="E409" s="190"/>
      <c r="F409" s="190"/>
    </row>
    <row r="410" spans="1:8" s="163" customFormat="1" ht="35.4" customHeight="1">
      <c r="A410" s="190" t="s">
        <v>424</v>
      </c>
      <c r="B410" s="190"/>
      <c r="C410" s="190"/>
      <c r="D410" s="190"/>
      <c r="E410" s="190"/>
      <c r="F410" s="190"/>
    </row>
    <row r="411" spans="1:8" s="163" customFormat="1" ht="48" customHeight="1">
      <c r="A411" s="190" t="s">
        <v>425</v>
      </c>
      <c r="B411" s="190"/>
      <c r="C411" s="190"/>
      <c r="D411" s="190"/>
      <c r="E411" s="190"/>
      <c r="F411" s="190"/>
    </row>
    <row r="412" spans="1:8" s="182" customFormat="1" ht="33.75" customHeight="1">
      <c r="A412" s="192" t="s">
        <v>446</v>
      </c>
      <c r="B412" s="192"/>
      <c r="C412" s="192"/>
      <c r="D412" s="192"/>
      <c r="E412" s="179">
        <v>170095152.69999999</v>
      </c>
      <c r="F412" s="180"/>
      <c r="G412" s="180"/>
      <c r="H412" s="181"/>
    </row>
    <row r="413" spans="1:8" s="185" customFormat="1" ht="15.6">
      <c r="A413" s="191" t="s">
        <v>437</v>
      </c>
      <c r="B413" s="191"/>
      <c r="C413" s="191"/>
      <c r="D413" s="191"/>
      <c r="E413" s="191"/>
      <c r="F413" s="183"/>
      <c r="G413" s="183"/>
      <c r="H413" s="184"/>
    </row>
    <row r="414" spans="1:8" s="182" customFormat="1" ht="15.6">
      <c r="A414" s="191" t="s">
        <v>438</v>
      </c>
      <c r="B414" s="191"/>
      <c r="C414" s="191"/>
      <c r="D414" s="191"/>
      <c r="E414" s="186">
        <v>10004293.710000001</v>
      </c>
      <c r="F414" s="183"/>
      <c r="G414" s="183"/>
      <c r="H414" s="187"/>
    </row>
    <row r="415" spans="1:8" s="182" customFormat="1" ht="17.25" customHeight="1">
      <c r="A415" s="191" t="s">
        <v>439</v>
      </c>
      <c r="B415" s="191"/>
      <c r="C415" s="191"/>
      <c r="D415" s="191"/>
      <c r="E415" s="186">
        <v>519816.04</v>
      </c>
      <c r="F415" s="183"/>
      <c r="G415" s="183"/>
      <c r="H415" s="187"/>
    </row>
    <row r="416" spans="1:8" s="182" customFormat="1" ht="17.25" customHeight="1">
      <c r="A416" s="191" t="s">
        <v>440</v>
      </c>
      <c r="B416" s="191"/>
      <c r="C416" s="191"/>
      <c r="D416" s="191"/>
      <c r="E416" s="186">
        <v>78084.02</v>
      </c>
      <c r="F416" s="183"/>
      <c r="G416" s="183"/>
      <c r="H416" s="187"/>
    </row>
    <row r="417" spans="1:8" s="182" customFormat="1" ht="17.25" customHeight="1">
      <c r="A417" s="191" t="s">
        <v>441</v>
      </c>
      <c r="B417" s="191"/>
      <c r="C417" s="191"/>
      <c r="D417" s="191"/>
      <c r="E417" s="186">
        <v>159492958.93000001</v>
      </c>
      <c r="F417" s="183"/>
      <c r="G417" s="183"/>
      <c r="H417" s="187"/>
    </row>
    <row r="418" spans="1:8" s="182" customFormat="1" ht="15.75" customHeight="1">
      <c r="A418" s="191" t="s">
        <v>442</v>
      </c>
      <c r="B418" s="191"/>
      <c r="C418" s="191"/>
      <c r="D418" s="191"/>
      <c r="E418" s="179">
        <v>76492957.980000004</v>
      </c>
      <c r="F418" s="183"/>
      <c r="G418" s="183"/>
      <c r="H418" s="181"/>
    </row>
    <row r="419" spans="1:8" s="182" customFormat="1" ht="15.6">
      <c r="A419" s="191" t="s">
        <v>443</v>
      </c>
      <c r="B419" s="191"/>
      <c r="C419" s="191"/>
      <c r="D419" s="191"/>
      <c r="E419" s="188">
        <v>83000000</v>
      </c>
      <c r="F419" s="183"/>
      <c r="G419" s="183"/>
      <c r="H419" s="189"/>
    </row>
    <row r="420" spans="1:8" s="182" customFormat="1" ht="15.6">
      <c r="A420" s="191" t="s">
        <v>444</v>
      </c>
      <c r="B420" s="191"/>
      <c r="C420" s="191"/>
      <c r="D420" s="191"/>
      <c r="E420" s="188">
        <v>0.95</v>
      </c>
      <c r="F420" s="183"/>
      <c r="G420" s="183"/>
      <c r="H420" s="189"/>
    </row>
    <row r="421" spans="1:8" s="182" customFormat="1" ht="33.75" customHeight="1">
      <c r="A421" s="192" t="s">
        <v>445</v>
      </c>
      <c r="B421" s="192"/>
      <c r="C421" s="192"/>
      <c r="D421" s="192"/>
      <c r="E421" s="192"/>
      <c r="F421" s="180"/>
      <c r="G421" s="180"/>
      <c r="H421" s="181"/>
    </row>
  </sheetData>
  <sheetProtection password="C25B" sheet="1"/>
  <mergeCells count="159">
    <mergeCell ref="B344:B345"/>
    <mergeCell ref="C344:F344"/>
    <mergeCell ref="A378:A379"/>
    <mergeCell ref="A238:A239"/>
    <mergeCell ref="B173:F173"/>
    <mergeCell ref="B148:F148"/>
    <mergeCell ref="A419:D419"/>
    <mergeCell ref="A420:D420"/>
    <mergeCell ref="A421:E421"/>
    <mergeCell ref="B241:F241"/>
    <mergeCell ref="B308:B309"/>
    <mergeCell ref="C308:F308"/>
    <mergeCell ref="A344:A345"/>
    <mergeCell ref="B382:F382"/>
    <mergeCell ref="A407:F407"/>
    <mergeCell ref="B378:B379"/>
    <mergeCell ref="A8:F8"/>
    <mergeCell ref="B141:F141"/>
    <mergeCell ref="B403:F403"/>
    <mergeCell ref="B215:F215"/>
    <mergeCell ref="A272:A273"/>
    <mergeCell ref="B272:B273"/>
    <mergeCell ref="B249:F249"/>
    <mergeCell ref="B176:F176"/>
    <mergeCell ref="B321:F321"/>
    <mergeCell ref="A169:A170"/>
    <mergeCell ref="B169:B170"/>
    <mergeCell ref="C169:F169"/>
    <mergeCell ref="A205:A206"/>
    <mergeCell ref="B205:B206"/>
    <mergeCell ref="C205:F205"/>
    <mergeCell ref="C272:F272"/>
    <mergeCell ref="A308:A309"/>
    <mergeCell ref="B182:F182"/>
    <mergeCell ref="B212:F212"/>
    <mergeCell ref="B197:F197"/>
    <mergeCell ref="B218:F218"/>
    <mergeCell ref="B230:F230"/>
    <mergeCell ref="A413:E413"/>
    <mergeCell ref="A409:F409"/>
    <mergeCell ref="A410:F410"/>
    <mergeCell ref="B385:F385"/>
    <mergeCell ref="B400:F400"/>
    <mergeCell ref="B306:F306"/>
    <mergeCell ref="B236:F236"/>
    <mergeCell ref="B238:B239"/>
    <mergeCell ref="B179:F179"/>
    <mergeCell ref="B339:F339"/>
    <mergeCell ref="A406:F406"/>
    <mergeCell ref="B366:F366"/>
    <mergeCell ref="B372:F372"/>
    <mergeCell ref="B363:F363"/>
    <mergeCell ref="C378:F378"/>
    <mergeCell ref="A11:F11"/>
    <mergeCell ref="A12:F12"/>
    <mergeCell ref="A14:E14"/>
    <mergeCell ref="B48:B49"/>
    <mergeCell ref="A16:E16"/>
    <mergeCell ref="B144:B145"/>
    <mergeCell ref="C144:F144"/>
    <mergeCell ref="A18:E18"/>
    <mergeCell ref="A17:E17"/>
    <mergeCell ref="B21:B22"/>
    <mergeCell ref="A1:F1"/>
    <mergeCell ref="A3:F3"/>
    <mergeCell ref="A4:F4"/>
    <mergeCell ref="A5:F5"/>
    <mergeCell ref="A13:F13"/>
    <mergeCell ref="A15:E15"/>
    <mergeCell ref="A6:F6"/>
    <mergeCell ref="A7:F7"/>
    <mergeCell ref="A9:F9"/>
    <mergeCell ref="A10:F10"/>
    <mergeCell ref="A21:A22"/>
    <mergeCell ref="C21:C22"/>
    <mergeCell ref="D21:D22"/>
    <mergeCell ref="E119:E120"/>
    <mergeCell ref="B119:B120"/>
    <mergeCell ref="C119:C120"/>
    <mergeCell ref="C48:C49"/>
    <mergeCell ref="E21:E22"/>
    <mergeCell ref="A48:A49"/>
    <mergeCell ref="D119:D120"/>
    <mergeCell ref="A19:F19"/>
    <mergeCell ref="A142:F142"/>
    <mergeCell ref="A144:A145"/>
    <mergeCell ref="B83:B84"/>
    <mergeCell ref="C87:C88"/>
    <mergeCell ref="D87:D88"/>
    <mergeCell ref="B87:B88"/>
    <mergeCell ref="E87:E88"/>
    <mergeCell ref="E48:E49"/>
    <mergeCell ref="A119:A120"/>
    <mergeCell ref="A83:A84"/>
    <mergeCell ref="D48:D49"/>
    <mergeCell ref="A87:A88"/>
    <mergeCell ref="B164:F164"/>
    <mergeCell ref="B167:F167"/>
    <mergeCell ref="B152:F152"/>
    <mergeCell ref="A136:E136"/>
    <mergeCell ref="B155:F155"/>
    <mergeCell ref="B161:F161"/>
    <mergeCell ref="B158:F158"/>
    <mergeCell ref="A408:F408"/>
    <mergeCell ref="B397:F397"/>
    <mergeCell ref="B369:F369"/>
    <mergeCell ref="B394:F394"/>
    <mergeCell ref="B318:F318"/>
    <mergeCell ref="B342:F342"/>
    <mergeCell ref="B354:F354"/>
    <mergeCell ref="B351:F351"/>
    <mergeCell ref="B360:F360"/>
    <mergeCell ref="B357:F357"/>
    <mergeCell ref="B312:F312"/>
    <mergeCell ref="B227:F227"/>
    <mergeCell ref="B285:F285"/>
    <mergeCell ref="B388:F388"/>
    <mergeCell ref="B348:F348"/>
    <mergeCell ref="B331:F331"/>
    <mergeCell ref="B328:F328"/>
    <mergeCell ref="B315:F315"/>
    <mergeCell ref="B300:F300"/>
    <mergeCell ref="B264:F264"/>
    <mergeCell ref="B303:F303"/>
    <mergeCell ref="B297:F297"/>
    <mergeCell ref="B252:F252"/>
    <mergeCell ref="B194:F194"/>
    <mergeCell ref="B224:F224"/>
    <mergeCell ref="C238:F238"/>
    <mergeCell ref="B255:F255"/>
    <mergeCell ref="B244:F244"/>
    <mergeCell ref="B191:F191"/>
    <mergeCell ref="B261:F261"/>
    <mergeCell ref="B203:F203"/>
    <mergeCell ref="B294:F294"/>
    <mergeCell ref="B279:F279"/>
    <mergeCell ref="B200:F200"/>
    <mergeCell ref="B258:F258"/>
    <mergeCell ref="B270:F270"/>
    <mergeCell ref="B185:F185"/>
    <mergeCell ref="B188:F188"/>
    <mergeCell ref="B267:F267"/>
    <mergeCell ref="B209:F209"/>
    <mergeCell ref="B291:F291"/>
    <mergeCell ref="B276:F276"/>
    <mergeCell ref="B288:F288"/>
    <mergeCell ref="B221:F221"/>
    <mergeCell ref="B233:F233"/>
    <mergeCell ref="B282:F282"/>
    <mergeCell ref="B334:F334"/>
    <mergeCell ref="A414:D414"/>
    <mergeCell ref="A415:D415"/>
    <mergeCell ref="A416:D416"/>
    <mergeCell ref="A417:D417"/>
    <mergeCell ref="A418:D418"/>
    <mergeCell ref="B375:F375"/>
    <mergeCell ref="B391:F391"/>
    <mergeCell ref="A411:F411"/>
    <mergeCell ref="A412:D412"/>
  </mergeCells>
  <conditionalFormatting sqref="E80:E81">
    <cfRule type="expression" dxfId="3" priority="21" stopIfTrue="1">
      <formula>LEFT(E80,3)="Nie"</formula>
    </cfRule>
  </conditionalFormatting>
  <conditionalFormatting sqref="C80:C81">
    <cfRule type="expression" dxfId="2" priority="3" stopIfTrue="1">
      <formula>LEFT(C80,3)="Nie"</formula>
    </cfRule>
  </conditionalFormatting>
  <conditionalFormatting sqref="C90:C91">
    <cfRule type="cellIs" dxfId="1" priority="2" stopIfTrue="1" operator="equal">
      <formula>"Nie spełniona"</formula>
    </cfRule>
  </conditionalFormatting>
  <conditionalFormatting sqref="E90:E91">
    <cfRule type="cellIs" dxfId="0" priority="1" stopIfTrue="1" operator="equal">
      <formula>"Nie spełniona"</formula>
    </cfRule>
  </conditionalFormatting>
  <printOptions horizontalCentered="1"/>
  <pageMargins left="0.59055118110236227" right="0.59055118110236227" top="0.98425196850393704" bottom="0.98425196850393704" header="0.51181102362204722" footer="0.51181102362204722"/>
  <pageSetup paperSize="9" scale="63" firstPageNumber="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view="pageBreakPreview" topLeftCell="A14" zoomScaleNormal="100" zoomScaleSheetLayoutView="100" workbookViewId="0">
      <selection activeCell="D28" sqref="D28"/>
    </sheetView>
  </sheetViews>
  <sheetFormatPr defaultColWidth="8.8984375" defaultRowHeight="13.8"/>
  <cols>
    <col min="1" max="1" width="8.19921875" style="79" customWidth="1"/>
    <col min="2" max="2" width="14.3984375" style="39" customWidth="1"/>
    <col min="3" max="3" width="14.19921875" style="39" customWidth="1"/>
    <col min="4" max="4" width="13.59765625" style="39" customWidth="1"/>
    <col min="5" max="5" width="14.3984375" style="39" customWidth="1"/>
    <col min="6" max="7" width="13.8984375" style="39" customWidth="1"/>
    <col min="8" max="8" width="1" style="80" customWidth="1"/>
    <col min="9" max="9" width="13.09765625" style="39" customWidth="1"/>
    <col min="10" max="10" width="13.3984375" style="39" customWidth="1"/>
    <col min="11" max="11" width="13.09765625" style="39" customWidth="1"/>
    <col min="12" max="16384" width="8.8984375" style="39"/>
  </cols>
  <sheetData>
    <row r="1" spans="1:11" ht="30" customHeight="1">
      <c r="A1" s="208" t="s">
        <v>232</v>
      </c>
      <c r="B1" s="208"/>
      <c r="C1" s="208"/>
      <c r="D1" s="208"/>
      <c r="E1" s="208"/>
      <c r="F1" s="208"/>
      <c r="G1" s="208"/>
      <c r="H1" s="208"/>
      <c r="I1" s="208"/>
      <c r="J1" s="208"/>
      <c r="K1" s="208"/>
    </row>
    <row r="2" spans="1:11" ht="14.4" thickBot="1"/>
    <row r="3" spans="1:11" s="82" customFormat="1" ht="27.75" customHeight="1" thickBot="1">
      <c r="A3" s="209" t="s">
        <v>187</v>
      </c>
      <c r="B3" s="211" t="s">
        <v>188</v>
      </c>
      <c r="C3" s="212"/>
      <c r="D3" s="213"/>
      <c r="E3" s="214" t="s">
        <v>189</v>
      </c>
      <c r="F3" s="214"/>
      <c r="G3" s="215"/>
      <c r="H3" s="81"/>
      <c r="I3" s="216" t="s">
        <v>190</v>
      </c>
      <c r="J3" s="216"/>
      <c r="K3" s="216"/>
    </row>
    <row r="4" spans="1:11" s="91" customFormat="1" ht="31.5" customHeight="1" thickBot="1">
      <c r="A4" s="210"/>
      <c r="B4" s="85" t="s">
        <v>191</v>
      </c>
      <c r="C4" s="84" t="s">
        <v>192</v>
      </c>
      <c r="D4" s="86" t="s">
        <v>193</v>
      </c>
      <c r="E4" s="83" t="s">
        <v>191</v>
      </c>
      <c r="F4" s="84" t="s">
        <v>192</v>
      </c>
      <c r="G4" s="86" t="s">
        <v>193</v>
      </c>
      <c r="H4" s="87"/>
      <c r="I4" s="88" t="s">
        <v>191</v>
      </c>
      <c r="J4" s="89" t="s">
        <v>192</v>
      </c>
      <c r="K4" s="90" t="s">
        <v>193</v>
      </c>
    </row>
    <row r="5" spans="1:11" s="100" customFormat="1" ht="10.8" thickBot="1">
      <c r="A5" s="92" t="s">
        <v>185</v>
      </c>
      <c r="B5" s="95" t="s">
        <v>194</v>
      </c>
      <c r="C5" s="94" t="s">
        <v>186</v>
      </c>
      <c r="D5" s="96" t="s">
        <v>195</v>
      </c>
      <c r="E5" s="93" t="s">
        <v>196</v>
      </c>
      <c r="F5" s="94" t="s">
        <v>197</v>
      </c>
      <c r="G5" s="96" t="s">
        <v>198</v>
      </c>
      <c r="H5" s="97"/>
      <c r="I5" s="98" t="s">
        <v>199</v>
      </c>
      <c r="J5" s="94" t="s">
        <v>200</v>
      </c>
      <c r="K5" s="99" t="s">
        <v>201</v>
      </c>
    </row>
    <row r="6" spans="1:11" s="107" customFormat="1" ht="18" customHeight="1">
      <c r="A6" s="108">
        <v>2022</v>
      </c>
      <c r="B6" s="154">
        <v>1648804793</v>
      </c>
      <c r="C6" s="101">
        <f t="shared" ref="C6:C23" si="0">D6-B6</f>
        <v>168483013.40000001</v>
      </c>
      <c r="D6" s="102">
        <v>1817287806.4000001</v>
      </c>
      <c r="E6" s="154">
        <v>1732187108.02</v>
      </c>
      <c r="F6" s="101">
        <f t="shared" ref="F6:F23" si="1">G6-E6</f>
        <v>186610604.41999999</v>
      </c>
      <c r="G6" s="102">
        <v>1918797712.4400001</v>
      </c>
      <c r="H6" s="103"/>
      <c r="I6" s="104">
        <f t="shared" ref="I6:I23" si="2">B6-E6</f>
        <v>-83382315.019999996</v>
      </c>
      <c r="J6" s="105">
        <f t="shared" ref="J6:J23" si="3">K6-I6</f>
        <v>-18127591.02</v>
      </c>
      <c r="K6" s="106">
        <f t="shared" ref="K6:K23" si="4">D6-G6</f>
        <v>-101509906.04000001</v>
      </c>
    </row>
    <row r="7" spans="1:11" s="107" customFormat="1" ht="18" customHeight="1">
      <c r="A7" s="108">
        <f>A6+1</f>
        <v>2023</v>
      </c>
      <c r="B7" s="109">
        <v>1355216708</v>
      </c>
      <c r="C7" s="101">
        <f t="shared" si="0"/>
        <v>113408756</v>
      </c>
      <c r="D7" s="102">
        <v>1468625464</v>
      </c>
      <c r="E7" s="109">
        <v>1381716708</v>
      </c>
      <c r="F7" s="101">
        <f t="shared" si="1"/>
        <v>113408756</v>
      </c>
      <c r="G7" s="102">
        <v>1495125464</v>
      </c>
      <c r="H7" s="103"/>
      <c r="I7" s="104">
        <f t="shared" si="2"/>
        <v>-26500000</v>
      </c>
      <c r="J7" s="105">
        <f t="shared" si="3"/>
        <v>0</v>
      </c>
      <c r="K7" s="106">
        <f t="shared" si="4"/>
        <v>-26500000</v>
      </c>
    </row>
    <row r="8" spans="1:11" s="107" customFormat="1" ht="18" customHeight="1">
      <c r="A8" s="108">
        <f>A7+1</f>
        <v>2024</v>
      </c>
      <c r="B8" s="109">
        <v>1014014435</v>
      </c>
      <c r="C8" s="101">
        <f t="shared" si="0"/>
        <v>0</v>
      </c>
      <c r="D8" s="102">
        <v>1014014435</v>
      </c>
      <c r="E8" s="109">
        <v>1025014435</v>
      </c>
      <c r="F8" s="101">
        <f t="shared" si="1"/>
        <v>0</v>
      </c>
      <c r="G8" s="102">
        <v>1025014435</v>
      </c>
      <c r="H8" s="103"/>
      <c r="I8" s="104">
        <f t="shared" si="2"/>
        <v>-11000000</v>
      </c>
      <c r="J8" s="105">
        <f t="shared" si="3"/>
        <v>0</v>
      </c>
      <c r="K8" s="106">
        <f t="shared" si="4"/>
        <v>-11000000</v>
      </c>
    </row>
    <row r="9" spans="1:11" s="107" customFormat="1" ht="18" customHeight="1">
      <c r="A9" s="108">
        <f>A8+1</f>
        <v>2025</v>
      </c>
      <c r="B9" s="109">
        <v>805146556</v>
      </c>
      <c r="C9" s="101">
        <f t="shared" si="0"/>
        <v>0</v>
      </c>
      <c r="D9" s="102">
        <v>805146556</v>
      </c>
      <c r="E9" s="109">
        <v>812146556</v>
      </c>
      <c r="F9" s="101">
        <f t="shared" si="1"/>
        <v>-5000000</v>
      </c>
      <c r="G9" s="102">
        <v>807146556</v>
      </c>
      <c r="H9" s="103"/>
      <c r="I9" s="104">
        <f t="shared" si="2"/>
        <v>-7000000</v>
      </c>
      <c r="J9" s="105">
        <f t="shared" si="3"/>
        <v>5000000</v>
      </c>
      <c r="K9" s="106">
        <f t="shared" si="4"/>
        <v>-2000000</v>
      </c>
    </row>
    <row r="10" spans="1:11" s="107" customFormat="1" ht="18" customHeight="1">
      <c r="A10" s="108">
        <f>A9+1</f>
        <v>2026</v>
      </c>
      <c r="B10" s="109">
        <v>809436488</v>
      </c>
      <c r="C10" s="101">
        <f t="shared" si="0"/>
        <v>0</v>
      </c>
      <c r="D10" s="102">
        <v>809436488</v>
      </c>
      <c r="E10" s="109">
        <v>815136488</v>
      </c>
      <c r="F10" s="101">
        <f t="shared" si="1"/>
        <v>-5000000</v>
      </c>
      <c r="G10" s="102">
        <v>810136488</v>
      </c>
      <c r="H10" s="103"/>
      <c r="I10" s="104">
        <f t="shared" si="2"/>
        <v>-5700000</v>
      </c>
      <c r="J10" s="105">
        <f t="shared" si="3"/>
        <v>5000000</v>
      </c>
      <c r="K10" s="106">
        <f t="shared" si="4"/>
        <v>-700000</v>
      </c>
    </row>
    <row r="11" spans="1:11" s="107" customFormat="1" ht="18" customHeight="1">
      <c r="A11" s="110">
        <v>2027</v>
      </c>
      <c r="B11" s="111">
        <v>813702043</v>
      </c>
      <c r="C11" s="101">
        <f t="shared" si="0"/>
        <v>0</v>
      </c>
      <c r="D11" s="112">
        <v>813702043</v>
      </c>
      <c r="E11" s="111">
        <v>817033719</v>
      </c>
      <c r="F11" s="101">
        <f t="shared" si="1"/>
        <v>-5000000</v>
      </c>
      <c r="G11" s="112">
        <v>812033719</v>
      </c>
      <c r="H11" s="103"/>
      <c r="I11" s="104">
        <f t="shared" si="2"/>
        <v>-3331676</v>
      </c>
      <c r="J11" s="105">
        <f t="shared" si="3"/>
        <v>5000000</v>
      </c>
      <c r="K11" s="106">
        <f t="shared" si="4"/>
        <v>1668324</v>
      </c>
    </row>
    <row r="12" spans="1:11" s="107" customFormat="1" ht="18" customHeight="1">
      <c r="A12" s="110">
        <v>2028</v>
      </c>
      <c r="B12" s="111">
        <v>818099893</v>
      </c>
      <c r="C12" s="101">
        <f t="shared" si="0"/>
        <v>0</v>
      </c>
      <c r="D12" s="112">
        <v>818099893</v>
      </c>
      <c r="E12" s="111">
        <v>798263363</v>
      </c>
      <c r="F12" s="101">
        <f t="shared" si="1"/>
        <v>0</v>
      </c>
      <c r="G12" s="112">
        <v>798263363</v>
      </c>
      <c r="H12" s="103"/>
      <c r="I12" s="104">
        <f t="shared" si="2"/>
        <v>19836530</v>
      </c>
      <c r="J12" s="105">
        <f t="shared" si="3"/>
        <v>0</v>
      </c>
      <c r="K12" s="106">
        <f t="shared" si="4"/>
        <v>19836530</v>
      </c>
    </row>
    <row r="13" spans="1:11" s="107" customFormat="1" ht="18" customHeight="1">
      <c r="A13" s="110">
        <v>2029</v>
      </c>
      <c r="B13" s="111">
        <v>818099893</v>
      </c>
      <c r="C13" s="101">
        <f t="shared" si="0"/>
        <v>0</v>
      </c>
      <c r="D13" s="112">
        <v>818099893</v>
      </c>
      <c r="E13" s="111">
        <v>797599893</v>
      </c>
      <c r="F13" s="101">
        <f t="shared" si="1"/>
        <v>0</v>
      </c>
      <c r="G13" s="112">
        <v>797599893</v>
      </c>
      <c r="H13" s="103"/>
      <c r="I13" s="104">
        <f t="shared" si="2"/>
        <v>20500000</v>
      </c>
      <c r="J13" s="105">
        <f t="shared" si="3"/>
        <v>0</v>
      </c>
      <c r="K13" s="106">
        <f t="shared" si="4"/>
        <v>20500000</v>
      </c>
    </row>
    <row r="14" spans="1:11" s="107" customFormat="1" ht="18" customHeight="1">
      <c r="A14" s="110">
        <v>2030</v>
      </c>
      <c r="B14" s="111">
        <v>818099893</v>
      </c>
      <c r="C14" s="101">
        <f t="shared" si="0"/>
        <v>0</v>
      </c>
      <c r="D14" s="112">
        <v>818099893</v>
      </c>
      <c r="E14" s="111">
        <v>797599893</v>
      </c>
      <c r="F14" s="101">
        <f t="shared" si="1"/>
        <v>0</v>
      </c>
      <c r="G14" s="112">
        <v>797599893</v>
      </c>
      <c r="H14" s="103"/>
      <c r="I14" s="104">
        <f t="shared" si="2"/>
        <v>20500000</v>
      </c>
      <c r="J14" s="105">
        <f t="shared" si="3"/>
        <v>0</v>
      </c>
      <c r="K14" s="106">
        <f t="shared" si="4"/>
        <v>20500000</v>
      </c>
    </row>
    <row r="15" spans="1:11" s="107" customFormat="1" ht="18" customHeight="1">
      <c r="A15" s="110">
        <v>2031</v>
      </c>
      <c r="B15" s="111">
        <v>818099893</v>
      </c>
      <c r="C15" s="101">
        <f t="shared" si="0"/>
        <v>0</v>
      </c>
      <c r="D15" s="112">
        <v>818099893</v>
      </c>
      <c r="E15" s="111">
        <v>797599893</v>
      </c>
      <c r="F15" s="101">
        <f t="shared" si="1"/>
        <v>0</v>
      </c>
      <c r="G15" s="112">
        <v>797599893</v>
      </c>
      <c r="H15" s="103"/>
      <c r="I15" s="104">
        <f t="shared" si="2"/>
        <v>20500000</v>
      </c>
      <c r="J15" s="105">
        <f t="shared" si="3"/>
        <v>0</v>
      </c>
      <c r="K15" s="106">
        <f t="shared" si="4"/>
        <v>20500000</v>
      </c>
    </row>
    <row r="16" spans="1:11" s="107" customFormat="1" ht="18" customHeight="1">
      <c r="A16" s="110">
        <v>2032</v>
      </c>
      <c r="B16" s="111">
        <v>818099893</v>
      </c>
      <c r="C16" s="101">
        <f t="shared" si="0"/>
        <v>0</v>
      </c>
      <c r="D16" s="112">
        <v>818099893</v>
      </c>
      <c r="E16" s="111">
        <v>797599893</v>
      </c>
      <c r="F16" s="101">
        <f t="shared" si="1"/>
        <v>0</v>
      </c>
      <c r="G16" s="112">
        <v>797599893</v>
      </c>
      <c r="H16" s="103"/>
      <c r="I16" s="104">
        <f t="shared" si="2"/>
        <v>20500000</v>
      </c>
      <c r="J16" s="105">
        <f t="shared" si="3"/>
        <v>0</v>
      </c>
      <c r="K16" s="106">
        <f t="shared" si="4"/>
        <v>20500000</v>
      </c>
    </row>
    <row r="17" spans="1:11" s="107" customFormat="1" ht="18" customHeight="1">
      <c r="A17" s="110">
        <v>2033</v>
      </c>
      <c r="B17" s="111">
        <v>818099893</v>
      </c>
      <c r="C17" s="101">
        <f t="shared" si="0"/>
        <v>0</v>
      </c>
      <c r="D17" s="112">
        <v>818099893</v>
      </c>
      <c r="E17" s="111">
        <v>796599893</v>
      </c>
      <c r="F17" s="101">
        <f t="shared" si="1"/>
        <v>0</v>
      </c>
      <c r="G17" s="112">
        <v>796599893</v>
      </c>
      <c r="H17" s="103"/>
      <c r="I17" s="104">
        <f t="shared" si="2"/>
        <v>21500000</v>
      </c>
      <c r="J17" s="105">
        <f t="shared" si="3"/>
        <v>0</v>
      </c>
      <c r="K17" s="106">
        <f t="shared" si="4"/>
        <v>21500000</v>
      </c>
    </row>
    <row r="18" spans="1:11" s="107" customFormat="1" ht="18" customHeight="1">
      <c r="A18" s="110">
        <v>2034</v>
      </c>
      <c r="B18" s="111">
        <v>818099893</v>
      </c>
      <c r="C18" s="101">
        <f t="shared" si="0"/>
        <v>0</v>
      </c>
      <c r="D18" s="112">
        <v>818099893</v>
      </c>
      <c r="E18" s="111">
        <v>797099893</v>
      </c>
      <c r="F18" s="101">
        <f t="shared" si="1"/>
        <v>0</v>
      </c>
      <c r="G18" s="112">
        <v>797099893</v>
      </c>
      <c r="H18" s="103"/>
      <c r="I18" s="104">
        <f t="shared" si="2"/>
        <v>21000000</v>
      </c>
      <c r="J18" s="105">
        <f t="shared" si="3"/>
        <v>0</v>
      </c>
      <c r="K18" s="106">
        <f t="shared" si="4"/>
        <v>21000000</v>
      </c>
    </row>
    <row r="19" spans="1:11" s="107" customFormat="1" ht="18" customHeight="1">
      <c r="A19" s="110">
        <v>2035</v>
      </c>
      <c r="B19" s="111">
        <v>818099893</v>
      </c>
      <c r="C19" s="101">
        <f t="shared" si="0"/>
        <v>0</v>
      </c>
      <c r="D19" s="112">
        <v>818099893</v>
      </c>
      <c r="E19" s="111">
        <v>797809260</v>
      </c>
      <c r="F19" s="101">
        <f t="shared" si="1"/>
        <v>0</v>
      </c>
      <c r="G19" s="112">
        <v>797809260</v>
      </c>
      <c r="H19" s="103"/>
      <c r="I19" s="104">
        <f t="shared" si="2"/>
        <v>20290633</v>
      </c>
      <c r="J19" s="105">
        <f t="shared" si="3"/>
        <v>0</v>
      </c>
      <c r="K19" s="106">
        <f t="shared" si="4"/>
        <v>20290633</v>
      </c>
    </row>
    <row r="20" spans="1:11" s="107" customFormat="1" ht="18" customHeight="1">
      <c r="A20" s="110">
        <v>2036</v>
      </c>
      <c r="B20" s="111">
        <v>818099893</v>
      </c>
      <c r="C20" s="101">
        <f t="shared" si="0"/>
        <v>0</v>
      </c>
      <c r="D20" s="112">
        <v>818099893</v>
      </c>
      <c r="E20" s="111">
        <v>800599893</v>
      </c>
      <c r="F20" s="101">
        <f t="shared" si="1"/>
        <v>0</v>
      </c>
      <c r="G20" s="112">
        <v>800599893</v>
      </c>
      <c r="H20" s="103"/>
      <c r="I20" s="104">
        <f t="shared" si="2"/>
        <v>17500000</v>
      </c>
      <c r="J20" s="105">
        <f t="shared" si="3"/>
        <v>0</v>
      </c>
      <c r="K20" s="106">
        <f t="shared" si="4"/>
        <v>17500000</v>
      </c>
    </row>
    <row r="21" spans="1:11" s="107" customFormat="1" ht="18" customHeight="1">
      <c r="A21" s="110">
        <v>2037</v>
      </c>
      <c r="B21" s="111">
        <v>818099893</v>
      </c>
      <c r="C21" s="101">
        <f t="shared" si="0"/>
        <v>0</v>
      </c>
      <c r="D21" s="112">
        <v>818099893</v>
      </c>
      <c r="E21" s="111">
        <v>805099893</v>
      </c>
      <c r="F21" s="101">
        <f t="shared" si="1"/>
        <v>0</v>
      </c>
      <c r="G21" s="112">
        <v>805099893</v>
      </c>
      <c r="H21" s="103"/>
      <c r="I21" s="104">
        <f t="shared" si="2"/>
        <v>13000000</v>
      </c>
      <c r="J21" s="105">
        <f t="shared" si="3"/>
        <v>0</v>
      </c>
      <c r="K21" s="106">
        <f t="shared" si="4"/>
        <v>13000000</v>
      </c>
    </row>
    <row r="22" spans="1:11" s="107" customFormat="1" ht="18" customHeight="1">
      <c r="A22" s="110">
        <v>2038</v>
      </c>
      <c r="B22" s="111">
        <v>818099893</v>
      </c>
      <c r="C22" s="101">
        <f t="shared" si="0"/>
        <v>0</v>
      </c>
      <c r="D22" s="112">
        <v>818099893</v>
      </c>
      <c r="E22" s="111">
        <v>804636979</v>
      </c>
      <c r="F22" s="101">
        <f t="shared" si="1"/>
        <v>0</v>
      </c>
      <c r="G22" s="112">
        <v>804636979</v>
      </c>
      <c r="H22" s="103"/>
      <c r="I22" s="104">
        <f t="shared" si="2"/>
        <v>13462914</v>
      </c>
      <c r="J22" s="105">
        <f t="shared" si="3"/>
        <v>0</v>
      </c>
      <c r="K22" s="106">
        <f t="shared" si="4"/>
        <v>13462914</v>
      </c>
    </row>
    <row r="23" spans="1:11" s="107" customFormat="1" ht="18" customHeight="1" thickBot="1">
      <c r="A23" s="113">
        <v>2039</v>
      </c>
      <c r="B23" s="134">
        <v>818099893</v>
      </c>
      <c r="C23" s="115">
        <f t="shared" si="0"/>
        <v>0</v>
      </c>
      <c r="D23" s="116">
        <v>818099893</v>
      </c>
      <c r="E23" s="134">
        <v>806099893</v>
      </c>
      <c r="F23" s="115">
        <f t="shared" si="1"/>
        <v>0</v>
      </c>
      <c r="G23" s="116">
        <v>806099893</v>
      </c>
      <c r="H23" s="103"/>
      <c r="I23" s="117">
        <f t="shared" si="2"/>
        <v>12000000</v>
      </c>
      <c r="J23" s="118">
        <f t="shared" si="3"/>
        <v>0</v>
      </c>
      <c r="K23" s="119">
        <f t="shared" si="4"/>
        <v>12000000</v>
      </c>
    </row>
    <row r="24" spans="1:11">
      <c r="B24" s="120"/>
      <c r="C24" s="120"/>
      <c r="D24" s="120"/>
      <c r="E24" s="120"/>
      <c r="F24" s="120"/>
      <c r="G24" s="120"/>
      <c r="H24" s="121"/>
      <c r="I24" s="120"/>
      <c r="J24" s="120"/>
      <c r="K24" s="120"/>
    </row>
    <row r="27" spans="1:11" s="82" customFormat="1" ht="27.75" customHeight="1" thickBot="1">
      <c r="A27" s="217" t="s">
        <v>187</v>
      </c>
      <c r="B27" s="216" t="s">
        <v>202</v>
      </c>
      <c r="C27" s="216"/>
      <c r="D27" s="216"/>
      <c r="E27" s="218" t="s">
        <v>203</v>
      </c>
      <c r="F27" s="218"/>
      <c r="G27" s="218"/>
      <c r="H27" s="81"/>
      <c r="I27" s="216" t="s">
        <v>204</v>
      </c>
      <c r="J27" s="216"/>
      <c r="K27" s="216"/>
    </row>
    <row r="28" spans="1:11" s="91" customFormat="1" ht="31.5" customHeight="1" thickBot="1">
      <c r="A28" s="217"/>
      <c r="B28" s="122" t="s">
        <v>191</v>
      </c>
      <c r="C28" s="123" t="s">
        <v>192</v>
      </c>
      <c r="D28" s="124" t="s">
        <v>193</v>
      </c>
      <c r="E28" s="125" t="s">
        <v>191</v>
      </c>
      <c r="F28" s="123" t="s">
        <v>192</v>
      </c>
      <c r="G28" s="124" t="s">
        <v>193</v>
      </c>
      <c r="H28" s="87"/>
      <c r="I28" s="88" t="s">
        <v>191</v>
      </c>
      <c r="J28" s="89" t="s">
        <v>192</v>
      </c>
      <c r="K28" s="90" t="s">
        <v>193</v>
      </c>
    </row>
    <row r="29" spans="1:11" s="100" customFormat="1" ht="10.8" thickBot="1">
      <c r="A29" s="126" t="s">
        <v>185</v>
      </c>
      <c r="B29" s="98" t="s">
        <v>194</v>
      </c>
      <c r="C29" s="94" t="s">
        <v>186</v>
      </c>
      <c r="D29" s="99" t="s">
        <v>195</v>
      </c>
      <c r="E29" s="93" t="s">
        <v>196</v>
      </c>
      <c r="F29" s="94" t="s">
        <v>197</v>
      </c>
      <c r="G29" s="99" t="s">
        <v>198</v>
      </c>
      <c r="H29" s="97"/>
      <c r="I29" s="98" t="s">
        <v>199</v>
      </c>
      <c r="J29" s="94" t="s">
        <v>200</v>
      </c>
      <c r="K29" s="99" t="s">
        <v>201</v>
      </c>
    </row>
    <row r="30" spans="1:11" s="107" customFormat="1" ht="18" customHeight="1">
      <c r="A30" s="127">
        <v>2022</v>
      </c>
      <c r="B30" s="155">
        <v>100963267.02</v>
      </c>
      <c r="C30" s="101">
        <f t="shared" ref="C30:C47" si="5">D30-B30</f>
        <v>18127591.02</v>
      </c>
      <c r="D30" s="106">
        <v>119090858.04000001</v>
      </c>
      <c r="E30" s="155">
        <v>17580952</v>
      </c>
      <c r="F30" s="101">
        <f t="shared" ref="F30:F47" si="6">G30-E30</f>
        <v>0</v>
      </c>
      <c r="G30" s="106">
        <v>17580952</v>
      </c>
      <c r="H30" s="103"/>
      <c r="I30" s="104">
        <f t="shared" ref="I30:I47" si="7">B6+B30-E6-E30</f>
        <v>0</v>
      </c>
      <c r="J30" s="105">
        <f t="shared" ref="J30:J47" si="8">K30-I30</f>
        <v>0</v>
      </c>
      <c r="K30" s="106">
        <f t="shared" ref="K30:K47" si="9">D6+D30-G6-G30</f>
        <v>0</v>
      </c>
    </row>
    <row r="31" spans="1:11" s="107" customFormat="1" ht="18" customHeight="1">
      <c r="A31" s="127">
        <f>A30+1</f>
        <v>2023</v>
      </c>
      <c r="B31" s="128">
        <v>40000000</v>
      </c>
      <c r="C31" s="101">
        <f t="shared" si="5"/>
        <v>0</v>
      </c>
      <c r="D31" s="106">
        <v>40000000</v>
      </c>
      <c r="E31" s="128">
        <v>13500000</v>
      </c>
      <c r="F31" s="101">
        <f t="shared" si="6"/>
        <v>0</v>
      </c>
      <c r="G31" s="106">
        <v>13500000</v>
      </c>
      <c r="H31" s="103"/>
      <c r="I31" s="104">
        <f t="shared" si="7"/>
        <v>0</v>
      </c>
      <c r="J31" s="105">
        <f t="shared" si="8"/>
        <v>0</v>
      </c>
      <c r="K31" s="106">
        <f t="shared" si="9"/>
        <v>0</v>
      </c>
    </row>
    <row r="32" spans="1:11" s="107" customFormat="1" ht="18" customHeight="1">
      <c r="A32" s="127">
        <f>A31+1</f>
        <v>2024</v>
      </c>
      <c r="B32" s="128">
        <v>30000000</v>
      </c>
      <c r="C32" s="101">
        <f t="shared" si="5"/>
        <v>0</v>
      </c>
      <c r="D32" s="106">
        <v>30000000</v>
      </c>
      <c r="E32" s="128">
        <v>19000000</v>
      </c>
      <c r="F32" s="101">
        <f t="shared" si="6"/>
        <v>0</v>
      </c>
      <c r="G32" s="106">
        <v>19000000</v>
      </c>
      <c r="H32" s="103"/>
      <c r="I32" s="104">
        <f t="shared" si="7"/>
        <v>0</v>
      </c>
      <c r="J32" s="105">
        <f t="shared" si="8"/>
        <v>0</v>
      </c>
      <c r="K32" s="106">
        <f t="shared" si="9"/>
        <v>0</v>
      </c>
    </row>
    <row r="33" spans="1:11" s="107" customFormat="1" ht="18" customHeight="1">
      <c r="A33" s="127">
        <f>A32+1</f>
        <v>2025</v>
      </c>
      <c r="B33" s="128">
        <v>34000000</v>
      </c>
      <c r="C33" s="101">
        <f t="shared" si="5"/>
        <v>-5000000</v>
      </c>
      <c r="D33" s="106">
        <v>29000000</v>
      </c>
      <c r="E33" s="128">
        <v>27000000</v>
      </c>
      <c r="F33" s="101">
        <f t="shared" si="6"/>
        <v>0</v>
      </c>
      <c r="G33" s="106">
        <v>27000000</v>
      </c>
      <c r="H33" s="103"/>
      <c r="I33" s="104">
        <f t="shared" si="7"/>
        <v>0</v>
      </c>
      <c r="J33" s="105">
        <f t="shared" si="8"/>
        <v>0</v>
      </c>
      <c r="K33" s="106">
        <f t="shared" si="9"/>
        <v>0</v>
      </c>
    </row>
    <row r="34" spans="1:11" s="107" customFormat="1" ht="18" customHeight="1">
      <c r="A34" s="127">
        <f>A33+1</f>
        <v>2026</v>
      </c>
      <c r="B34" s="128">
        <v>34000000</v>
      </c>
      <c r="C34" s="101">
        <f t="shared" si="5"/>
        <v>-5000000</v>
      </c>
      <c r="D34" s="106">
        <v>29000000</v>
      </c>
      <c r="E34" s="128">
        <v>28300000</v>
      </c>
      <c r="F34" s="101">
        <f t="shared" si="6"/>
        <v>0</v>
      </c>
      <c r="G34" s="106">
        <v>28300000</v>
      </c>
      <c r="H34" s="103"/>
      <c r="I34" s="104">
        <f t="shared" si="7"/>
        <v>0</v>
      </c>
      <c r="J34" s="105">
        <f t="shared" si="8"/>
        <v>0</v>
      </c>
      <c r="K34" s="106">
        <f t="shared" si="9"/>
        <v>0</v>
      </c>
    </row>
    <row r="35" spans="1:11" s="107" customFormat="1" ht="18" customHeight="1">
      <c r="A35" s="129">
        <v>2027</v>
      </c>
      <c r="B35" s="128">
        <v>27000000</v>
      </c>
      <c r="C35" s="101">
        <f t="shared" si="5"/>
        <v>-5000000</v>
      </c>
      <c r="D35" s="106">
        <v>22000000</v>
      </c>
      <c r="E35" s="130">
        <v>23668324</v>
      </c>
      <c r="F35" s="101">
        <f t="shared" si="6"/>
        <v>0</v>
      </c>
      <c r="G35" s="131">
        <v>23668324</v>
      </c>
      <c r="H35" s="103"/>
      <c r="I35" s="104">
        <f t="shared" si="7"/>
        <v>0</v>
      </c>
      <c r="J35" s="105">
        <f t="shared" si="8"/>
        <v>0</v>
      </c>
      <c r="K35" s="106">
        <f t="shared" si="9"/>
        <v>0</v>
      </c>
    </row>
    <row r="36" spans="1:11" s="107" customFormat="1" ht="18" customHeight="1">
      <c r="A36" s="129">
        <v>2028</v>
      </c>
      <c r="B36" s="128">
        <v>3000000</v>
      </c>
      <c r="C36" s="101">
        <f t="shared" si="5"/>
        <v>0</v>
      </c>
      <c r="D36" s="106">
        <v>3000000</v>
      </c>
      <c r="E36" s="130">
        <v>22836530</v>
      </c>
      <c r="F36" s="101">
        <f t="shared" si="6"/>
        <v>0</v>
      </c>
      <c r="G36" s="131">
        <v>22836530</v>
      </c>
      <c r="H36" s="103"/>
      <c r="I36" s="104">
        <f t="shared" si="7"/>
        <v>0</v>
      </c>
      <c r="J36" s="105">
        <f t="shared" si="8"/>
        <v>0</v>
      </c>
      <c r="K36" s="106">
        <f t="shared" si="9"/>
        <v>0</v>
      </c>
    </row>
    <row r="37" spans="1:11" s="107" customFormat="1" ht="18" customHeight="1">
      <c r="A37" s="129">
        <v>2029</v>
      </c>
      <c r="B37" s="128">
        <v>0</v>
      </c>
      <c r="C37" s="101">
        <f t="shared" si="5"/>
        <v>0</v>
      </c>
      <c r="D37" s="106">
        <v>0</v>
      </c>
      <c r="E37" s="130">
        <v>20500000</v>
      </c>
      <c r="F37" s="101">
        <f t="shared" si="6"/>
        <v>0</v>
      </c>
      <c r="G37" s="131">
        <v>20500000</v>
      </c>
      <c r="H37" s="103"/>
      <c r="I37" s="104">
        <f t="shared" si="7"/>
        <v>0</v>
      </c>
      <c r="J37" s="105">
        <f t="shared" si="8"/>
        <v>0</v>
      </c>
      <c r="K37" s="106">
        <f t="shared" si="9"/>
        <v>0</v>
      </c>
    </row>
    <row r="38" spans="1:11" s="107" customFormat="1" ht="18" customHeight="1">
      <c r="A38" s="129">
        <v>2030</v>
      </c>
      <c r="B38" s="128">
        <v>0</v>
      </c>
      <c r="C38" s="101">
        <f t="shared" si="5"/>
        <v>0</v>
      </c>
      <c r="D38" s="106">
        <v>0</v>
      </c>
      <c r="E38" s="130">
        <v>20500000</v>
      </c>
      <c r="F38" s="101">
        <f t="shared" si="6"/>
        <v>0</v>
      </c>
      <c r="G38" s="131">
        <v>20500000</v>
      </c>
      <c r="H38" s="103"/>
      <c r="I38" s="104">
        <f t="shared" si="7"/>
        <v>0</v>
      </c>
      <c r="J38" s="105">
        <f t="shared" si="8"/>
        <v>0</v>
      </c>
      <c r="K38" s="106">
        <f t="shared" si="9"/>
        <v>0</v>
      </c>
    </row>
    <row r="39" spans="1:11" s="107" customFormat="1" ht="18" customHeight="1">
      <c r="A39" s="129">
        <v>2031</v>
      </c>
      <c r="B39" s="128">
        <v>0</v>
      </c>
      <c r="C39" s="101">
        <f t="shared" si="5"/>
        <v>0</v>
      </c>
      <c r="D39" s="106">
        <v>0</v>
      </c>
      <c r="E39" s="130">
        <v>20500000</v>
      </c>
      <c r="F39" s="101">
        <f t="shared" si="6"/>
        <v>0</v>
      </c>
      <c r="G39" s="131">
        <v>20500000</v>
      </c>
      <c r="H39" s="103"/>
      <c r="I39" s="104">
        <f t="shared" si="7"/>
        <v>0</v>
      </c>
      <c r="J39" s="105">
        <f t="shared" si="8"/>
        <v>0</v>
      </c>
      <c r="K39" s="106">
        <f t="shared" si="9"/>
        <v>0</v>
      </c>
    </row>
    <row r="40" spans="1:11" s="107" customFormat="1" ht="18" customHeight="1">
      <c r="A40" s="129">
        <v>2032</v>
      </c>
      <c r="B40" s="128">
        <v>0</v>
      </c>
      <c r="C40" s="101">
        <f t="shared" si="5"/>
        <v>0</v>
      </c>
      <c r="D40" s="106">
        <v>0</v>
      </c>
      <c r="E40" s="130">
        <v>20500000</v>
      </c>
      <c r="F40" s="101">
        <f t="shared" si="6"/>
        <v>0</v>
      </c>
      <c r="G40" s="131">
        <v>20500000</v>
      </c>
      <c r="H40" s="103"/>
      <c r="I40" s="104">
        <f t="shared" si="7"/>
        <v>0</v>
      </c>
      <c r="J40" s="105">
        <f t="shared" si="8"/>
        <v>0</v>
      </c>
      <c r="K40" s="106">
        <f t="shared" si="9"/>
        <v>0</v>
      </c>
    </row>
    <row r="41" spans="1:11" s="107" customFormat="1" ht="18" customHeight="1">
      <c r="A41" s="129">
        <v>2033</v>
      </c>
      <c r="B41" s="128">
        <v>0</v>
      </c>
      <c r="C41" s="101">
        <f t="shared" si="5"/>
        <v>0</v>
      </c>
      <c r="D41" s="106">
        <v>0</v>
      </c>
      <c r="E41" s="130">
        <v>21500000</v>
      </c>
      <c r="F41" s="101">
        <f t="shared" si="6"/>
        <v>0</v>
      </c>
      <c r="G41" s="131">
        <v>21500000</v>
      </c>
      <c r="H41" s="103"/>
      <c r="I41" s="104">
        <f t="shared" si="7"/>
        <v>0</v>
      </c>
      <c r="J41" s="105">
        <f t="shared" si="8"/>
        <v>0</v>
      </c>
      <c r="K41" s="106">
        <f t="shared" si="9"/>
        <v>0</v>
      </c>
    </row>
    <row r="42" spans="1:11" s="107" customFormat="1" ht="18" customHeight="1">
      <c r="A42" s="129">
        <v>2034</v>
      </c>
      <c r="B42" s="128">
        <v>0</v>
      </c>
      <c r="C42" s="101">
        <f t="shared" si="5"/>
        <v>0</v>
      </c>
      <c r="D42" s="106">
        <v>0</v>
      </c>
      <c r="E42" s="130">
        <v>21000000</v>
      </c>
      <c r="F42" s="101">
        <f t="shared" si="6"/>
        <v>0</v>
      </c>
      <c r="G42" s="131">
        <v>21000000</v>
      </c>
      <c r="H42" s="103"/>
      <c r="I42" s="104">
        <f t="shared" si="7"/>
        <v>0</v>
      </c>
      <c r="J42" s="105">
        <f t="shared" si="8"/>
        <v>0</v>
      </c>
      <c r="K42" s="106">
        <f t="shared" si="9"/>
        <v>0</v>
      </c>
    </row>
    <row r="43" spans="1:11" s="107" customFormat="1" ht="18" customHeight="1">
      <c r="A43" s="129">
        <v>2035</v>
      </c>
      <c r="B43" s="128">
        <v>0</v>
      </c>
      <c r="C43" s="101">
        <f t="shared" si="5"/>
        <v>0</v>
      </c>
      <c r="D43" s="106">
        <v>0</v>
      </c>
      <c r="E43" s="130">
        <v>20290633</v>
      </c>
      <c r="F43" s="101">
        <f t="shared" si="6"/>
        <v>0</v>
      </c>
      <c r="G43" s="131">
        <v>20290633</v>
      </c>
      <c r="H43" s="103"/>
      <c r="I43" s="104">
        <f t="shared" si="7"/>
        <v>0</v>
      </c>
      <c r="J43" s="105">
        <f t="shared" si="8"/>
        <v>0</v>
      </c>
      <c r="K43" s="106">
        <f t="shared" si="9"/>
        <v>0</v>
      </c>
    </row>
    <row r="44" spans="1:11" s="107" customFormat="1" ht="18" customHeight="1">
      <c r="A44" s="129">
        <v>2036</v>
      </c>
      <c r="B44" s="128">
        <v>0</v>
      </c>
      <c r="C44" s="101">
        <f t="shared" si="5"/>
        <v>0</v>
      </c>
      <c r="D44" s="106">
        <v>0</v>
      </c>
      <c r="E44" s="130">
        <v>17500000</v>
      </c>
      <c r="F44" s="101">
        <f t="shared" si="6"/>
        <v>0</v>
      </c>
      <c r="G44" s="131">
        <v>17500000</v>
      </c>
      <c r="H44" s="103"/>
      <c r="I44" s="104">
        <f t="shared" si="7"/>
        <v>0</v>
      </c>
      <c r="J44" s="105">
        <f t="shared" si="8"/>
        <v>0</v>
      </c>
      <c r="K44" s="106">
        <f t="shared" si="9"/>
        <v>0</v>
      </c>
    </row>
    <row r="45" spans="1:11" s="107" customFormat="1" ht="18" customHeight="1">
      <c r="A45" s="129">
        <v>2037</v>
      </c>
      <c r="B45" s="128">
        <v>0</v>
      </c>
      <c r="C45" s="101">
        <f t="shared" si="5"/>
        <v>0</v>
      </c>
      <c r="D45" s="106">
        <v>0</v>
      </c>
      <c r="E45" s="130">
        <v>13000000</v>
      </c>
      <c r="F45" s="101">
        <f t="shared" si="6"/>
        <v>0</v>
      </c>
      <c r="G45" s="131">
        <v>13000000</v>
      </c>
      <c r="H45" s="103"/>
      <c r="I45" s="104">
        <f t="shared" si="7"/>
        <v>0</v>
      </c>
      <c r="J45" s="105">
        <f t="shared" si="8"/>
        <v>0</v>
      </c>
      <c r="K45" s="106">
        <f t="shared" si="9"/>
        <v>0</v>
      </c>
    </row>
    <row r="46" spans="1:11" s="107" customFormat="1" ht="18" customHeight="1">
      <c r="A46" s="129">
        <v>2038</v>
      </c>
      <c r="B46" s="128">
        <v>0</v>
      </c>
      <c r="C46" s="101">
        <f t="shared" si="5"/>
        <v>0</v>
      </c>
      <c r="D46" s="106">
        <v>0</v>
      </c>
      <c r="E46" s="130">
        <v>13462914</v>
      </c>
      <c r="F46" s="101">
        <f t="shared" si="6"/>
        <v>0</v>
      </c>
      <c r="G46" s="131">
        <v>13462914</v>
      </c>
      <c r="H46" s="103"/>
      <c r="I46" s="104">
        <f t="shared" si="7"/>
        <v>0</v>
      </c>
      <c r="J46" s="105">
        <f t="shared" si="8"/>
        <v>0</v>
      </c>
      <c r="K46" s="106">
        <f t="shared" si="9"/>
        <v>0</v>
      </c>
    </row>
    <row r="47" spans="1:11" s="107" customFormat="1" ht="18" customHeight="1" thickBot="1">
      <c r="A47" s="132">
        <v>2039</v>
      </c>
      <c r="B47" s="133">
        <v>0</v>
      </c>
      <c r="C47" s="114">
        <f t="shared" si="5"/>
        <v>0</v>
      </c>
      <c r="D47" s="119">
        <v>0</v>
      </c>
      <c r="E47" s="133">
        <v>12000000</v>
      </c>
      <c r="F47" s="114">
        <f t="shared" si="6"/>
        <v>0</v>
      </c>
      <c r="G47" s="119">
        <v>12000000</v>
      </c>
      <c r="H47" s="103"/>
      <c r="I47" s="117">
        <f t="shared" si="7"/>
        <v>0</v>
      </c>
      <c r="J47" s="118">
        <f t="shared" si="8"/>
        <v>0</v>
      </c>
      <c r="K47" s="119">
        <f t="shared" si="9"/>
        <v>0</v>
      </c>
    </row>
    <row r="50" spans="1:11" ht="15.75" customHeight="1">
      <c r="A50" s="38" t="s">
        <v>196</v>
      </c>
      <c r="B50" s="219" t="s">
        <v>205</v>
      </c>
      <c r="C50" s="219"/>
      <c r="D50" s="219"/>
      <c r="E50" s="219"/>
      <c r="F50" s="219"/>
      <c r="G50" s="219"/>
      <c r="H50" s="219"/>
      <c r="I50" s="219"/>
      <c r="J50" s="219"/>
      <c r="K50" s="219"/>
    </row>
    <row r="51" spans="1:11" ht="33" customHeight="1">
      <c r="A51" s="190" t="s">
        <v>233</v>
      </c>
      <c r="B51" s="190"/>
      <c r="C51" s="190"/>
      <c r="D51" s="190"/>
      <c r="E51" s="190"/>
      <c r="F51" s="190"/>
      <c r="G51" s="190"/>
      <c r="H51" s="190"/>
      <c r="I51" s="190"/>
      <c r="J51" s="190"/>
      <c r="K51" s="190"/>
    </row>
  </sheetData>
  <sheetProtection password="C25B" sheet="1"/>
  <mergeCells count="11">
    <mergeCell ref="B50:K50"/>
    <mergeCell ref="A51:K51"/>
    <mergeCell ref="A1:K1"/>
    <mergeCell ref="A3:A4"/>
    <mergeCell ref="B3:D3"/>
    <mergeCell ref="E3:G3"/>
    <mergeCell ref="I3:K3"/>
    <mergeCell ref="A27:A28"/>
    <mergeCell ref="B27:D27"/>
    <mergeCell ref="E27:G27"/>
    <mergeCell ref="I27:K27"/>
  </mergeCells>
  <pageMargins left="0.70866141732283472" right="0.70866141732283472" top="0.74803149606299213" bottom="0.74803149606299213" header="0.51181102362204722" footer="0.51181102362204722"/>
  <pageSetup paperSize="9" scale="5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view="pageBreakPreview" workbookViewId="0">
      <selection activeCell="D21" sqref="D21"/>
    </sheetView>
  </sheetViews>
  <sheetFormatPr defaultColWidth="8.8984375" defaultRowHeight="13.8"/>
  <cols>
    <col min="1" max="1" width="8.19921875" style="40" customWidth="1"/>
    <col min="2" max="2" width="11.19921875" style="41" customWidth="1"/>
    <col min="3" max="3" width="11.09765625" style="41" customWidth="1"/>
    <col min="4" max="5" width="11.19921875" style="41" customWidth="1"/>
    <col min="6" max="6" width="11.09765625" style="41" customWidth="1"/>
    <col min="7" max="7" width="11.19921875" style="41" customWidth="1"/>
    <col min="8" max="8" width="1.69921875" style="42" customWidth="1"/>
    <col min="9" max="9" width="11.19921875" style="41" customWidth="1"/>
    <col min="10" max="10" width="9.69921875" style="41" customWidth="1"/>
    <col min="11" max="11" width="11.19921875" style="41" customWidth="1"/>
    <col min="12" max="16384" width="8.8984375" style="41"/>
  </cols>
  <sheetData>
    <row r="1" spans="1:11" ht="30" customHeight="1">
      <c r="A1" s="221" t="s">
        <v>206</v>
      </c>
      <c r="B1" s="221"/>
      <c r="C1" s="221"/>
      <c r="D1" s="221"/>
      <c r="E1" s="221"/>
      <c r="F1" s="221"/>
      <c r="G1" s="221"/>
      <c r="H1" s="221"/>
      <c r="I1" s="221"/>
      <c r="J1" s="221"/>
      <c r="K1" s="221"/>
    </row>
    <row r="3" spans="1:11" s="44" customFormat="1" ht="27.75" customHeight="1">
      <c r="A3" s="222" t="s">
        <v>187</v>
      </c>
      <c r="B3" s="220" t="s">
        <v>188</v>
      </c>
      <c r="C3" s="220"/>
      <c r="D3" s="220"/>
      <c r="E3" s="220" t="s">
        <v>189</v>
      </c>
      <c r="F3" s="220"/>
      <c r="G3" s="220"/>
      <c r="H3" s="43"/>
      <c r="I3" s="220" t="s">
        <v>190</v>
      </c>
      <c r="J3" s="220"/>
      <c r="K3" s="220"/>
    </row>
    <row r="4" spans="1:11" s="49" customFormat="1" ht="31.5" customHeight="1">
      <c r="A4" s="222"/>
      <c r="B4" s="45" t="s">
        <v>191</v>
      </c>
      <c r="C4" s="46" t="s">
        <v>192</v>
      </c>
      <c r="D4" s="47" t="s">
        <v>193</v>
      </c>
      <c r="E4" s="45" t="s">
        <v>191</v>
      </c>
      <c r="F4" s="46" t="s">
        <v>192</v>
      </c>
      <c r="G4" s="47" t="s">
        <v>193</v>
      </c>
      <c r="H4" s="48"/>
      <c r="I4" s="45" t="s">
        <v>191</v>
      </c>
      <c r="J4" s="46" t="s">
        <v>192</v>
      </c>
      <c r="K4" s="47" t="s">
        <v>193</v>
      </c>
    </row>
    <row r="5" spans="1:11" s="55" customFormat="1" ht="10.199999999999999">
      <c r="A5" s="50" t="s">
        <v>185</v>
      </c>
      <c r="B5" s="51" t="s">
        <v>194</v>
      </c>
      <c r="C5" s="52" t="s">
        <v>186</v>
      </c>
      <c r="D5" s="53" t="s">
        <v>195</v>
      </c>
      <c r="E5" s="51" t="s">
        <v>196</v>
      </c>
      <c r="F5" s="52" t="s">
        <v>197</v>
      </c>
      <c r="G5" s="53" t="s">
        <v>198</v>
      </c>
      <c r="H5" s="54"/>
      <c r="I5" s="51" t="s">
        <v>199</v>
      </c>
      <c r="J5" s="52" t="s">
        <v>200</v>
      </c>
      <c r="K5" s="53" t="s">
        <v>201</v>
      </c>
    </row>
    <row r="6" spans="1:11" s="62" customFormat="1" ht="18" customHeight="1">
      <c r="A6" s="56">
        <v>2011</v>
      </c>
      <c r="B6" s="57">
        <v>736629732</v>
      </c>
      <c r="C6" s="58">
        <f t="shared" ref="C6:C21" si="0">D6-B6</f>
        <v>0</v>
      </c>
      <c r="D6" s="57">
        <v>736629732</v>
      </c>
      <c r="E6" s="59">
        <v>774997440</v>
      </c>
      <c r="F6" s="58">
        <f t="shared" ref="F6:F21" si="1">G6-E6</f>
        <v>0</v>
      </c>
      <c r="G6" s="57">
        <v>774997440</v>
      </c>
      <c r="H6" s="60"/>
      <c r="I6" s="61">
        <f t="shared" ref="I6:I21" si="2">B6-E6</f>
        <v>-38367708</v>
      </c>
      <c r="J6" s="58">
        <f t="shared" ref="J6:J21" si="3">K6-I6</f>
        <v>0</v>
      </c>
      <c r="K6" s="57">
        <f t="shared" ref="K6:K21" si="4">D6-G6</f>
        <v>-38367708</v>
      </c>
    </row>
    <row r="7" spans="1:11" s="62" customFormat="1" ht="18" customHeight="1">
      <c r="A7" s="63">
        <f t="shared" ref="A7:A21" si="5">A6+1</f>
        <v>2012</v>
      </c>
      <c r="B7" s="64">
        <v>759814698</v>
      </c>
      <c r="C7" s="65">
        <f t="shared" si="0"/>
        <v>0</v>
      </c>
      <c r="D7" s="64">
        <v>759814698</v>
      </c>
      <c r="E7" s="66">
        <v>766102070</v>
      </c>
      <c r="F7" s="65">
        <f t="shared" si="1"/>
        <v>0</v>
      </c>
      <c r="G7" s="64">
        <v>766102070</v>
      </c>
      <c r="H7" s="60"/>
      <c r="I7" s="67">
        <f t="shared" si="2"/>
        <v>-6287372</v>
      </c>
      <c r="J7" s="65">
        <f t="shared" si="3"/>
        <v>0</v>
      </c>
      <c r="K7" s="64">
        <f t="shared" si="4"/>
        <v>-6287372</v>
      </c>
    </row>
    <row r="8" spans="1:11" s="62" customFormat="1" ht="18" customHeight="1">
      <c r="A8" s="63">
        <f t="shared" si="5"/>
        <v>2013</v>
      </c>
      <c r="B8" s="64">
        <v>828053919</v>
      </c>
      <c r="C8" s="65">
        <f t="shared" si="0"/>
        <v>12897522</v>
      </c>
      <c r="D8" s="64">
        <v>840951441</v>
      </c>
      <c r="E8" s="66">
        <v>868053919</v>
      </c>
      <c r="F8" s="65">
        <f t="shared" si="1"/>
        <v>12897522</v>
      </c>
      <c r="G8" s="64">
        <v>880951441</v>
      </c>
      <c r="H8" s="60"/>
      <c r="I8" s="67">
        <f t="shared" si="2"/>
        <v>-40000000</v>
      </c>
      <c r="J8" s="65">
        <f t="shared" si="3"/>
        <v>0</v>
      </c>
      <c r="K8" s="64">
        <f t="shared" si="4"/>
        <v>-40000000</v>
      </c>
    </row>
    <row r="9" spans="1:11" s="62" customFormat="1" ht="18" customHeight="1">
      <c r="A9" s="63">
        <f t="shared" si="5"/>
        <v>2014</v>
      </c>
      <c r="B9" s="64">
        <v>1008729660</v>
      </c>
      <c r="C9" s="65">
        <f t="shared" si="0"/>
        <v>31874934</v>
      </c>
      <c r="D9" s="64">
        <v>1040604594</v>
      </c>
      <c r="E9" s="66">
        <v>994661336</v>
      </c>
      <c r="F9" s="65">
        <f t="shared" si="1"/>
        <v>31874934</v>
      </c>
      <c r="G9" s="64">
        <v>1026536270</v>
      </c>
      <c r="H9" s="60"/>
      <c r="I9" s="67">
        <f t="shared" si="2"/>
        <v>14068324</v>
      </c>
      <c r="J9" s="65">
        <f t="shared" si="3"/>
        <v>0</v>
      </c>
      <c r="K9" s="64">
        <f t="shared" si="4"/>
        <v>14068324</v>
      </c>
    </row>
    <row r="10" spans="1:11" s="62" customFormat="1" ht="18" customHeight="1">
      <c r="A10" s="63">
        <f t="shared" si="5"/>
        <v>2015</v>
      </c>
      <c r="B10" s="64">
        <v>724373840</v>
      </c>
      <c r="C10" s="65">
        <f t="shared" si="0"/>
        <v>2641871</v>
      </c>
      <c r="D10" s="64">
        <v>727015711</v>
      </c>
      <c r="E10" s="66">
        <v>681792888</v>
      </c>
      <c r="F10" s="65">
        <f t="shared" si="1"/>
        <v>2641871</v>
      </c>
      <c r="G10" s="64">
        <v>684434759</v>
      </c>
      <c r="H10" s="60"/>
      <c r="I10" s="67">
        <f t="shared" si="2"/>
        <v>42580952</v>
      </c>
      <c r="J10" s="65">
        <f t="shared" si="3"/>
        <v>0</v>
      </c>
      <c r="K10" s="64">
        <f t="shared" si="4"/>
        <v>42580952</v>
      </c>
    </row>
    <row r="11" spans="1:11" s="62" customFormat="1" ht="18" customHeight="1">
      <c r="A11" s="63">
        <f t="shared" si="5"/>
        <v>2016</v>
      </c>
      <c r="B11" s="64">
        <v>569097963</v>
      </c>
      <c r="C11" s="65">
        <f t="shared" si="0"/>
        <v>1500000</v>
      </c>
      <c r="D11" s="64">
        <v>570597963</v>
      </c>
      <c r="E11" s="66">
        <v>524817011</v>
      </c>
      <c r="F11" s="65">
        <f t="shared" si="1"/>
        <v>1500000</v>
      </c>
      <c r="G11" s="64">
        <v>526317011</v>
      </c>
      <c r="H11" s="60"/>
      <c r="I11" s="67">
        <f t="shared" si="2"/>
        <v>44280952</v>
      </c>
      <c r="J11" s="65">
        <f t="shared" si="3"/>
        <v>0</v>
      </c>
      <c r="K11" s="64">
        <f t="shared" si="4"/>
        <v>44280952</v>
      </c>
    </row>
    <row r="12" spans="1:11" s="62" customFormat="1" ht="18" customHeight="1">
      <c r="A12" s="63">
        <f t="shared" si="5"/>
        <v>2017</v>
      </c>
      <c r="B12" s="64">
        <v>565060690</v>
      </c>
      <c r="C12" s="65">
        <f t="shared" si="0"/>
        <v>0</v>
      </c>
      <c r="D12" s="64">
        <v>565060690</v>
      </c>
      <c r="E12" s="66">
        <v>521479738</v>
      </c>
      <c r="F12" s="65">
        <f t="shared" si="1"/>
        <v>0</v>
      </c>
      <c r="G12" s="64">
        <v>521479738</v>
      </c>
      <c r="H12" s="60"/>
      <c r="I12" s="67">
        <f t="shared" si="2"/>
        <v>43580952</v>
      </c>
      <c r="J12" s="65">
        <f t="shared" si="3"/>
        <v>0</v>
      </c>
      <c r="K12" s="64">
        <f t="shared" si="4"/>
        <v>43580952</v>
      </c>
    </row>
    <row r="13" spans="1:11" s="62" customFormat="1" ht="18" customHeight="1">
      <c r="A13" s="63">
        <f t="shared" si="5"/>
        <v>2018</v>
      </c>
      <c r="B13" s="64">
        <v>572686089</v>
      </c>
      <c r="C13" s="65">
        <f t="shared" si="0"/>
        <v>0</v>
      </c>
      <c r="D13" s="64">
        <v>572686089</v>
      </c>
      <c r="E13" s="66">
        <v>528105137</v>
      </c>
      <c r="F13" s="65">
        <f t="shared" si="1"/>
        <v>0</v>
      </c>
      <c r="G13" s="64">
        <v>528105137</v>
      </c>
      <c r="H13" s="60"/>
      <c r="I13" s="67">
        <f t="shared" si="2"/>
        <v>44580952</v>
      </c>
      <c r="J13" s="65">
        <f t="shared" si="3"/>
        <v>0</v>
      </c>
      <c r="K13" s="64">
        <f t="shared" si="4"/>
        <v>44580952</v>
      </c>
    </row>
    <row r="14" spans="1:11" s="62" customFormat="1" ht="18" customHeight="1">
      <c r="A14" s="63">
        <f t="shared" si="5"/>
        <v>2019</v>
      </c>
      <c r="B14" s="64">
        <v>580923590</v>
      </c>
      <c r="C14" s="65">
        <f t="shared" si="0"/>
        <v>0</v>
      </c>
      <c r="D14" s="64">
        <v>580923590</v>
      </c>
      <c r="E14" s="66">
        <v>536342638</v>
      </c>
      <c r="F14" s="65">
        <f t="shared" si="1"/>
        <v>0</v>
      </c>
      <c r="G14" s="64">
        <v>536342638</v>
      </c>
      <c r="H14" s="60"/>
      <c r="I14" s="67">
        <f t="shared" si="2"/>
        <v>44580952</v>
      </c>
      <c r="J14" s="65">
        <f t="shared" si="3"/>
        <v>0</v>
      </c>
      <c r="K14" s="64">
        <f t="shared" si="4"/>
        <v>44580952</v>
      </c>
    </row>
    <row r="15" spans="1:11" s="62" customFormat="1" ht="18" customHeight="1">
      <c r="A15" s="63">
        <f t="shared" si="5"/>
        <v>2020</v>
      </c>
      <c r="B15" s="64">
        <v>587098279</v>
      </c>
      <c r="C15" s="65">
        <f t="shared" si="0"/>
        <v>0</v>
      </c>
      <c r="D15" s="64">
        <v>587098279</v>
      </c>
      <c r="E15" s="66">
        <v>549054329</v>
      </c>
      <c r="F15" s="65">
        <f t="shared" si="1"/>
        <v>0</v>
      </c>
      <c r="G15" s="64">
        <v>549054329</v>
      </c>
      <c r="H15" s="60"/>
      <c r="I15" s="67">
        <f t="shared" si="2"/>
        <v>38043950</v>
      </c>
      <c r="J15" s="65">
        <f t="shared" si="3"/>
        <v>0</v>
      </c>
      <c r="K15" s="64">
        <f t="shared" si="4"/>
        <v>38043950</v>
      </c>
    </row>
    <row r="16" spans="1:11" s="62" customFormat="1" ht="18" customHeight="1">
      <c r="A16" s="63">
        <f t="shared" si="5"/>
        <v>2021</v>
      </c>
      <c r="B16" s="64">
        <v>590579723</v>
      </c>
      <c r="C16" s="65">
        <f t="shared" si="0"/>
        <v>0</v>
      </c>
      <c r="D16" s="64">
        <v>590579723</v>
      </c>
      <c r="E16" s="66">
        <v>569579723</v>
      </c>
      <c r="F16" s="65">
        <f t="shared" si="1"/>
        <v>0</v>
      </c>
      <c r="G16" s="64">
        <v>569579723</v>
      </c>
      <c r="H16" s="60"/>
      <c r="I16" s="67">
        <f t="shared" si="2"/>
        <v>21000000</v>
      </c>
      <c r="J16" s="65">
        <f t="shared" si="3"/>
        <v>0</v>
      </c>
      <c r="K16" s="64">
        <f t="shared" si="4"/>
        <v>21000000</v>
      </c>
    </row>
    <row r="17" spans="1:11" s="62" customFormat="1" ht="18" customHeight="1">
      <c r="A17" s="63">
        <f t="shared" si="5"/>
        <v>2022</v>
      </c>
      <c r="B17" s="64">
        <v>597380286</v>
      </c>
      <c r="C17" s="65">
        <f t="shared" si="0"/>
        <v>0</v>
      </c>
      <c r="D17" s="64">
        <v>597380286</v>
      </c>
      <c r="E17" s="66">
        <v>576380286</v>
      </c>
      <c r="F17" s="65">
        <f t="shared" si="1"/>
        <v>0</v>
      </c>
      <c r="G17" s="64">
        <v>576380286</v>
      </c>
      <c r="H17" s="60"/>
      <c r="I17" s="67">
        <f t="shared" si="2"/>
        <v>21000000</v>
      </c>
      <c r="J17" s="65">
        <f t="shared" si="3"/>
        <v>0</v>
      </c>
      <c r="K17" s="64">
        <f t="shared" si="4"/>
        <v>21000000</v>
      </c>
    </row>
    <row r="18" spans="1:11" s="62" customFormat="1" ht="18" customHeight="1">
      <c r="A18" s="63">
        <f t="shared" si="5"/>
        <v>2023</v>
      </c>
      <c r="B18" s="64">
        <v>600752653</v>
      </c>
      <c r="C18" s="65">
        <f t="shared" si="0"/>
        <v>0</v>
      </c>
      <c r="D18" s="64">
        <v>600752653</v>
      </c>
      <c r="E18" s="66">
        <v>580771701</v>
      </c>
      <c r="F18" s="65">
        <f t="shared" si="1"/>
        <v>0</v>
      </c>
      <c r="G18" s="64">
        <v>580771701</v>
      </c>
      <c r="H18" s="60"/>
      <c r="I18" s="67">
        <f t="shared" si="2"/>
        <v>19980952</v>
      </c>
      <c r="J18" s="65">
        <f t="shared" si="3"/>
        <v>0</v>
      </c>
      <c r="K18" s="64">
        <f t="shared" si="4"/>
        <v>19980952</v>
      </c>
    </row>
    <row r="19" spans="1:11" s="62" customFormat="1" ht="18" customHeight="1">
      <c r="A19" s="63">
        <f t="shared" si="5"/>
        <v>2024</v>
      </c>
      <c r="B19" s="64">
        <v>607741610</v>
      </c>
      <c r="C19" s="65">
        <f t="shared" si="0"/>
        <v>0</v>
      </c>
      <c r="D19" s="64">
        <v>607741610</v>
      </c>
      <c r="E19" s="66">
        <v>595741610</v>
      </c>
      <c r="F19" s="65">
        <f t="shared" si="1"/>
        <v>0</v>
      </c>
      <c r="G19" s="64">
        <v>595741610</v>
      </c>
      <c r="H19" s="60"/>
      <c r="I19" s="67">
        <f t="shared" si="2"/>
        <v>12000000</v>
      </c>
      <c r="J19" s="65">
        <f t="shared" si="3"/>
        <v>0</v>
      </c>
      <c r="K19" s="64">
        <f t="shared" si="4"/>
        <v>12000000</v>
      </c>
    </row>
    <row r="20" spans="1:11" s="62" customFormat="1" ht="18" customHeight="1">
      <c r="A20" s="63">
        <f t="shared" si="5"/>
        <v>2025</v>
      </c>
      <c r="B20" s="64">
        <v>614638521</v>
      </c>
      <c r="C20" s="65">
        <f t="shared" si="0"/>
        <v>0</v>
      </c>
      <c r="D20" s="64">
        <v>614638521</v>
      </c>
      <c r="E20" s="66">
        <v>605167705</v>
      </c>
      <c r="F20" s="65">
        <f t="shared" si="1"/>
        <v>0</v>
      </c>
      <c r="G20" s="64">
        <v>605167705</v>
      </c>
      <c r="H20" s="60"/>
      <c r="I20" s="67">
        <f t="shared" si="2"/>
        <v>9470816</v>
      </c>
      <c r="J20" s="65">
        <f t="shared" si="3"/>
        <v>0</v>
      </c>
      <c r="K20" s="64">
        <f t="shared" si="4"/>
        <v>9470816</v>
      </c>
    </row>
    <row r="21" spans="1:11" s="62" customFormat="1" ht="18" customHeight="1">
      <c r="A21" s="68">
        <f t="shared" si="5"/>
        <v>2026</v>
      </c>
      <c r="B21" s="69">
        <v>621858781</v>
      </c>
      <c r="C21" s="70">
        <f t="shared" si="0"/>
        <v>0</v>
      </c>
      <c r="D21" s="69">
        <v>621858781</v>
      </c>
      <c r="E21" s="71">
        <v>621858781</v>
      </c>
      <c r="F21" s="70">
        <f t="shared" si="1"/>
        <v>0</v>
      </c>
      <c r="G21" s="69">
        <v>621858781</v>
      </c>
      <c r="H21" s="60"/>
      <c r="I21" s="72">
        <f t="shared" si="2"/>
        <v>0</v>
      </c>
      <c r="J21" s="70">
        <f t="shared" si="3"/>
        <v>0</v>
      </c>
      <c r="K21" s="69">
        <f t="shared" si="4"/>
        <v>0</v>
      </c>
    </row>
    <row r="25" spans="1:11" s="44" customFormat="1" ht="27.75" customHeight="1">
      <c r="A25" s="222" t="s">
        <v>187</v>
      </c>
      <c r="B25" s="220" t="s">
        <v>202</v>
      </c>
      <c r="C25" s="220"/>
      <c r="D25" s="220"/>
      <c r="E25" s="220" t="s">
        <v>203</v>
      </c>
      <c r="F25" s="220"/>
      <c r="G25" s="220"/>
      <c r="H25" s="43"/>
      <c r="I25" s="220" t="s">
        <v>204</v>
      </c>
      <c r="J25" s="220"/>
      <c r="K25" s="220"/>
    </row>
    <row r="26" spans="1:11" s="49" customFormat="1" ht="31.5" customHeight="1">
      <c r="A26" s="222"/>
      <c r="B26" s="45" t="s">
        <v>191</v>
      </c>
      <c r="C26" s="46" t="s">
        <v>192</v>
      </c>
      <c r="D26" s="47" t="s">
        <v>193</v>
      </c>
      <c r="E26" s="45" t="s">
        <v>191</v>
      </c>
      <c r="F26" s="46" t="s">
        <v>192</v>
      </c>
      <c r="G26" s="47" t="s">
        <v>193</v>
      </c>
      <c r="H26" s="48"/>
      <c r="I26" s="45" t="s">
        <v>191</v>
      </c>
      <c r="J26" s="46" t="s">
        <v>192</v>
      </c>
      <c r="K26" s="47" t="s">
        <v>193</v>
      </c>
    </row>
    <row r="27" spans="1:11" s="55" customFormat="1" ht="10.199999999999999">
      <c r="A27" s="50" t="s">
        <v>185</v>
      </c>
      <c r="B27" s="51" t="s">
        <v>199</v>
      </c>
      <c r="C27" s="52" t="s">
        <v>200</v>
      </c>
      <c r="D27" s="53" t="s">
        <v>201</v>
      </c>
      <c r="E27" s="51" t="s">
        <v>207</v>
      </c>
      <c r="F27" s="52" t="s">
        <v>208</v>
      </c>
      <c r="G27" s="53" t="s">
        <v>209</v>
      </c>
      <c r="H27" s="54"/>
      <c r="I27" s="51" t="s">
        <v>199</v>
      </c>
      <c r="J27" s="52" t="s">
        <v>200</v>
      </c>
      <c r="K27" s="53" t="s">
        <v>201</v>
      </c>
    </row>
    <row r="28" spans="1:11" s="62" customFormat="1" ht="18" customHeight="1">
      <c r="A28" s="73">
        <v>2011</v>
      </c>
      <c r="B28" s="61">
        <v>133221710</v>
      </c>
      <c r="C28" s="58">
        <f t="shared" ref="C28:C43" si="6">D28-B28</f>
        <v>0</v>
      </c>
      <c r="D28" s="74">
        <v>133221710</v>
      </c>
      <c r="E28" s="61">
        <v>31462914</v>
      </c>
      <c r="F28" s="58">
        <f t="shared" ref="F28:F43" si="7">G28-E28</f>
        <v>0</v>
      </c>
      <c r="G28" s="57">
        <v>31462914</v>
      </c>
      <c r="H28" s="60"/>
      <c r="I28" s="61">
        <f t="shared" ref="I28:I43" si="8">B6+B28-E6-E28</f>
        <v>63391088</v>
      </c>
      <c r="J28" s="58">
        <f t="shared" ref="J28:J43" si="9">K28-I28</f>
        <v>0</v>
      </c>
      <c r="K28" s="57">
        <f t="shared" ref="K28:K43" si="10">D6+D28-G6-G28</f>
        <v>63391088</v>
      </c>
    </row>
    <row r="29" spans="1:11" s="62" customFormat="1" ht="18" customHeight="1">
      <c r="A29" s="75">
        <f t="shared" ref="A29:A43" si="11">A28+1</f>
        <v>2012</v>
      </c>
      <c r="B29" s="67">
        <v>104972040</v>
      </c>
      <c r="C29" s="65">
        <f t="shared" si="6"/>
        <v>0</v>
      </c>
      <c r="D29" s="76">
        <v>104972040</v>
      </c>
      <c r="E29" s="67">
        <v>31580952</v>
      </c>
      <c r="F29" s="65">
        <f t="shared" si="7"/>
        <v>0</v>
      </c>
      <c r="G29" s="64">
        <v>31580952</v>
      </c>
      <c r="H29" s="60"/>
      <c r="I29" s="67">
        <f t="shared" si="8"/>
        <v>67103716</v>
      </c>
      <c r="J29" s="65">
        <f t="shared" si="9"/>
        <v>0</v>
      </c>
      <c r="K29" s="64">
        <f t="shared" si="10"/>
        <v>67103716</v>
      </c>
    </row>
    <row r="30" spans="1:11" s="62" customFormat="1" ht="18" customHeight="1">
      <c r="A30" s="75">
        <f t="shared" si="11"/>
        <v>2013</v>
      </c>
      <c r="B30" s="67">
        <v>74280952</v>
      </c>
      <c r="C30" s="65">
        <f t="shared" si="6"/>
        <v>0</v>
      </c>
      <c r="D30" s="76">
        <v>74280952</v>
      </c>
      <c r="E30" s="67">
        <v>34280952</v>
      </c>
      <c r="F30" s="65">
        <f t="shared" si="7"/>
        <v>0</v>
      </c>
      <c r="G30" s="64">
        <v>34280952</v>
      </c>
      <c r="H30" s="60"/>
      <c r="I30" s="67">
        <f t="shared" si="8"/>
        <v>0</v>
      </c>
      <c r="J30" s="65">
        <f t="shared" si="9"/>
        <v>0</v>
      </c>
      <c r="K30" s="64">
        <f t="shared" si="10"/>
        <v>0</v>
      </c>
    </row>
    <row r="31" spans="1:11" s="62" customFormat="1" ht="18" customHeight="1">
      <c r="A31" s="75">
        <f t="shared" si="11"/>
        <v>2014</v>
      </c>
      <c r="B31" s="67">
        <v>34280952</v>
      </c>
      <c r="C31" s="65">
        <f t="shared" si="6"/>
        <v>0</v>
      </c>
      <c r="D31" s="76">
        <v>34280952</v>
      </c>
      <c r="E31" s="67">
        <v>34280952</v>
      </c>
      <c r="F31" s="65">
        <f t="shared" si="7"/>
        <v>0</v>
      </c>
      <c r="G31" s="64">
        <v>34280952</v>
      </c>
      <c r="H31" s="60"/>
      <c r="I31" s="67">
        <f t="shared" si="8"/>
        <v>14068324</v>
      </c>
      <c r="J31" s="65">
        <f t="shared" si="9"/>
        <v>0</v>
      </c>
      <c r="K31" s="64">
        <f t="shared" si="10"/>
        <v>14068324</v>
      </c>
    </row>
    <row r="32" spans="1:11" s="62" customFormat="1" ht="18" customHeight="1">
      <c r="A32" s="75">
        <f t="shared" si="11"/>
        <v>2015</v>
      </c>
      <c r="B32" s="67">
        <v>42780952</v>
      </c>
      <c r="C32" s="65">
        <f t="shared" si="6"/>
        <v>0</v>
      </c>
      <c r="D32" s="76">
        <v>42780952</v>
      </c>
      <c r="E32" s="67">
        <v>42780952</v>
      </c>
      <c r="F32" s="65">
        <f t="shared" si="7"/>
        <v>0</v>
      </c>
      <c r="G32" s="64">
        <v>42780952</v>
      </c>
      <c r="H32" s="60"/>
      <c r="I32" s="67">
        <f t="shared" si="8"/>
        <v>42580952</v>
      </c>
      <c r="J32" s="65">
        <f t="shared" si="9"/>
        <v>0</v>
      </c>
      <c r="K32" s="64">
        <f t="shared" si="10"/>
        <v>42580952</v>
      </c>
    </row>
    <row r="33" spans="1:11" s="62" customFormat="1" ht="18" customHeight="1">
      <c r="A33" s="75">
        <f t="shared" si="11"/>
        <v>2016</v>
      </c>
      <c r="B33" s="67">
        <v>42580952</v>
      </c>
      <c r="C33" s="65">
        <f t="shared" si="6"/>
        <v>0</v>
      </c>
      <c r="D33" s="76">
        <v>42580952</v>
      </c>
      <c r="E33" s="67">
        <v>42580952</v>
      </c>
      <c r="F33" s="65">
        <f t="shared" si="7"/>
        <v>0</v>
      </c>
      <c r="G33" s="64">
        <v>42580952</v>
      </c>
      <c r="H33" s="60"/>
      <c r="I33" s="67">
        <f t="shared" si="8"/>
        <v>44280952</v>
      </c>
      <c r="J33" s="65">
        <f t="shared" si="9"/>
        <v>0</v>
      </c>
      <c r="K33" s="64">
        <f t="shared" si="10"/>
        <v>44280952</v>
      </c>
    </row>
    <row r="34" spans="1:11" s="62" customFormat="1" ht="18" customHeight="1">
      <c r="A34" s="75">
        <f t="shared" si="11"/>
        <v>2017</v>
      </c>
      <c r="B34" s="67">
        <v>44280952</v>
      </c>
      <c r="C34" s="65">
        <f t="shared" si="6"/>
        <v>0</v>
      </c>
      <c r="D34" s="76">
        <v>44280952</v>
      </c>
      <c r="E34" s="67">
        <v>44280952</v>
      </c>
      <c r="F34" s="65">
        <f t="shared" si="7"/>
        <v>0</v>
      </c>
      <c r="G34" s="64">
        <v>44280952</v>
      </c>
      <c r="H34" s="60"/>
      <c r="I34" s="67">
        <f t="shared" si="8"/>
        <v>43580952</v>
      </c>
      <c r="J34" s="65">
        <f t="shared" si="9"/>
        <v>0</v>
      </c>
      <c r="K34" s="64">
        <f t="shared" si="10"/>
        <v>43580952</v>
      </c>
    </row>
    <row r="35" spans="1:11" s="62" customFormat="1" ht="18" customHeight="1">
      <c r="A35" s="75">
        <f t="shared" si="11"/>
        <v>2018</v>
      </c>
      <c r="B35" s="67">
        <v>43580952</v>
      </c>
      <c r="C35" s="65">
        <f t="shared" si="6"/>
        <v>0</v>
      </c>
      <c r="D35" s="76">
        <v>43580952</v>
      </c>
      <c r="E35" s="67">
        <v>43580952</v>
      </c>
      <c r="F35" s="65">
        <f t="shared" si="7"/>
        <v>0</v>
      </c>
      <c r="G35" s="64">
        <v>43580952</v>
      </c>
      <c r="H35" s="60"/>
      <c r="I35" s="67">
        <f t="shared" si="8"/>
        <v>44580952</v>
      </c>
      <c r="J35" s="65">
        <f t="shared" si="9"/>
        <v>0</v>
      </c>
      <c r="K35" s="64">
        <f t="shared" si="10"/>
        <v>44580952</v>
      </c>
    </row>
    <row r="36" spans="1:11" s="62" customFormat="1" ht="18" customHeight="1">
      <c r="A36" s="75">
        <f t="shared" si="11"/>
        <v>2019</v>
      </c>
      <c r="B36" s="67">
        <v>44580952</v>
      </c>
      <c r="C36" s="65">
        <f t="shared" si="6"/>
        <v>0</v>
      </c>
      <c r="D36" s="76">
        <v>44580952</v>
      </c>
      <c r="E36" s="67">
        <v>44580952</v>
      </c>
      <c r="F36" s="65">
        <f t="shared" si="7"/>
        <v>0</v>
      </c>
      <c r="G36" s="64">
        <v>44580952</v>
      </c>
      <c r="H36" s="60"/>
      <c r="I36" s="67">
        <f t="shared" si="8"/>
        <v>44580952</v>
      </c>
      <c r="J36" s="65">
        <f t="shared" si="9"/>
        <v>0</v>
      </c>
      <c r="K36" s="64">
        <f t="shared" si="10"/>
        <v>44580952</v>
      </c>
    </row>
    <row r="37" spans="1:11" s="62" customFormat="1" ht="18" customHeight="1">
      <c r="A37" s="75">
        <f t="shared" si="11"/>
        <v>2020</v>
      </c>
      <c r="B37" s="67">
        <v>44580952</v>
      </c>
      <c r="C37" s="65">
        <f t="shared" si="6"/>
        <v>0</v>
      </c>
      <c r="D37" s="76">
        <v>44580952</v>
      </c>
      <c r="E37" s="67">
        <v>44580952</v>
      </c>
      <c r="F37" s="65">
        <f t="shared" si="7"/>
        <v>0</v>
      </c>
      <c r="G37" s="64">
        <v>44580952</v>
      </c>
      <c r="H37" s="60"/>
      <c r="I37" s="67">
        <f t="shared" si="8"/>
        <v>38043950</v>
      </c>
      <c r="J37" s="65">
        <f t="shared" si="9"/>
        <v>0</v>
      </c>
      <c r="K37" s="64">
        <f t="shared" si="10"/>
        <v>38043950</v>
      </c>
    </row>
    <row r="38" spans="1:11" s="62" customFormat="1" ht="18" customHeight="1">
      <c r="A38" s="75">
        <f t="shared" si="11"/>
        <v>2021</v>
      </c>
      <c r="B38" s="67">
        <v>38043950</v>
      </c>
      <c r="C38" s="65">
        <f t="shared" si="6"/>
        <v>0</v>
      </c>
      <c r="D38" s="76">
        <v>38043950</v>
      </c>
      <c r="E38" s="67">
        <v>38043950</v>
      </c>
      <c r="F38" s="65">
        <f t="shared" si="7"/>
        <v>0</v>
      </c>
      <c r="G38" s="64">
        <v>38043950</v>
      </c>
      <c r="H38" s="60"/>
      <c r="I38" s="67">
        <f t="shared" si="8"/>
        <v>21000000</v>
      </c>
      <c r="J38" s="65">
        <f t="shared" si="9"/>
        <v>0</v>
      </c>
      <c r="K38" s="64">
        <f t="shared" si="10"/>
        <v>21000000</v>
      </c>
    </row>
    <row r="39" spans="1:11" s="62" customFormat="1" ht="18" customHeight="1">
      <c r="A39" s="75">
        <f t="shared" si="11"/>
        <v>2022</v>
      </c>
      <c r="B39" s="67">
        <v>21000000</v>
      </c>
      <c r="C39" s="65">
        <f t="shared" si="6"/>
        <v>0</v>
      </c>
      <c r="D39" s="76">
        <v>21000000</v>
      </c>
      <c r="E39" s="67">
        <v>21000000</v>
      </c>
      <c r="F39" s="65">
        <f t="shared" si="7"/>
        <v>0</v>
      </c>
      <c r="G39" s="64">
        <v>21000000</v>
      </c>
      <c r="H39" s="60"/>
      <c r="I39" s="67">
        <f t="shared" si="8"/>
        <v>21000000</v>
      </c>
      <c r="J39" s="65">
        <f t="shared" si="9"/>
        <v>0</v>
      </c>
      <c r="K39" s="64">
        <f t="shared" si="10"/>
        <v>21000000</v>
      </c>
    </row>
    <row r="40" spans="1:11" s="62" customFormat="1" ht="18" customHeight="1">
      <c r="A40" s="75">
        <f t="shared" si="11"/>
        <v>2023</v>
      </c>
      <c r="B40" s="67">
        <v>21000000</v>
      </c>
      <c r="C40" s="65">
        <f t="shared" si="6"/>
        <v>0</v>
      </c>
      <c r="D40" s="76">
        <v>21000000</v>
      </c>
      <c r="E40" s="67">
        <v>21000000</v>
      </c>
      <c r="F40" s="65">
        <f t="shared" si="7"/>
        <v>0</v>
      </c>
      <c r="G40" s="64">
        <v>21000000</v>
      </c>
      <c r="H40" s="60"/>
      <c r="I40" s="67">
        <f t="shared" si="8"/>
        <v>19980952</v>
      </c>
      <c r="J40" s="65">
        <f t="shared" si="9"/>
        <v>0</v>
      </c>
      <c r="K40" s="64">
        <f t="shared" si="10"/>
        <v>19980952</v>
      </c>
    </row>
    <row r="41" spans="1:11" s="62" customFormat="1" ht="18" customHeight="1">
      <c r="A41" s="75">
        <f t="shared" si="11"/>
        <v>2024</v>
      </c>
      <c r="B41" s="67">
        <v>19980952</v>
      </c>
      <c r="C41" s="65">
        <f t="shared" si="6"/>
        <v>0</v>
      </c>
      <c r="D41" s="76">
        <v>19980952</v>
      </c>
      <c r="E41" s="67">
        <v>19980952</v>
      </c>
      <c r="F41" s="65">
        <f t="shared" si="7"/>
        <v>0</v>
      </c>
      <c r="G41" s="64">
        <v>19980952</v>
      </c>
      <c r="H41" s="60"/>
      <c r="I41" s="67">
        <f t="shared" si="8"/>
        <v>12000000</v>
      </c>
      <c r="J41" s="65">
        <f t="shared" si="9"/>
        <v>0</v>
      </c>
      <c r="K41" s="64">
        <f t="shared" si="10"/>
        <v>12000000</v>
      </c>
    </row>
    <row r="42" spans="1:11" s="62" customFormat="1" ht="18" customHeight="1">
      <c r="A42" s="75">
        <f t="shared" si="11"/>
        <v>2025</v>
      </c>
      <c r="B42" s="67">
        <v>12000000</v>
      </c>
      <c r="C42" s="65">
        <f t="shared" si="6"/>
        <v>0</v>
      </c>
      <c r="D42" s="76">
        <v>12000000</v>
      </c>
      <c r="E42" s="67">
        <v>12000000</v>
      </c>
      <c r="F42" s="65">
        <f t="shared" si="7"/>
        <v>0</v>
      </c>
      <c r="G42" s="64">
        <v>12000000</v>
      </c>
      <c r="H42" s="60"/>
      <c r="I42" s="67">
        <f t="shared" si="8"/>
        <v>9470816</v>
      </c>
      <c r="J42" s="65">
        <f t="shared" si="9"/>
        <v>0</v>
      </c>
      <c r="K42" s="64">
        <f t="shared" si="10"/>
        <v>9470816</v>
      </c>
    </row>
    <row r="43" spans="1:11" s="62" customFormat="1" ht="18" customHeight="1">
      <c r="A43" s="77">
        <f t="shared" si="11"/>
        <v>2026</v>
      </c>
      <c r="B43" s="72">
        <v>9470816</v>
      </c>
      <c r="C43" s="70">
        <f t="shared" si="6"/>
        <v>0</v>
      </c>
      <c r="D43" s="78">
        <v>9470816</v>
      </c>
      <c r="E43" s="72">
        <v>9470816</v>
      </c>
      <c r="F43" s="70">
        <f t="shared" si="7"/>
        <v>0</v>
      </c>
      <c r="G43" s="69">
        <v>9470816</v>
      </c>
      <c r="H43" s="60"/>
      <c r="I43" s="72">
        <f t="shared" si="8"/>
        <v>0</v>
      </c>
      <c r="J43" s="70">
        <f t="shared" si="9"/>
        <v>0</v>
      </c>
      <c r="K43" s="69">
        <f t="shared" si="10"/>
        <v>0</v>
      </c>
    </row>
    <row r="46" spans="1:11" ht="15.75" customHeight="1">
      <c r="A46" s="38" t="s">
        <v>195</v>
      </c>
      <c r="B46" s="219" t="s">
        <v>205</v>
      </c>
      <c r="C46" s="219"/>
      <c r="D46" s="219"/>
      <c r="E46" s="219"/>
      <c r="F46" s="219"/>
      <c r="G46" s="219"/>
      <c r="H46" s="219"/>
      <c r="I46" s="219"/>
      <c r="J46" s="219"/>
      <c r="K46" s="219"/>
    </row>
    <row r="47" spans="1:11" ht="33" customHeight="1">
      <c r="A47" s="190" t="s">
        <v>210</v>
      </c>
      <c r="B47" s="190"/>
      <c r="C47" s="190"/>
      <c r="D47" s="190"/>
      <c r="E47" s="190"/>
      <c r="F47" s="190"/>
      <c r="G47" s="190"/>
      <c r="H47" s="190"/>
      <c r="I47" s="190"/>
      <c r="J47" s="190"/>
      <c r="K47" s="190"/>
    </row>
  </sheetData>
  <sheetProtection selectLockedCells="1" selectUnlockedCells="1"/>
  <mergeCells count="11">
    <mergeCell ref="A25:A26"/>
    <mergeCell ref="B25:D25"/>
    <mergeCell ref="E25:G25"/>
    <mergeCell ref="I25:K25"/>
    <mergeCell ref="B46:K46"/>
    <mergeCell ref="A47:K47"/>
    <mergeCell ref="A1:K1"/>
    <mergeCell ref="A3:A4"/>
    <mergeCell ref="B3:D3"/>
    <mergeCell ref="E3:G3"/>
    <mergeCell ref="I3:K3"/>
  </mergeCells>
  <pageMargins left="0.70833333333333337" right="0.70833333333333337" top="0.74791666666666667" bottom="0.74791666666666667" header="0.51180555555555551" footer="0.51180555555555551"/>
  <pageSetup paperSize="9" scale="7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Uzasadnienie</vt:lpstr>
      <vt:lpstr>Tabela do uzasadnienia</vt:lpstr>
      <vt:lpstr>tab.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Violetta Maciejewska</dc:creator>
  <cp:lastModifiedBy>ks.sekretariat</cp:lastModifiedBy>
  <cp:lastPrinted>2022-06-21T12:49:49Z</cp:lastPrinted>
  <dcterms:created xsi:type="dcterms:W3CDTF">2021-04-20T07:22:12Z</dcterms:created>
  <dcterms:modified xsi:type="dcterms:W3CDTF">2022-06-21T14:19:22Z</dcterms:modified>
</cp:coreProperties>
</file>