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a.sobierajska\Desktop\sesja XLIV\"/>
    </mc:Choice>
  </mc:AlternateContent>
  <xr:revisionPtr revIDLastSave="0" documentId="8_{157A64A4-3C25-4D93-BD5E-DAC85E680D8C}" xr6:coauthVersionLast="47" xr6:coauthVersionMax="47" xr10:uidLastSave="{00000000-0000-0000-0000-000000000000}"/>
  <bookViews>
    <workbookView xWindow="-120" yWindow="-120" windowWidth="29040" windowHeight="15840" tabRatio="500" activeTab="1"/>
  </bookViews>
  <sheets>
    <sheet name="Uzasadnienie" sheetId="1" r:id="rId1"/>
    <sheet name="Tabela do uzasadnienia" sheetId="5" r:id="rId2"/>
    <sheet name="tab." sheetId="3" state="hidden" r:id="rId3"/>
  </sheets>
  <externalReferences>
    <externalReference r:id="rId4"/>
  </externalReferences>
  <definedNames>
    <definedName name="Ostatni_rok_analizy" localSheetId="1">[1]Uzasadnienie!#REF!</definedName>
    <definedName name="Ostatni_rok_analizy">Uzasadnienie!#REF!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6" i="5" l="1"/>
  <c r="F397" i="1"/>
  <c r="F267" i="1"/>
  <c r="F400" i="1"/>
  <c r="F270" i="1"/>
  <c r="F453" i="1"/>
  <c r="F441" i="1"/>
  <c r="F496" i="1"/>
  <c r="F288" i="1"/>
  <c r="F403" i="1"/>
  <c r="F282" i="1"/>
  <c r="F409" i="1"/>
  <c r="F273" i="1"/>
  <c r="F406" i="1"/>
  <c r="F291" i="1"/>
  <c r="F285" i="1"/>
  <c r="F276" i="1"/>
  <c r="F394" i="1"/>
  <c r="F225" i="1"/>
  <c r="F228" i="1"/>
  <c r="F341" i="1"/>
  <c r="F168" i="1"/>
  <c r="F542" i="1"/>
  <c r="F539" i="1"/>
  <c r="F548" i="1"/>
  <c r="F557" i="1"/>
  <c r="F473" i="1"/>
  <c r="F545" i="1"/>
  <c r="F508" i="1"/>
  <c r="F476" i="1"/>
  <c r="F514" i="1"/>
  <c r="F511" i="1"/>
  <c r="F338" i="1"/>
  <c r="F165" i="1"/>
  <c r="F373" i="1"/>
  <c r="F189" i="1"/>
  <c r="F231" i="1"/>
  <c r="F323" i="1"/>
  <c r="F450" i="1"/>
  <c r="F447" i="1"/>
  <c r="F444" i="1"/>
  <c r="F491" i="1"/>
  <c r="F438" i="1"/>
  <c r="F423" i="1"/>
  <c r="F427" i="1"/>
  <c r="F428" i="1"/>
  <c r="F429" i="1"/>
  <c r="F430" i="1"/>
  <c r="F431" i="1"/>
  <c r="F432" i="1"/>
  <c r="F433" i="1"/>
  <c r="F434" i="1"/>
  <c r="F422" i="1"/>
  <c r="F488" i="1"/>
  <c r="F195" i="1"/>
  <c r="F376" i="1"/>
  <c r="F350" i="1"/>
  <c r="F183" i="1"/>
  <c r="F364" i="1"/>
  <c r="F367" i="1"/>
  <c r="F186" i="1"/>
  <c r="F300" i="1"/>
  <c r="F379" i="1"/>
  <c r="F198" i="1"/>
  <c r="F177" i="1"/>
  <c r="F358" i="1"/>
  <c r="F347" i="1"/>
  <c r="F344" i="1"/>
  <c r="F326" i="1"/>
  <c r="F153" i="1"/>
  <c r="F370" i="1"/>
  <c r="F192" i="1"/>
  <c r="F533" i="1"/>
  <c r="F294" i="1"/>
  <c r="F264" i="1"/>
  <c r="F355" i="1"/>
  <c r="F502" i="1"/>
  <c r="F335" i="1"/>
  <c r="F162" i="1"/>
  <c r="F180" i="1"/>
  <c r="F150" i="1"/>
  <c r="F505" i="1"/>
  <c r="F479" i="1"/>
  <c r="F482" i="1"/>
  <c r="F467" i="1"/>
  <c r="F464" i="1"/>
  <c r="F461" i="1"/>
  <c r="F412" i="1"/>
  <c r="F303" i="1"/>
  <c r="F526" i="1"/>
  <c r="F252" i="1"/>
  <c r="F234" i="1"/>
  <c r="F297" i="1"/>
  <c r="F470" i="1"/>
  <c r="F456" i="1"/>
  <c r="F554" i="1"/>
  <c r="F551" i="1"/>
  <c r="F246" i="1"/>
  <c r="F237" i="1"/>
  <c r="F222" i="1"/>
  <c r="F219" i="1"/>
  <c r="F485" i="1"/>
  <c r="F306" i="1"/>
  <c r="F312" i="1"/>
  <c r="F309" i="1"/>
  <c r="F315" i="1"/>
  <c r="F332" i="1"/>
  <c r="F159" i="1"/>
  <c r="F261" i="1"/>
  <c r="F258" i="1"/>
  <c r="F517" i="1"/>
  <c r="F520" i="1"/>
  <c r="F529" i="1"/>
  <c r="F523" i="1"/>
  <c r="F240" i="1"/>
  <c r="F329" i="1"/>
  <c r="F156" i="1"/>
  <c r="F391" i="1"/>
  <c r="F216" i="1"/>
  <c r="F213" i="1"/>
  <c r="F382" i="1"/>
  <c r="F201" i="1"/>
  <c r="F388" i="1"/>
  <c r="F210" i="1"/>
  <c r="F361" i="1"/>
  <c r="F174" i="1"/>
  <c r="F249" i="1"/>
  <c r="F204" i="1"/>
  <c r="F255" i="1"/>
  <c r="D101" i="1"/>
  <c r="D58" i="1"/>
  <c r="K47" i="5"/>
  <c r="I47" i="5"/>
  <c r="J47" i="5"/>
  <c r="F47" i="5"/>
  <c r="C47" i="5"/>
  <c r="K46" i="5"/>
  <c r="J46" i="5"/>
  <c r="I46" i="5"/>
  <c r="F46" i="5"/>
  <c r="C46" i="5"/>
  <c r="K45" i="5"/>
  <c r="J45" i="5"/>
  <c r="I45" i="5"/>
  <c r="F45" i="5"/>
  <c r="C45" i="5"/>
  <c r="K44" i="5"/>
  <c r="I44" i="5"/>
  <c r="J44" i="5"/>
  <c r="F44" i="5"/>
  <c r="C44" i="5"/>
  <c r="K43" i="5"/>
  <c r="J43" i="5"/>
  <c r="I43" i="5"/>
  <c r="F43" i="5"/>
  <c r="C43" i="5"/>
  <c r="K42" i="5"/>
  <c r="J42" i="5"/>
  <c r="I42" i="5"/>
  <c r="F42" i="5"/>
  <c r="C42" i="5"/>
  <c r="K41" i="5"/>
  <c r="J41" i="5"/>
  <c r="I41" i="5"/>
  <c r="F41" i="5"/>
  <c r="C41" i="5"/>
  <c r="K40" i="5"/>
  <c r="J40" i="5"/>
  <c r="I40" i="5"/>
  <c r="F40" i="5"/>
  <c r="C40" i="5"/>
  <c r="K39" i="5"/>
  <c r="J39" i="5"/>
  <c r="I39" i="5"/>
  <c r="F39" i="5"/>
  <c r="C39" i="5"/>
  <c r="K38" i="5"/>
  <c r="J38" i="5"/>
  <c r="I38" i="5"/>
  <c r="F38" i="5"/>
  <c r="C38" i="5"/>
  <c r="K37" i="5"/>
  <c r="J37" i="5"/>
  <c r="I37" i="5"/>
  <c r="F37" i="5"/>
  <c r="C37" i="5"/>
  <c r="K36" i="5"/>
  <c r="J36" i="5"/>
  <c r="I36" i="5"/>
  <c r="C36" i="5"/>
  <c r="K35" i="5"/>
  <c r="J35" i="5"/>
  <c r="I35" i="5"/>
  <c r="F35" i="5"/>
  <c r="C35" i="5"/>
  <c r="K34" i="5"/>
  <c r="I34" i="5"/>
  <c r="F34" i="5"/>
  <c r="C34" i="5"/>
  <c r="K33" i="5"/>
  <c r="J33" i="5"/>
  <c r="I33" i="5"/>
  <c r="F33" i="5"/>
  <c r="C33" i="5"/>
  <c r="K32" i="5"/>
  <c r="J32" i="5"/>
  <c r="I32" i="5"/>
  <c r="F32" i="5"/>
  <c r="C32" i="5"/>
  <c r="K31" i="5"/>
  <c r="J31" i="5"/>
  <c r="I31" i="5"/>
  <c r="F31" i="5"/>
  <c r="C31" i="5"/>
  <c r="K30" i="5"/>
  <c r="J30" i="5"/>
  <c r="I30" i="5"/>
  <c r="F30" i="5"/>
  <c r="C30" i="5"/>
  <c r="A31" i="5"/>
  <c r="A32" i="5"/>
  <c r="A33" i="5"/>
  <c r="A34" i="5"/>
  <c r="K23" i="5"/>
  <c r="J23" i="5"/>
  <c r="I23" i="5"/>
  <c r="F23" i="5"/>
  <c r="C23" i="5"/>
  <c r="K22" i="5"/>
  <c r="I22" i="5"/>
  <c r="F22" i="5"/>
  <c r="C22" i="5"/>
  <c r="K21" i="5"/>
  <c r="J21" i="5"/>
  <c r="I21" i="5"/>
  <c r="F21" i="5"/>
  <c r="C21" i="5"/>
  <c r="K20" i="5"/>
  <c r="I20" i="5"/>
  <c r="F20" i="5"/>
  <c r="C20" i="5"/>
  <c r="K19" i="5"/>
  <c r="J19" i="5"/>
  <c r="I19" i="5"/>
  <c r="F19" i="5"/>
  <c r="C19" i="5"/>
  <c r="K18" i="5"/>
  <c r="J18" i="5"/>
  <c r="I18" i="5"/>
  <c r="F18" i="5"/>
  <c r="C18" i="5"/>
  <c r="K17" i="5"/>
  <c r="I17" i="5"/>
  <c r="J17" i="5"/>
  <c r="F17" i="5"/>
  <c r="C17" i="5"/>
  <c r="K16" i="5"/>
  <c r="I16" i="5"/>
  <c r="F16" i="5"/>
  <c r="C16" i="5"/>
  <c r="K15" i="5"/>
  <c r="J15" i="5"/>
  <c r="I15" i="5"/>
  <c r="F15" i="5"/>
  <c r="C15" i="5"/>
  <c r="K14" i="5"/>
  <c r="J14" i="5"/>
  <c r="I14" i="5"/>
  <c r="F14" i="5"/>
  <c r="C14" i="5"/>
  <c r="K13" i="5"/>
  <c r="J13" i="5"/>
  <c r="I13" i="5"/>
  <c r="F13" i="5"/>
  <c r="C13" i="5"/>
  <c r="K12" i="5"/>
  <c r="J12" i="5"/>
  <c r="I12" i="5"/>
  <c r="F12" i="5"/>
  <c r="C12" i="5"/>
  <c r="K11" i="5"/>
  <c r="J11" i="5"/>
  <c r="I11" i="5"/>
  <c r="F11" i="5"/>
  <c r="C11" i="5"/>
  <c r="K10" i="5"/>
  <c r="J10" i="5"/>
  <c r="I10" i="5"/>
  <c r="F10" i="5"/>
  <c r="C10" i="5"/>
  <c r="K9" i="5"/>
  <c r="J9" i="5"/>
  <c r="I9" i="5"/>
  <c r="F9" i="5"/>
  <c r="C9" i="5"/>
  <c r="K8" i="5"/>
  <c r="J8" i="5"/>
  <c r="I8" i="5"/>
  <c r="F8" i="5"/>
  <c r="C8" i="5"/>
  <c r="K7" i="5"/>
  <c r="J7" i="5"/>
  <c r="I7" i="5"/>
  <c r="F7" i="5"/>
  <c r="C7" i="5"/>
  <c r="K6" i="5"/>
  <c r="J6" i="5"/>
  <c r="I6" i="5"/>
  <c r="F6" i="5"/>
  <c r="C6" i="5"/>
  <c r="A7" i="5"/>
  <c r="A8" i="5"/>
  <c r="A9" i="5"/>
  <c r="A10" i="5"/>
  <c r="C6" i="3"/>
  <c r="F6" i="3"/>
  <c r="I6" i="3"/>
  <c r="J6" i="3"/>
  <c r="K6" i="3"/>
  <c r="A7" i="3"/>
  <c r="C7" i="3"/>
  <c r="F7" i="3"/>
  <c r="I7" i="3"/>
  <c r="J7" i="3"/>
  <c r="K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C8" i="3"/>
  <c r="F8" i="3"/>
  <c r="I8" i="3"/>
  <c r="J8" i="3"/>
  <c r="K8" i="3"/>
  <c r="C9" i="3"/>
  <c r="F9" i="3"/>
  <c r="I9" i="3"/>
  <c r="J9" i="3"/>
  <c r="K9" i="3"/>
  <c r="C10" i="3"/>
  <c r="F10" i="3"/>
  <c r="I10" i="3"/>
  <c r="J10" i="3"/>
  <c r="K10" i="3"/>
  <c r="C11" i="3"/>
  <c r="F11" i="3"/>
  <c r="I11" i="3"/>
  <c r="J11" i="3"/>
  <c r="K11" i="3"/>
  <c r="C12" i="3"/>
  <c r="F12" i="3"/>
  <c r="I12" i="3"/>
  <c r="J12" i="3"/>
  <c r="K12" i="3"/>
  <c r="C13" i="3"/>
  <c r="F13" i="3"/>
  <c r="I13" i="3"/>
  <c r="J13" i="3"/>
  <c r="K13" i="3"/>
  <c r="C14" i="3"/>
  <c r="F14" i="3"/>
  <c r="I14" i="3"/>
  <c r="J14" i="3"/>
  <c r="K14" i="3"/>
  <c r="C15" i="3"/>
  <c r="F15" i="3"/>
  <c r="I15" i="3"/>
  <c r="J15" i="3"/>
  <c r="K15" i="3"/>
  <c r="C16" i="3"/>
  <c r="F16" i="3"/>
  <c r="I16" i="3"/>
  <c r="J16" i="3"/>
  <c r="K16" i="3"/>
  <c r="C17" i="3"/>
  <c r="F17" i="3"/>
  <c r="I17" i="3"/>
  <c r="J17" i="3"/>
  <c r="K17" i="3"/>
  <c r="C18" i="3"/>
  <c r="F18" i="3"/>
  <c r="I18" i="3"/>
  <c r="J18" i="3"/>
  <c r="K18" i="3"/>
  <c r="C19" i="3"/>
  <c r="F19" i="3"/>
  <c r="I19" i="3"/>
  <c r="J19" i="3"/>
  <c r="K19" i="3"/>
  <c r="C20" i="3"/>
  <c r="F20" i="3"/>
  <c r="I20" i="3"/>
  <c r="J20" i="3"/>
  <c r="K20" i="3"/>
  <c r="C21" i="3"/>
  <c r="F21" i="3"/>
  <c r="I21" i="3"/>
  <c r="K21" i="3"/>
  <c r="J21" i="3"/>
  <c r="C28" i="3"/>
  <c r="F28" i="3"/>
  <c r="I28" i="3"/>
  <c r="K28" i="3"/>
  <c r="J28" i="3"/>
  <c r="A29" i="3"/>
  <c r="C29" i="3"/>
  <c r="F29" i="3"/>
  <c r="I29" i="3"/>
  <c r="K29" i="3"/>
  <c r="J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C30" i="3"/>
  <c r="F30" i="3"/>
  <c r="I30" i="3"/>
  <c r="K30" i="3"/>
  <c r="J30" i="3"/>
  <c r="C31" i="3"/>
  <c r="F31" i="3"/>
  <c r="I31" i="3"/>
  <c r="J31" i="3"/>
  <c r="K31" i="3"/>
  <c r="C32" i="3"/>
  <c r="F32" i="3"/>
  <c r="I32" i="3"/>
  <c r="K32" i="3"/>
  <c r="J32" i="3"/>
  <c r="C33" i="3"/>
  <c r="F33" i="3"/>
  <c r="I33" i="3"/>
  <c r="K33" i="3"/>
  <c r="J33" i="3"/>
  <c r="C34" i="3"/>
  <c r="F34" i="3"/>
  <c r="I34" i="3"/>
  <c r="K34" i="3"/>
  <c r="J34" i="3"/>
  <c r="C35" i="3"/>
  <c r="F35" i="3"/>
  <c r="I35" i="3"/>
  <c r="K35" i="3"/>
  <c r="J35" i="3"/>
  <c r="C36" i="3"/>
  <c r="F36" i="3"/>
  <c r="I36" i="3"/>
  <c r="K36" i="3"/>
  <c r="J36" i="3"/>
  <c r="C37" i="3"/>
  <c r="F37" i="3"/>
  <c r="I37" i="3"/>
  <c r="K37" i="3"/>
  <c r="J37" i="3"/>
  <c r="C38" i="3"/>
  <c r="F38" i="3"/>
  <c r="I38" i="3"/>
  <c r="K38" i="3"/>
  <c r="J38" i="3"/>
  <c r="C39" i="3"/>
  <c r="F39" i="3"/>
  <c r="I39" i="3"/>
  <c r="K39" i="3"/>
  <c r="J39" i="3"/>
  <c r="C40" i="3"/>
  <c r="F40" i="3"/>
  <c r="I40" i="3"/>
  <c r="K40" i="3"/>
  <c r="J40" i="3"/>
  <c r="C41" i="3"/>
  <c r="F41" i="3"/>
  <c r="I41" i="3"/>
  <c r="K41" i="3"/>
  <c r="J41" i="3"/>
  <c r="C42" i="3"/>
  <c r="F42" i="3"/>
  <c r="I42" i="3"/>
  <c r="K42" i="3"/>
  <c r="J42" i="3"/>
  <c r="C43" i="3"/>
  <c r="F43" i="3"/>
  <c r="I43" i="3"/>
  <c r="K43" i="3"/>
  <c r="J43" i="3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51" i="1"/>
  <c r="D52" i="1"/>
  <c r="D53" i="1"/>
  <c r="D54" i="1"/>
  <c r="D55" i="1"/>
  <c r="D56" i="1"/>
  <c r="D57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7" i="1"/>
  <c r="D78" i="1"/>
  <c r="D80" i="1"/>
  <c r="D81" i="1"/>
  <c r="D82" i="1"/>
  <c r="D83" i="1"/>
  <c r="D84" i="1"/>
  <c r="D85" i="1"/>
  <c r="D86" i="1"/>
  <c r="D93" i="1"/>
  <c r="D94" i="1"/>
  <c r="D95" i="1"/>
  <c r="D96" i="1"/>
  <c r="D97" i="1"/>
  <c r="D98" i="1"/>
  <c r="D99" i="1"/>
  <c r="D100" i="1"/>
  <c r="D102" i="1"/>
  <c r="D103" i="1"/>
  <c r="D104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J16" i="5"/>
  <c r="J20" i="5"/>
  <c r="J22" i="5"/>
  <c r="J34" i="5"/>
</calcChain>
</file>

<file path=xl/sharedStrings.xml><?xml version="1.0" encoding="utf-8"?>
<sst xmlns="http://schemas.openxmlformats.org/spreadsheetml/2006/main" count="849" uniqueCount="575">
  <si>
    <t>UZASADNIENIE</t>
  </si>
  <si>
    <t>1. Przedmiot regulacji:</t>
  </si>
  <si>
    <t>2. Omówienie podstawy prawnej:</t>
  </si>
  <si>
    <t>3. Konsultacje wymagane przepisami prawa (łącznie z przepisami wewnętrznymi):</t>
  </si>
  <si>
    <t xml:space="preserve">Zgodnie z obowiązującym stanem prawnym nie ma konieczności skierowania projektu uchwały do konsultacji. </t>
  </si>
  <si>
    <t>4. Uzasadnienie merytoryczne:</t>
  </si>
  <si>
    <t>Lp.</t>
  </si>
  <si>
    <t>Wyszczególnienie</t>
  </si>
  <si>
    <t>Zmiana</t>
  </si>
  <si>
    <t>Plan po zmianach</t>
  </si>
  <si>
    <t>Dochody ogółem</t>
  </si>
  <si>
    <t>1.1</t>
  </si>
  <si>
    <t>Dochody bieżące, z tego:</t>
  </si>
  <si>
    <t>1.1.1</t>
  </si>
  <si>
    <t>dochody z tytułu udziału we wpływach z podatku dochodowego od osób fizycznych</t>
  </si>
  <si>
    <t>1.1.2</t>
  </si>
  <si>
    <t>dochody z tytułu udziału we wpływach z podatku dochodowego od osób prawnych</t>
  </si>
  <si>
    <t>1.1.3</t>
  </si>
  <si>
    <t>z subwencji ogólnej</t>
  </si>
  <si>
    <t>1.1.4</t>
  </si>
  <si>
    <t>z tytułu dotacji i środków przeznaczonych na cele bieżące</t>
  </si>
  <si>
    <t>1.1.5</t>
  </si>
  <si>
    <t>pozostałe dochody bieżące, w tym:</t>
  </si>
  <si>
    <t>1.1.5.1</t>
  </si>
  <si>
    <t>z podatku od nieruchomości</t>
  </si>
  <si>
    <t>1.2</t>
  </si>
  <si>
    <t>Dochody majątkowe, w tym:</t>
  </si>
  <si>
    <t>1.2.1</t>
  </si>
  <si>
    <t>ze sprzedaży majątku</t>
  </si>
  <si>
    <t>1.2.2</t>
  </si>
  <si>
    <t>z tytułu dotacji oraz środków przeznaczonych na inwestycje</t>
  </si>
  <si>
    <t>Wydatki ogółem</t>
  </si>
  <si>
    <t>2.1</t>
  </si>
  <si>
    <t>Wydatki bieżące, w tym:</t>
  </si>
  <si>
    <t>2.1.1</t>
  </si>
  <si>
    <t>na wynagrodzenia i składki od nich naliczane</t>
  </si>
  <si>
    <t>2.1.2</t>
  </si>
  <si>
    <t>z tytułu poręczeń i gwarancji, w tym:</t>
  </si>
  <si>
    <t>2.1.2.1</t>
  </si>
  <si>
    <t>gwarancje i poręczenia podlegające wyłączeniu z limitu spłaty zobowiązań, o którym mowa w art. 243 ustawy</t>
  </si>
  <si>
    <t>2.1.3</t>
  </si>
  <si>
    <t>wydatki na obsługę długu, w tym:</t>
  </si>
  <si>
    <t>2.1.3.1</t>
  </si>
  <si>
    <t>odsetki i dyskonto podlegające wyłączeniu z limitu spłaty zobowiązań, o którym mowa w art. 243 ustawy, w terminie nie dłuższym niż 90 dni po zakończeniu programu, projektu lub zadania i otrzymaniu refundacji z tych środków (bez odsetek i dyskonta od zobowiązań na wkład krajowy)</t>
  </si>
  <si>
    <t>2.1.3.2</t>
  </si>
  <si>
    <t>odsetki i dyskonto podlegające wyłączeniu z limitu spłaty zobowiązań, o którym mowa w art. 243 ustawy, z tytułu zobowiązań zaciągniętych na wkład krajowy</t>
  </si>
  <si>
    <t>2.1.3.3</t>
  </si>
  <si>
    <t>pozostałe odsetki i dyskonto podlegające wyłączeniu z limitu spłaty zobowiązań, o którym mowa w art. 243 ustawy</t>
  </si>
  <si>
    <t>2.2</t>
  </si>
  <si>
    <t>Wydatki majątkowe, w tym:</t>
  </si>
  <si>
    <t>2.2.1</t>
  </si>
  <si>
    <t>Inwestycje i zakupy inwestycyjne, o których mowa w art. 236 ust. 4 pkt 1 ustawy, w tym:</t>
  </si>
  <si>
    <t>2.2.1.1</t>
  </si>
  <si>
    <t>wydatki o charakterze dotacyjnym na inwestycje i zakupy inwestycyjne</t>
  </si>
  <si>
    <t>Wynik budżetu</t>
  </si>
  <si>
    <t>3.1</t>
  </si>
  <si>
    <t>Kwota prognozowanej nadwyżki budżetu przeznaczana na spłatę kredytów, pożyczek i wykup papierów wartościowych</t>
  </si>
  <si>
    <t>Przychody budżetu</t>
  </si>
  <si>
    <t>4.1</t>
  </si>
  <si>
    <t>Kredyty, pożyczki, emisja papierów wartościowych, w tym:</t>
  </si>
  <si>
    <t>4.1.1</t>
  </si>
  <si>
    <t>na pokrycie deficytu budżetu</t>
  </si>
  <si>
    <t>4.2</t>
  </si>
  <si>
    <t>Nadwyżka budżetowa z lat ubiegłych, w tym:</t>
  </si>
  <si>
    <t>4.2.1</t>
  </si>
  <si>
    <t>4.3</t>
  </si>
  <si>
    <t>Wolne środki, o których mowa w art. 217 ust. 2 pkt 6 ustawy, w tym:</t>
  </si>
  <si>
    <t>4.3.1</t>
  </si>
  <si>
    <t>4.4</t>
  </si>
  <si>
    <t>Spłaty udzielonych pożyczek w latach ubiegłych, w tym:</t>
  </si>
  <si>
    <t>4.4.1</t>
  </si>
  <si>
    <t>4.5</t>
  </si>
  <si>
    <t>Inne przychody niezwiązane z zaciągnięciem długu, w tym:</t>
  </si>
  <si>
    <t>4.5.1</t>
  </si>
  <si>
    <t>Rozchody budżetu</t>
  </si>
  <si>
    <t>5.1</t>
  </si>
  <si>
    <t>Spłaty rat kapitałowych kredytów i pożyczek oraz wykup papierów wartościowych, w tym:</t>
  </si>
  <si>
    <t>5.1.1</t>
  </si>
  <si>
    <t>5.1.1.1</t>
  </si>
  <si>
    <t>5.1.1.2</t>
  </si>
  <si>
    <t>5.1.1.3</t>
  </si>
  <si>
    <t>kwota wyłączeń z tytułu wcześniejszej spłaty zobowiązań, określonych w art. 243 ust. 3b ustawy, z tego:</t>
  </si>
  <si>
    <t>5.1.1.3.1</t>
  </si>
  <si>
    <t>środkami nowego zobowiązania</t>
  </si>
  <si>
    <t>5.1.1.3.2</t>
  </si>
  <si>
    <t>wolnymi środkami, o których mowa w art. 217 ust. 2 pkt 6 ustawy</t>
  </si>
  <si>
    <t>5.1.1.3.3</t>
  </si>
  <si>
    <t>innymi środkami</t>
  </si>
  <si>
    <t>5.1.1.4</t>
  </si>
  <si>
    <t>kwota przypadających na dany rok kwot pozostałych ustawowych wyłączeń z limitu spłaty zobowiązań</t>
  </si>
  <si>
    <t>5.2</t>
  </si>
  <si>
    <t>Inne rozchody niezwiązane ze spłatą długu</t>
  </si>
  <si>
    <t>6</t>
  </si>
  <si>
    <t>Kwota długu, w tym:</t>
  </si>
  <si>
    <t>6.1</t>
  </si>
  <si>
    <t>kwota długu, którego planowana spłata dokona się z wydatków</t>
  </si>
  <si>
    <t>Relacja zrównoważenia wydatków bieżących, o której mowa w art. 242 ustawy</t>
  </si>
  <si>
    <t>x</t>
  </si>
  <si>
    <t>7.1</t>
  </si>
  <si>
    <t>Różnica między dochodami bieżącymi a wydatkami bieżącymi</t>
  </si>
  <si>
    <t>7.2</t>
  </si>
  <si>
    <t>Wskaźnik spłaty zobowiązań</t>
  </si>
  <si>
    <t>8.1</t>
  </si>
  <si>
    <t>8.1_vROD_2020</t>
  </si>
  <si>
    <t>8.1_vROD_2026</t>
  </si>
  <si>
    <t>8.2</t>
  </si>
  <si>
    <t>8.3</t>
  </si>
  <si>
    <t>8.3.1</t>
  </si>
  <si>
    <t>8.4</t>
  </si>
  <si>
    <t>TAK</t>
  </si>
  <si>
    <t>8.4.1</t>
  </si>
  <si>
    <t>Finansowanie programów, projektów lub zadań realizowanych z udziałem środków, o których mowa w art. 5 ust. 1 pkt 2 i 3 ustawy</t>
  </si>
  <si>
    <t>9.1</t>
  </si>
  <si>
    <t>Dochody bieżące na programy, projekty lub zadania finansowane z udziałem środków, o których mowa w art. 5 ust. 1 pkt 2 i 3 ustawy</t>
  </si>
  <si>
    <t>9.1.1</t>
  </si>
  <si>
    <t>Dotacje i środki o charakterze bieżącym na realizację programu, projektu lub zadania finansowanego z udziałem środków, o których mowa w art. 5 ust. 1 pkt 2 ustawy, w tym:</t>
  </si>
  <si>
    <t>9.1.1.1</t>
  </si>
  <si>
    <t>środki określone w art. 5 ust. 1 pkt 2 ustawy</t>
  </si>
  <si>
    <t>9.2</t>
  </si>
  <si>
    <t>Dochody majątkowe na programy, projekty lub zadania finansowane z udziałem środków, o których mowa w art. 5 ust. 1 pkt 2 i 3 ustawy</t>
  </si>
  <si>
    <t>9.2.1</t>
  </si>
  <si>
    <t>Dochody majątkowe na programy, projekty lub zadania finansowane z udziałem środków, o których mowa w art. 5 ust. 1 pkt 2 ustawy, w tym:</t>
  </si>
  <si>
    <t>9.2.1.1</t>
  </si>
  <si>
    <t>9.3</t>
  </si>
  <si>
    <t>Wydatki bieżące na programy, projekty lub zadania finansowane z udziałem środków, o których mowa w art. 5 ust. 1 pkt 2 i 3 ustawy</t>
  </si>
  <si>
    <t>9.3.1</t>
  </si>
  <si>
    <t>Wydatki bieżące na programy, projekty lub zadania finansowane z udziałem środków, o których mowa w art. 5 ust. 1 pkt 2 ustawy, w tym:</t>
  </si>
  <si>
    <t>9.3.1.1</t>
  </si>
  <si>
    <t>finansowane środkami określonymi w art. 5 ust. 1 pkt 2 ustawy</t>
  </si>
  <si>
    <t>9.4</t>
  </si>
  <si>
    <t>Wydatki majątkowe na programy, projekty lub zadania finansowane z udziałem środków, o których mowa w art. 5 ust. 1 pkt 2 i 3 ustawy</t>
  </si>
  <si>
    <t>9.4.1</t>
  </si>
  <si>
    <t>Wydatki majątkowe na programy, projekty lub zadania finansowane z udziałem środków, o których mowa w art. 5 ust. 1 pkt 2 ustawy, w tym:</t>
  </si>
  <si>
    <t>9.4.1.1</t>
  </si>
  <si>
    <t>Informacje uzupełniające o wybranych kategoriach finansowych</t>
  </si>
  <si>
    <t>10.1</t>
  </si>
  <si>
    <t>Wydatki objęte limitem, o którym mowa w art. 226 ust. 3 pkt 4 ustawy, z tego:</t>
  </si>
  <si>
    <t>10.1.1</t>
  </si>
  <si>
    <t>bieżące</t>
  </si>
  <si>
    <t>10.1.2</t>
  </si>
  <si>
    <t>majątkowe</t>
  </si>
  <si>
    <t>10.2</t>
  </si>
  <si>
    <t>Wydatki bieżące na pokrycie ujemnego wyniku finansowego samodzielnego publicznego zakładu opieki zdrowotnej</t>
  </si>
  <si>
    <t>10.3</t>
  </si>
  <si>
    <t>Wydatki na spłatę zobowiązań przejmowanych w związku z likwidacją lub przekształceniem samodzielnego publicznego zakładu opieki zdrowotnej</t>
  </si>
  <si>
    <t>10.4</t>
  </si>
  <si>
    <t>Kwota zobowiązań związku współtworzonego przez jednostkę samorządu terytorialnego przypadających do spłaty w danym roku budżetowym, podlegająca doliczeniu zgodnie z art. 244 ustawy</t>
  </si>
  <si>
    <t>10.5</t>
  </si>
  <si>
    <t>Kwota zobowiązań wynikających z przejęcia przez jednostkę samorządu terytorialnego zobowiązań po likwidowanych i przekształcanych samorządowych osobach prawnych</t>
  </si>
  <si>
    <t>10.6</t>
  </si>
  <si>
    <t>Spłaty, o których mowa w pkt. 5.1., wynikające wyłącznie z tytułu zobowiązań już zaciągniętych</t>
  </si>
  <si>
    <t>10.7</t>
  </si>
  <si>
    <t>Wydatki zmniejszające dług, w tym:</t>
  </si>
  <si>
    <t>10.7.1</t>
  </si>
  <si>
    <t>spłata zobowiązań wymagalnych z lat poprzednich, innych niż w pkt 10.7.3.</t>
  </si>
  <si>
    <t>10.7.2</t>
  </si>
  <si>
    <t>spłata zobowiązań zaliczanych do tytułu dłużnego – kredyt i pożyczka, w tym:</t>
  </si>
  <si>
    <t>10.7.2.1</t>
  </si>
  <si>
    <t>zobowiązań zaciągniętych po dniu 1 stycznia 2019 r. ,w tym:</t>
  </si>
  <si>
    <t>10.7.2.1.1</t>
  </si>
  <si>
    <t>dokonywana w formie wydatku bieżącego</t>
  </si>
  <si>
    <t>10.7.3</t>
  </si>
  <si>
    <t>wypłaty z tytułu wymagalnych poręczeń i gwarancji</t>
  </si>
  <si>
    <t>10.8</t>
  </si>
  <si>
    <t>Kwota wzrostu(+)/spadku(-) kwoty długu wynikająca z operacji nie kasowych (m.in. umorzenia, różnice kursowe)</t>
  </si>
  <si>
    <t>10.9</t>
  </si>
  <si>
    <t>Wcześniejsza spłata zobowiązań, wyłączona z limitu spłaty zobowiązań, dokonywana w formie wydatków budżetowych</t>
  </si>
  <si>
    <t>Dane dotyczące emitowanych obligacji przychodowych</t>
  </si>
  <si>
    <t>11.1</t>
  </si>
  <si>
    <t>Środki z przedsięwzięcia gromadzone na rachunku bankowym, w tym:</t>
  </si>
  <si>
    <t>11.1.1</t>
  </si>
  <si>
    <t>środki na zaspokojenie roszczeń obligatariuszy</t>
  </si>
  <si>
    <t>11.2</t>
  </si>
  <si>
    <t>Wydatki bieżące z tytułu świadczenia emitenta należnego obligatariuszom, nieuwzględniane w limicie spłaty zobowiązań</t>
  </si>
  <si>
    <t>Stopnie niezachowania relacji określonych w art. 242-244 w przypadku określonym w ... ustawy</t>
  </si>
  <si>
    <t>12.1</t>
  </si>
  <si>
    <t>Stopień niezachowania relacji zrównoważenia wydatków bieżących, o której mowa w poz. 7.2.</t>
  </si>
  <si>
    <t>12.2</t>
  </si>
  <si>
    <t>Stopień niezachowania wskaźnika spłaty zobowiązań, o którym mowa w poz. 8.4.</t>
  </si>
  <si>
    <t>12.3</t>
  </si>
  <si>
    <t>Stopień niezachowania wskaźnika spłaty zobowiązań, o którym mowa w poz. 8.4.1.</t>
  </si>
  <si>
    <t>10.10</t>
  </si>
  <si>
    <t>Wykup papierów wartościowych, spłaty rat kredytów i pożyczek wraz z należnymi odsetkami i dyskontem, odpowiednio emitowanych lub zaciągniętych do równowartości kwoty ubytku w wykonanych dochodach jednostki samorządu terytorialnego będącego skutkiem wystąpienia COVID-19</t>
  </si>
  <si>
    <t>10.11</t>
  </si>
  <si>
    <t>Wydatki bieżące podlegające ustawowemu wyłączeniu z limitu spłaty zobowiązań</t>
  </si>
  <si>
    <t>1.</t>
  </si>
  <si>
    <t>3.</t>
  </si>
  <si>
    <t>Horyzont czasowy</t>
  </si>
  <si>
    <t>DOCHODY</t>
  </si>
  <si>
    <t>WYDATKI</t>
  </si>
  <si>
    <t>WYNIK BUDŻETOWY</t>
  </si>
  <si>
    <t>Plan 
przed zmianą</t>
  </si>
  <si>
    <t>zmiana (+/-)</t>
  </si>
  <si>
    <t>Plan 
po zmianie</t>
  </si>
  <si>
    <t>2.</t>
  </si>
  <si>
    <t>4.</t>
  </si>
  <si>
    <t>5.</t>
  </si>
  <si>
    <t>6.</t>
  </si>
  <si>
    <t>7.</t>
  </si>
  <si>
    <t>8.</t>
  </si>
  <si>
    <t>9.</t>
  </si>
  <si>
    <t>10.</t>
  </si>
  <si>
    <t>PRZYCHODY</t>
  </si>
  <si>
    <t>ROZCHODY</t>
  </si>
  <si>
    <t>WYNIK FINANSOWY</t>
  </si>
  <si>
    <t>Ocena skutków regulacji:</t>
  </si>
  <si>
    <t>Zmiany dochodów, wydatków, przychodów i rozchodów oraz wynik budżetowy i finansowy w latach 2011-2026</t>
  </si>
  <si>
    <t>11.</t>
  </si>
  <si>
    <t>12.</t>
  </si>
  <si>
    <t>13.</t>
  </si>
  <si>
    <t>Skutkiem uchwały jest zmiana wieloletniej prognozy finansowej Województwa Kujawsko-Pomorskiego na lata 2011-2026, zgodnie z załącznikami do niniejszej uchwały.</t>
  </si>
  <si>
    <t>Relacja określona po lewej stronie nierówności we wzorze, o którym mowa w art. 243 ust. 1 ustawy (po uwzględnieniu zobowiązań związku współtworzonego przez jednostkę samorządu terytorialnego oraz po uwzględnieniu ustawowych wyłączeń przypadających na dany rok)</t>
  </si>
  <si>
    <t>Dopuszczalny limit spłaty zobowiązań określony po prawej stronie nierówności we wzorze,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</si>
  <si>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określony po prawej stronie nierówności we wzorze, o którym mowa w art. 243 ustawy, po uwzględnieniu ustawowych wyłączeń, obliczony w oparciu o wykonanie roku poprzedzającego pierwszy rok prognozy (wskaźnik ustalony w oparciu o średnią arytmetyczną z poprzednich lat)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</si>
  <si>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plan 3 kwartałów roku poprzedzającego rok budżetowy</t>
  </si>
  <si>
    <t>Informacja o spełnieniu wskaźnika spłaty zobowiązań określonego w art. 243 ustawy, po uwzględnieniu zobowiązań związku współtworzonego przez jednostkę samorządu terytorialnego oraz po uwzględnieniu ustawowych wyłączeń, obliczonego w oparciu o wykonanie roku poprzedzającego rok budżetowy</t>
  </si>
  <si>
    <t>Różnica między dochodami bieżącymi, skorygowanymi o środki a wydatkami bieżącymi</t>
  </si>
  <si>
    <t xml:space="preserve">      Relacja określona po prawej stronie nierówności we wzorze, o którym
      mowa w art. 243 ust. 1 ustawy, ustalona dla danego roku (wskaźnik 
      jednoroczny)</t>
  </si>
  <si>
    <t xml:space="preserve"> - ze zmiany w planowanych przedsięwzięciach.</t>
  </si>
  <si>
    <t>Wyszczególnienie (nazwa zadania i cel)</t>
  </si>
  <si>
    <t>Łączne nakłady finansowe</t>
  </si>
  <si>
    <t>Przed zmianą</t>
  </si>
  <si>
    <t>Zwiększenia</t>
  </si>
  <si>
    <t>Zmniejszenia</t>
  </si>
  <si>
    <t>Po zmianie</t>
  </si>
  <si>
    <t>Wydatki bieżące</t>
  </si>
  <si>
    <t>łączna kwota przypadających na dany rok kwot ustawowych wyłączeń z limitu spłaty zobowiązań, w tym:</t>
  </si>
  <si>
    <t>kwota przypadających na dany rok kwot wyłączeń określonych w art. 243 ust. 3 ustawy</t>
  </si>
  <si>
    <t>kwota przypadających na dany rok kwot wyłączeń określonych w art. 243 ust. 3a ustawy</t>
  </si>
  <si>
    <t xml:space="preserve"> - ze zmiany przychodów i rozchodów w poszczególnych latach;</t>
  </si>
  <si>
    <t xml:space="preserve">Wydatki na programy, projekty lub zadania związane z programami realizowanymi z udziałem środków, o których mowa w art. 5 ust. 1 pkt 2 i 3 ustawy z dnia 27 sierpnia 2009 r. o finansach publicznych </t>
  </si>
  <si>
    <t>Wydatki majątkowe</t>
  </si>
  <si>
    <t>Zmiany dochodów, wydatków, przychodów i rozchodów oraz wynik budżetowy i finansowy w latach 2022-2039</t>
  </si>
  <si>
    <t>Skutkiem uchwały jest zmiana wieloletniej prognozy finansowej Województwa Kujawsko-Pomorskiego na lata 2022-2039, zgodnie z załącznikami do niniejszej uchwały.</t>
  </si>
  <si>
    <t>Uchwała dotyczy zmiany wieloletniej prognozy finansowej Województwa Kujawsko-Pomorskiego na lata 2022-2039.</t>
  </si>
  <si>
    <t>Szczegółowy zakres zmian budżetu województwa na 2022 r., które wpływają na załącznik nr 1 do wieloletniej prognozy finansowej przedstawia poniższa tabela:</t>
  </si>
  <si>
    <t>Plan na 2022 rok
(przed zmianą)</t>
  </si>
  <si>
    <t>Ponadto dokonuje się zmian w załączniku nr 2 do wieloletniej prognozy finansowej "Wykaz przedsięwzięć wieloletnich" wynikających:</t>
  </si>
  <si>
    <t xml:space="preserve"> - ze zmiany ogólnego kosztu zadań,</t>
  </si>
  <si>
    <t xml:space="preserve"> - z urealnienia poniesionych wydatków,</t>
  </si>
  <si>
    <t xml:space="preserve"> - z wprowadzenia nowych zadań,</t>
  </si>
  <si>
    <t>Zmiany dotyczą niżej wymienionych przedsięwzięć:</t>
  </si>
  <si>
    <t>RPO 2020 - Dz. 1.5.2 - Przygotowanie i rozwój pakietu usług doradczych/informacyjnych w zakresie umiędzynarodowienia działalności przedsiębiorstw z sektora MŚP oraz pozyskania działalności inwestycyjnej przez Kujawsko-Pomorskie Centrum Obsługi Inwestorów i Eksporterów - Rozwój pakietu usług doradczych/informacyjnych w zakresie eksportu i inwestycji</t>
  </si>
  <si>
    <t>RPO 2020 - Dz. 4.5 - Modernizacja zagrody wiejskiej w Dusocinie na potrzeby ośrodka edukacji ekologicznej na terenie Parku Krajobrazowego "Góry Łosiowe" wraz z czynną ochroną przyrody na obszarze Natura 2000 - Ochrona i promocja zasobów przyrodniczych oraz podniesienie świadomości edukacji ekologiczno-przyrodniczej</t>
  </si>
  <si>
    <t>1.1.6</t>
  </si>
  <si>
    <t>1.1.7</t>
  </si>
  <si>
    <t>RPO 2020 - Dz. 6.1.1 – Doposażenie szpitali w województwie kujawsko-pomorskim związane z zapobieganiem, przeciwdziałaniem i zwalczaniem COVID-19 - etap II – Wsparcie podmiotów leczniczych w zwalczaniu epidemii COVID-19</t>
  </si>
  <si>
    <t>1.1.8</t>
  </si>
  <si>
    <t>RPO 2020 - Dz. 8.4.1 - Aktywna Mama, aktywny Tata - Zwiększenie zatrudnienia osób pełniących funkcje opiekuńcze nad dziećmi do lat 3</t>
  </si>
  <si>
    <t>1.1.9</t>
  </si>
  <si>
    <t>RPO 2020 - Dz. 9.3.1 - Realizacja działań z zakresu edukacji i bezpieczeństwa publicznego ukierunkowanych na kształtowanie właściwych postaw funkcjonowania społecznego w sytuacji występowania zagrożeń epidemiologicznych - Ograniczenie negatywnych skutków COVID-19</t>
  </si>
  <si>
    <t>1.1.10</t>
  </si>
  <si>
    <t>1.1.11</t>
  </si>
  <si>
    <t>RPO 2020 - Dz. 9.3.2 – Wsparcie osób starszych i kadry świadczącej usługi społeczne w zakresie  przeciwdziałania rozprzestrzenianiu się COVID-19, łagodzenia jego skutków na terenie województwa kujawsko-pomorskiego – Minimalizacja skutków COVID-19 i ograniczenie rozprzestrzeniania się pandemii</t>
  </si>
  <si>
    <t>1.1.12</t>
  </si>
  <si>
    <t>1.1.13</t>
  </si>
  <si>
    <t>RPO 2020 - RPO WKP 2014-2020 (współfinansowanie krajowe dla beneficjentów środków EFS) - Ułatwienie absorpcji środków (Urząd Marszałkowski w Toruniu)</t>
  </si>
  <si>
    <t>1.1.14</t>
  </si>
  <si>
    <t>1.1.15</t>
  </si>
  <si>
    <t>1.1.16</t>
  </si>
  <si>
    <t>1.1.17</t>
  </si>
  <si>
    <t>1.2.3</t>
  </si>
  <si>
    <t>RPO 2020 - Dz. 3.5.2 - Poprawa bezpieczeństwa i komfortu życia mieszkańców oraz wsparcie niskoemisyjnego transportu drogowego poprzez wybudowanie dróg dla rowerów na terenie powiatu bydgoskiego (lider: gmina Solec Kujawski, powiat bydgoski) - Ograniczenie emisji spalin poprzez rozbudowę sieci dróg rowerowych</t>
  </si>
  <si>
    <t>1.2.4</t>
  </si>
  <si>
    <t>1.2.5</t>
  </si>
  <si>
    <t>1.2.6</t>
  </si>
  <si>
    <t>1.2.7</t>
  </si>
  <si>
    <t>1.2.8</t>
  </si>
  <si>
    <t>1.2.9</t>
  </si>
  <si>
    <t>1.2.10</t>
  </si>
  <si>
    <t>RPO 2020 - RPO WKP 2014-2020 (współfinansowanie krajowe dla beneficjentów środków EFRR) - Ułatwienie absorpcji środków (Urząd Marszałkowski w Toruniu)</t>
  </si>
  <si>
    <t>1.2.11</t>
  </si>
  <si>
    <t>1.2.12</t>
  </si>
  <si>
    <t xml:space="preserve">Wydatki na programy, projekty lub zadania pozostałe </t>
  </si>
  <si>
    <t>2.1.4</t>
  </si>
  <si>
    <t>Rozszerzenie funkcjonalności teatralno-koncertowej poprzez rozbudowę i doposażenie dawnego budynku kinoteatru Grunwald - Poprawa infrastruktury kultury</t>
  </si>
  <si>
    <t>2.1.5</t>
  </si>
  <si>
    <t>2.1.6</t>
  </si>
  <si>
    <t>2.1.7</t>
  </si>
  <si>
    <t>Centrum Badania Historii "Solidarności" i Oporu Społecznego w PRL - Prowadzenie badań nad spuścizną opozycji antykomunistycznej w Polsce w okresie PRL</t>
  </si>
  <si>
    <t>Wydatki inwestycyjne</t>
  </si>
  <si>
    <t>IW - Nadbudowa i rozbudowa dawnego budynku kinoteatru Grunwald usytuowanego przy ul. Warszawskiej 11 w Toruniu z przeznaczeniem na teatr - Utworzenie "DUŻEJ SCENY" Kujawsko-Pomorskiego Impresaryjnego Teatru Muzycznego w Toruniu - Poprawa infrastruktury kultury</t>
  </si>
  <si>
    <t>2.2.2</t>
  </si>
  <si>
    <t>IW - Wykonanie robót budowlanych polegających na remoncie, przebudowie i modernizacji istniejącego Zespołu Pałacowo-Parkowego w miejscowości Wieniec koło Włocławka wraz z infrastrukturą zewnętrzną i zagospodarowaniem terenu Parku - Poprawa infrastruktury kulturalnej</t>
  </si>
  <si>
    <t>2.2.3</t>
  </si>
  <si>
    <t>IW - Rozbudowa Kujawskiego Centrum Muzyki w miejscowości Wieniec koło Włocławska - Rozwój lokalnych zasobów dziedzictwa kultury</t>
  </si>
  <si>
    <t>2.2.4</t>
  </si>
  <si>
    <t>IW - Rozszerzenie funkcjonalności teatralno-koncertowej poprzez rozbudowę i doposażenie dawnego budynku kinoteatru Grunwald - Poprawa infrastruktury kultury</t>
  </si>
  <si>
    <t>Pozostałe zmiany</t>
  </si>
  <si>
    <t>Art. 226-229 ustawy z dnia 27 sierpnia 2009 r. o finansach publicznych określają szczegółowość wieloletniej prognozy finansowej jednostki samorządu terytorialnego, tj. minimalny zakres informacji i danych jakie powinny się w niej znaleźć.</t>
  </si>
  <si>
    <t>Obowiązująca wieloletnia prognoza finansowa Województwa Kujawsko-Pomorskiego obejmuje lata 2022-2039.</t>
  </si>
  <si>
    <t>Dokonuje się zmiany w wieloletniej prognozie finansowej Województwa Kujawsko-Pomorskiego na lata 2022-2039. Zmiany wynikają:</t>
  </si>
  <si>
    <t xml:space="preserve"> - ze zmiany budżetu województwa na 2022 r.;</t>
  </si>
  <si>
    <t>RPO 2020 - Dz. 10.2.3 - Zdobądź z nami doświadczenie - to coś więcej niż uczenie - Podniesienie efektywności kształcenia zawodowego w K-P SOSW im. Maczka w Bydgoszczy</t>
  </si>
  <si>
    <t>(dokonuje się urealnienia poniesionych do końca 2021 r. wydatków oraz przeniesienia niewykorzystanej kwoty z roku 2021 do roku 2022. Ogólna wartość projektu nie ulega zmianie)</t>
  </si>
  <si>
    <t>RPO 2020 - Dz. 6.3.1 - "Dostrzec to, co niewidoczne" - zwiększenie dostępności do edukacji przedszkolnej w ośrodku Braille'a w Bydgoszczy - Zwiększenie dostępności edukacji przedszkolnej dla dzieci z dysfunkcją narządu wzroku</t>
  </si>
  <si>
    <t>RPO 2020 - Dz. 10.2.2 - Region Nauk Ścisłych II - edukacja przyszłości - Wzmocnienie kompetencji uczniów w zakresie przedmiotów ścisłych oraz umiejętności językowych a także wzrost kompetencji nauczycieli w zakresie zindywidualizowanego podejścia do ucznia</t>
  </si>
  <si>
    <t>(dokonuje się urealnienia poniesionych do końca 2021 r. wydatków oraz przeniesienia niewykorzystanej kwoty z roku 2021 do roku 2023. Ogólna wartość projektu nie ulega zmianie)</t>
  </si>
  <si>
    <t>RPO 2020 - Dz. 4.2 - Punkty selektywnego zbierania odpadów komunalnych w województwie kujawsko-pomorskim - Zapewnienie kompleksowej gospodarki odpadami</t>
  </si>
  <si>
    <t>RPO 2020 - Dz. 6.3.2 - Artyści w zawodzie - Modernizacja warsztatów kształcenia zawodowego w KPSOSW im. J. Korczaka w Toruniu - Poprawa jakości usług edukacyjnych w zakresie szkolnictwa zawodowego</t>
  </si>
  <si>
    <t>RPO 2020 - Dz. 6.3.1 - Tylko w Korczaku jest super dzieciaku - Zwiększenie dostępu do usług edukacyjnych w regionie w zakresie wychowania przedszkolnego specjalnego</t>
  </si>
  <si>
    <t>RPO 2020 - Dz. 6.3.2 - "Usłyszeć potrzeby"  - wzmocnienie pozycji uczniów słabosłyszących i niesłyszących w ramach rozbudowy warsztatów zawodowych Kujawsko-Pomorskiego Specjalnego Ośrodka Szkolno-Wychowawczego nr 2 w Bydgoszczy w kontekście zwiększenia szans na rynku pracy - Poprawa jakości usług edukacyjnych w zakresie szkolnictwa zawodowego</t>
  </si>
  <si>
    <t>RPO 2020 - Dz. 6.3.2 - Kwalifikacyjne Kursy Zawodowe twoją zawodową szansą - nowe formy praktycznej nauki zawodu w Kujawsko-Pomorskim Centrum Kształcenia Zawodowego w Bydgoszczy - Wprowadzenie wysokiej jakości usług edukacyjnych w zakresie szkolnictwa zawodowego</t>
  </si>
  <si>
    <t>RPO 2020 - Dz. 2.1 - Budowa kujawsko-pomorskiego systemu udostępniania elektronicznej dokumentacji medycznej - II etap  - Poprawa jakości świadczonych usług medycznych z wykorzystaniem narzędzi ICT</t>
  </si>
  <si>
    <t>(dokonuje się urealnienia poniesionych do końca 2021 r. wydatków oraz przeniesienia niewykorzystanej kwoty z roku 2021 do roku 2022. Ogólna wartość wydatków bieżących nie ulega zmianie)</t>
  </si>
  <si>
    <t>RPO 2020 - Dz. 9.3.2 – Inicjatywy w zakresie usług społecznych realizowane przez NGO - Wzrost dostępności do usług społecznych dla mieszkańców województwa w związku z przeciwdziałaniem COVID-19</t>
  </si>
  <si>
    <t>IW - Roboty dodatkowe i uzupełniające związane z realizacją inwestycji drogowych w ramach grupy I RPO - Zwiększenie bezpieczeństwa ruchu drogowego</t>
  </si>
  <si>
    <t>IW - Roboty dodatkowe i uzupełniające - ścieżki rowerowe - Poprawa bezpieczeństwa ruchu drogowego</t>
  </si>
  <si>
    <t>IW - Opracowanie dokumentacji projektowej dla rozbudowy drogi wojewódzkiej Nr 244 Kamieniec-Strzelce Dolne m. Żołędowo ul. Jastrzębia od km 30+068 do km 33+342, dł. 3,274 km - Zwiększenie bezpieczeństwa ruchu drogowego</t>
  </si>
  <si>
    <t>RPO 2020 - Dz. 10.3.1 - Prymus Pomorza i Kujaw - Rozwój kompetencji kluczowych uczniów szczególnie zdolnych</t>
  </si>
  <si>
    <t>(dokonuje się urealnienia poniesionych do końca 2021 r. wydatków oraz przeniesienia niewykorzystanej kwoty z roku 2021 na lata następne. Ogólna wartość projektu nie ulega zmianie)</t>
  </si>
  <si>
    <t>RPO 2020 - Dz. 10.3.1 - Humaniści na start - Wsparcie uczniów szczególnie uzdolnionych w zakresie przedmiotów rozwijających kompetencje kluczowe (przedmioty humanistyczne)</t>
  </si>
  <si>
    <t>RPO 2020 - Dz. 2.1 - Infostrada Kujaw i Pomorza 2.0 - Wzrost efektywności działań administracji samorządowej oraz jakości usług publicznych</t>
  </si>
  <si>
    <t>IZ - Projekt ThreeT (Interreg Europa) - Rozwój ekoturystyki z wykorzystaniem walorów dziedzictwa kulturowego i naturalnego</t>
  </si>
  <si>
    <t>IZ - Projekt Cult-Crea TE (Interreg Europa) - Zwiększenie udziału przemysłów kreatywnych w rozwoju turystyki kulturowej i kreatywnej</t>
  </si>
  <si>
    <t>IZ - Projekt ECO-CICLE (Interreg Europa) - Rozwój turystyki rowerowej na obszarach cennych przyrodniczo</t>
  </si>
  <si>
    <t>IZ - Projekt Digitourism (Interreg Europa) - Promowanie innowacyjnych rozwiązań z wykorzystaniem wirtualnej i rozszerzonej rzeczywistości w sektorze turystyki</t>
  </si>
  <si>
    <t>(dokonuje się urealnienia poniesionych do końca 2021 r. wydatków oraz przeniesienia niewykorzystanej kwoty z roku 2021 oraz części planowanych wydatków z roku 2023 do roku 2022 w związku z aktualizacją zadań przewidzianych do realizacji w 2022 r. Ogólna wartość projektu nie ulega zmianie)</t>
  </si>
  <si>
    <t>Zakup usługi serwisowej oprogramowania - Usprawnienie funkcjonowania systemu do zarządzania i obsługi opłat środowiskowych</t>
  </si>
  <si>
    <t>RPO 2020 - Dz. 9.2.2 - Trampolina 3 - Zwiększenie zdolności funkcjonowania w społeczeństwie młodzieży zagrożonej wykluczeniem społecznym</t>
  </si>
  <si>
    <t>RPO 2020 - Dz. 9.4.2 - Koordynacja rozwoju ekonomii społecznej w województwie kujawsko-pomorskim (II) - Rozwój potencjału i możliwości do zwiększenia zatrudnienia w istniejących podmiotach ekonomii społecznej</t>
  </si>
  <si>
    <t>IW - Rozbudowa Opery Nova w Bydgoszczy o IV krąg - Poprawa infrastruktury kultury</t>
  </si>
  <si>
    <t>(dokonuje się urealnienia poniesionych do końca 2021 r. wydatków oraz przenosi się niewykorzystaną kwotę z roku 2021 do roku 2022. Ponadto przenosi się część planowanych wydatków z roku 2024 do roku 2023 w celu dostosowania do zapisów uchwały Rady Miasta Torunia z dnia 15 grudnia 2021 r. zmieniającej uchwałę w sprawie udzielenia pomocy finansowej Województwu Kujawsko-Pomorskiemu, zgodnie z którą Miasto Bydgoszcz udzieli Województwu pomocy finansowej na realizację w/w zadania w łącznej kwocie 44.679.407 zł, z tego w 2022 r. - 13.418.862 zł, w 2023 r. - 15.430.851 zł, w 2024 r. - 15.826.694 zł. Ogólna wartość zadania nie ulega zmianie)</t>
  </si>
  <si>
    <t>IW - Rozbudowa i remont Filharmonii Pomorskiej w Bydgoszczy - przygotowanie dokumentacji - Poprawa infrastruktury kultury</t>
  </si>
  <si>
    <t>Bydgoski Festiwal Operowy - Zwiększenie atrakcyjności kulturalnej regionu kujawsko-pomorskiego</t>
  </si>
  <si>
    <t>IZ - POWER Dz. 2.5 - Kooperacja-efektywna i skuteczna - Wzmocnienie potencjału instytucji działających na rzecz wyłączenia społecznego</t>
  </si>
  <si>
    <t>RPO 2020 - Dz. 9.3.2 - Rodzina w Centrum 3 - Zwiększenie dostępu do usług wsparcia rodziny i pieczy zastępczej</t>
  </si>
  <si>
    <t>(wydłuża się okres realizacji projektu do 2023 r., dokonuje się urealnienia poniesionych do końca 2021 r. wydatków oraz przenosi się niewykorzystaną kwotę z roku 2021 na lata następne. Ogólna wartość projektu ulega zwiększeniu w celu dostosowania do zaktualizowanego wniosku o dofinansowanie projektu)</t>
  </si>
  <si>
    <t>RPO 2020 - Dz. 10.2.3 - Mistrz zawodu - moja pełnosprawność na rynku pracy - Podniesienie efektywności kształcenia zawodowego w K-P SOSW im. L. Braille'a w Bydgoszczy</t>
  </si>
  <si>
    <t>IW - Rozbudowa drogi wojewódzkiej Nr 244 Kamieniec-Strzelce Dolne, m. Żołędowo, ul. Jastrzębia od km 30+068 do km 33+342, dł. 3,274 km - Poprawa bezpieczeństwa ruchu drogowego</t>
  </si>
  <si>
    <t>IZ - POIŚ, Dz. 8.1 - Młyn Kultury - Przebudowa, rozbudowa i zmiana sposobu użytkowania budynku magazynowego przy ul. Kościuszki 77 w Toruniu na budynek o funkcji użyteczności publicznej - Poprawa dostępu do infrastruktury kultury</t>
  </si>
  <si>
    <t>Bydgoski Festiwal Muzyczny - Zwiększenie atrakcyjności kulturalnej regionu kujawsko-pomorskiego</t>
  </si>
  <si>
    <t>(odstępuje się od realizacji zadania planowanego w latach 2017-2024 związku z zawarciem pomiędzy Województwem Kujawsko-Pomorskim a Miastem Bydgoszcz nowej umowy w sprawie udzielenia Województwu pomocy finansowej z budżetu Miasta Bydgoszcz w latach 2022-2024 z przeznaczeniem na zadanie pn. "Bydgoski Festiwal Muzyczny")</t>
  </si>
  <si>
    <t>(dokonuje się urealnienia poniesionych do końca 2021 r. wydatków oraz zmniejszenia ogólnej wartości zadania)</t>
  </si>
  <si>
    <t>Laboratorium myśli św. Jana Pawła II - Upowszechnianie idei i spuścizny duchowej Patrona Województwa Kujawsko Pomorskiego św. Jana Pawła II</t>
  </si>
  <si>
    <t>IW - Prace projektowe związane z Nową Perspektywą Finansową 2021-2027- Poprawa bezpieczeństwa ruchu drogowego</t>
  </si>
  <si>
    <t>RPO 2020 - Dz. 1.5.2 - Wsparcie umiędzynarodowienia kujawsko-pomorskich MŚP oraz promocja potencjału gospodarczego regionu - Zwiększenie poziomu handlu zagranicznego sektora MŚP</t>
  </si>
  <si>
    <t xml:space="preserve">RPO 2020 - Dz. 4.4 - Wsparcie opieki nad zabytkami Województwa Kujawsko-Pomorskiego w 2021 roku - Zwiększenie atrakcyjności obiektów kultury regionu kujawsko-pomorskiego </t>
  </si>
  <si>
    <t>RPO 2020 - Dz. 2.2 - Kultura w zasięgu 2.0 - Wzrost dostępności zasobów dziedzictwa regionalnego poprzez ich digitalizację</t>
  </si>
  <si>
    <t>IW - Kultura w zasięgu 2.0 - wkład własny wojewódzkich jednostek organizacyjnych - Zwiększenie dostępności do wojewódzkich instytucji kultury poprzez digitalizację zbiorów i rozwój usług elektronicznych</t>
  </si>
  <si>
    <t>RPO 2020 - Dz. 10.4.1 - W Kujawsko-Pomorskiem Mówisz - masz - certyfikowane szkolenia językowe - Podniesienie kwalifikacji zawodowych osób dorosłych</t>
  </si>
  <si>
    <t>IZ - PO RYBACTWO i MORZE - Pomoc Techniczna Programu Operacyjnego Rybactwo i Morze 2014-2020 - Zapewnienie sprawnego procesu zarządzania i wdrażania programu</t>
  </si>
  <si>
    <t>(dokonuje się urealnienia poniesionych do końca 2021 r. wydatków oraz zmniejszenia planowanych na 2022 r. wydatków w związku z decyzją Wojewody Kujawsko-Pomorskiego z dnia 14 marca 2022 r. zmniejszającą wielkość dotacji przyznanej na 2022 r. dla zadania Pomoc Techniczna Programu Operacyjnego Rybactwo i Morze. Ogólna wartość projektu ulega zmniejszeniu)</t>
  </si>
  <si>
    <t>IW - Adaptacja pomieszczeń piwnicznych w budynku Kujawsko-Pomorskiego Centrum Kultury w Bydgoszczy - Poprawa infrastruktury kulturalnej</t>
  </si>
  <si>
    <t>(dokonuje się zwiększenia planowanych na 2022 r. wydatków oraz ogólnej wartości zadania w celu dostosowania do zaktualizowanego kosztorysu robót)</t>
  </si>
  <si>
    <t>RPO 2020 - Dz. 5.1- Przebudowa i rozbudowa drogi wojewódzkiej Nr 559 na odcinku Lipno-Kamień Kotowy-granica województwa - Zwiększenie bezpieczeństwa ruchu drogowego</t>
  </si>
  <si>
    <t>RPO 2020 - Dz. 2.1 - Budowa kujawsko-pomorskiego systemu udostępniania elektronicznej dokumentacji medycznej - I etap - Poprawa jakości świadczonych usług medycznych z wykorzystaniem narzędzi ICT</t>
  </si>
  <si>
    <t>(dokonuje się urealnienia poniesionych do końca 2021 r. wydatków oraz przeniesienia części wydatków bieżących do wydatków inwestycyjnych. Ogólna wartości wydatków bieżących ulega zmniejszeniu)</t>
  </si>
  <si>
    <t>RPO 2020 - Dz. 3.4 - Ograniczenie emisji spalin poprzez rozbudowę sieci dróg rowerowych znajdujących się w koncepcji rozwoju systemu transportu Bydgosko-Toruńskiego Obszaru Funkcjonalnego dla: Części nr 2 - Złotoria-Nowa Wieś-Lubicz Górny w ciągu drogi wojewódzkiej nr 657 - Ograniczenie emisji spalin poprzez rozbudowę sieci dróg rowerowych</t>
  </si>
  <si>
    <t>RPO 2020 - Dz. 3.4 - Ograniczenie emisji spalin poprzez rozbudowę sieci dróg rowerowych znajdujących się w koncepcji rozwoju systemu transportu Bydgosko-Toruńskiego Obszaru Funkcjonalnego dla: Części nr 3 - Toruń-Mała Nieszawka-Wielka Nieszawka-Cierpice w ciągu drogi wojewódzkiej nr 273 - Ograniczenie emisji spalin poprzez rozbudowę sieci dróg rowerowych</t>
  </si>
  <si>
    <t>RPO 2020 - Dz. 3.5.2 - 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 554 - Ograniczenie emisji spalin poprzez rozbudowę sieci dróg rowerowych</t>
  </si>
  <si>
    <t>RPO 2020 - Dz. 4.4 - Kujawsko-Pomorskie - rozwój poprzez kulturę 2021 - Wzmocnienie pozycji gospodarczej regionu poprzez organizację imprez kulturalnych</t>
  </si>
  <si>
    <t>IZ - POWER, Dz. 2.18 - Wdrażanie standardów obsługi inwestora w samorządach województwa kujawsko-pomorskiego - Podniesienie poziomu obsługi inwestorów przez pracowników samorządu</t>
  </si>
  <si>
    <t>(wydłuża się okres realizacji projektu do 2023 r., zwiększa się planowane na 2022 r. wydatki oraz ogólną wartość projektu w związku ze wzrostem cen materiałów i usług)</t>
  </si>
  <si>
    <t>RPO 2020 - Dz. 4.5 - Budowa stacji terenowo-badawczej "Podmoście" - Ochrona i promocja zasobów przyrodniczych oraz podniesienie świadomości edukacji ekologiczno-przyrodniczej</t>
  </si>
  <si>
    <t>(wprowadza się projekt, którego zakończenie planowane było w 2021 r. W związku z unieważnieniem postępowań przetargowych ogłaszanych w 2021 r. z powodu braku ofert, realizacja projektu wydłużona została do 2022 r.)</t>
  </si>
  <si>
    <t>RPO 2020 - Dz. 3.4 -  Przebudowa drogi wojewódzkiej Nr 265 Brześć Kujawski-Gostynin od km 0+003 do km 19+117 w zakresie dotyczącym budowy ciągów pieszo-rowerowych - Zwiększenie bezpieczeństwa ruchu drogowego</t>
  </si>
  <si>
    <t>RPO 2020 - Dz. 5.1 - Rozbudowa drogi wojewódzkiej Nr 548 Stolno-Wąbrzeźno od km 0+005 do km 29+619 z wyłączeniem węzła autostradowego w m. Lisewo od km 14+144 do km 15+146 - Zwiększenie bezpieczeństwa ruchu drogowego</t>
  </si>
  <si>
    <t>(wydłuża się okres realizacji projektu do 2023 r.)</t>
  </si>
  <si>
    <t>MSCKZiU w Toruniu - Remont budynku Centrum - Poprawa estetyki i bezpieczeństwa</t>
  </si>
  <si>
    <t>Dotowanie kolejowych przewozów pasażerskich 2022-2030 (pakiet A) - Organizowanie publicznego transportu zbiorowego na liniach kolejowych</t>
  </si>
  <si>
    <t>Dotowanie kolejowych przewozów pasażerskich 2022-2030 (pakiet B1) - Organizowanie publicznego transportu zbiorowego na liniach kolejowych</t>
  </si>
  <si>
    <t>b)</t>
  </si>
  <si>
    <t>Dotowanie kolejowych przewozów pasażerskich 2022-2030 (pakiet B2) - Organizowanie publicznego transportu zbiorowego na liniach kolejowych</t>
  </si>
  <si>
    <t>d)</t>
  </si>
  <si>
    <t>Dotowanie kolejowych przewozów pasażerskich 2022-2030 (pakiet C) - Organizowanie publicznego transportu zbiorowego na liniach kolejowych</t>
  </si>
  <si>
    <t>Dotowanie kolejowych przewozów pasażerskich 2022-2030 (pakiet D) - Organizowanie publicznego transportu zbiorowego na liniach kolejowych</t>
  </si>
  <si>
    <t>f)</t>
  </si>
  <si>
    <t>Dotowanie kolejowych przewozów pasażerskich 2022-2030 (pakiet E) - Organizowanie publicznego transportu zbiorowego na liniach kolejowych</t>
  </si>
  <si>
    <t>g)</t>
  </si>
  <si>
    <t>Dotowanie kolejowych przewozów pasażerskich 2022-2030 (pakiet F) - Organizowanie publicznego transportu zbiorowego na liniach kolejowych</t>
  </si>
  <si>
    <t>h)</t>
  </si>
  <si>
    <t>Dotowanie kolejowych przewozów pasażerskich 2022-2030 (pakiet G) - Organizowanie publicznego transportu zbiorowego na liniach kolejowych</t>
  </si>
  <si>
    <t>i)</t>
  </si>
  <si>
    <t>Dotowanie kolejowych przewozów pasażerskich 2022-2030 (pakiet H) - Organizowanie publicznego transportu zbiorowego na liniach kolejowych</t>
  </si>
  <si>
    <t>j)</t>
  </si>
  <si>
    <t>Dotowanie kolejowych przewozów pasażerskich 2022-2030 (pakiet I) - Organizowanie publicznego transportu zbiorowego na liniach kolejowych</t>
  </si>
  <si>
    <t>MSCKZiU w Toruniu - Remont budynku gospodarczego - Poprawa stanu technicznego budynku</t>
  </si>
  <si>
    <t>a)</t>
  </si>
  <si>
    <t>c)</t>
  </si>
  <si>
    <t>e)</t>
  </si>
  <si>
    <t>(na zadanie składa się:
- pakiet B1 - obejmuje linie kolejowe: nr 18 od Torunia do Wyrzyska-Osieka, nr 131 od Bydgoszczy do Smętowa, nr 353 od Torunia do Jabłonowa Pomorskiego; linie komunikacyjne: Bydgoszcz-Wyrzysk-Osiek, Bydgoszcz-Toruń, Toruń-Jabłonowo Pomorskie, Bydgoszcz-Smętowo;
- pakiet B2 - obejmuje linie kolejowe: nr 18 od Bydgoszczy do granicy województwa Wyrzyska-Osieka, nr 131 od Bydgoszczy od Inowrocławia, nr 353 od Gniezna do Torunia; linie komunikacyjne: Piła-Bydgoszcz, Inowrocław-Bydgoszcz, Toruń-Inowrocław-Gniezno)</t>
  </si>
  <si>
    <t>(na zadanie składa się:
- pakiet C - obejmuje linie kolejowe: nr 131 od Bydgoszczy do Maksymilianowa, nr 201 od Bydgoszczy do Wierzchucina, nr 208 od Wierzchucina do Chojnic; linię komunikacyjną Bydgoszcz-Tuchola-Chojnie,
- pakiet D - obejmuje linie kolejowe: nr 131 od Bydgoszczy do Laskowic, nr 208 od Grudziądza do Laskowic, nr 215 od Laskowic Pomorskich do Czerska; linie komunikacyjne: Bydgoszcz-Laskowice-Grudziądz, Laskowice-Czersk,
- pakiet H - obejmuje linie kolejowe: nr 201 od Wierzchucina do Lipowej, nr 743 od Lipowej do Szlachty; linię komunikacyjną Wierzchucin-Szlachta)</t>
  </si>
  <si>
    <t>(dokonuje się zwiększenia planowanych na 2022 r. wydatków oraz ogólnej wartości projektu w celu dostosowania do wartości ofert złożonych w ramach przetargu na modernizację budynku zlokalizowanego przy ul. Franciszkańskiej w Toruniu)</t>
  </si>
  <si>
    <t>RPO 2020 - Dz. 5.1 - Przebudowa drogi wojewódzkiej Nr 249 wraz z uruchomieniem przeprawy promowej przez Wisłę na wysokości Solca Kujawskiego i Czarnowa - Zwiększenie bezpieczeństwa ruchu drogowego</t>
  </si>
  <si>
    <t>IW - Budowa obwodnicy miasta Brodnicy - Poprawa bezpieczeństwa ruchu drogowego</t>
  </si>
  <si>
    <t>IW - Budowa obwodnicy miasta Rypina, w tym opracowanie Studium Techniczno-Ekonomiczno-Środowiskowego wraz z uzyskaniem decyzji o środowiskowych uwarunkowaniach zgody na realizację przedsięwzięcia - Poprawa bezpieczeństwa ruchu drogowego</t>
  </si>
  <si>
    <t>(dokonuje się urealnienia poniesionych do końca 2021 r. wydatków oraz przeniesienia niewykorzystanej kwoty z roku 2021 do roku 2022. Ogólna wartość projektu ulega zwiększeniu)</t>
  </si>
  <si>
    <t>IW - Budowa obwodnicy Tucholi - Poprawa bezpieczeństwa ruchu drogowego</t>
  </si>
  <si>
    <t>(dokonuje się urealnienia poniesionych do końca 2021 r. wydatków, przeniesienia niewykorzystanych wydatków bieżących z roku 2021 do roku 2022 oraz do wydatków inwestycyjnych. Ponadto dokonuje się przeniesienia części planowanych wydatków bieżących z roku 2023 do wydatków inwestycyjnych z przeznaczeniem na pokrycie zwiększonych kosztów inwestycyjnych wynikających ze wzrostu cen rynkowych. Ogólna wartość projektu nie ulega zmianie)</t>
  </si>
  <si>
    <t>(dokonuje się urealnienia poniesionych do końca 2021 r. wydatków, przeniesienia niewykorzystanej kwoty z roku 2021 na lata następne oraz przeniesienia części wydatków bieżących do wydatków inwestycyjnych. Ogólna wartości wydatków inwestycyjnych ulega zwiększeniu z przeznaczeniem na realizację kolejnych zadań dotyczących budowy modułu BI do analizy danych w ramach PREDM oraz na budowę modułu telerehabilitacyjnego)</t>
  </si>
  <si>
    <t>(dokonuje się urealnienia poniesionych do końca 2021 r. wydatków, przeniesienia niewykorzystanej kwoty z roku 2021 na lata następne oraz przeniesienia części wydatków bieżących do wydatków inwestycyjnych z przeznaczeniem na pokrycie zwiększonych kosztów inwestycyjnych wynikających ze wzrostu cen rynkowych. Ogólna wartość projektu nie ulega zmianie)</t>
  </si>
  <si>
    <t>(na zadanie składa się:
- pakiet E - obejmuje linie kolejowe: nr 207 od Torunia do Chełmży, nr 208 od Brodnicy do Grudziądza, nr 209 od Chełmży do Bydgoszczy, nr 353 od Torunia do Jabłonowa Pomorskiego; Linie komunikacyjne: Toruń- Jabłonowo Pomorskie-Brodnica, Brodnica-Grudziądz, Bydgoszcz-Chełmża-Toruń,
- pakiet F - obejmuje linie kolejowe: nr 207 od Torunia do Grudziądza, nr 353 do Torunia Głównego do Torunia Wschodniego; linie komunikacyjną Toruń-Grudziądz,
- pakiet G - obejmuje linie kolejowe: nr 27 do Sierpca do Torunia, nr 353 od Torunia Głównego do Torunia Wschodniego; linię komunikacyjną Toruń-Sierpc)</t>
  </si>
  <si>
    <t>LiterObrazki - Festiwal Książki Obrazkowej dla Dzieci - Zwiększenie atrakcyjności kulturalnej regionu kujawsko-pomorskiego</t>
  </si>
  <si>
    <t>Zbrodnia Pomorska - edukacja historyczna - Upowszechnianie wiedzy na temat II wojny światowej i miejsc pamięci narodowych związanych ze Zbrodnią Pomorską 1939 r. wśród dzieci i młodzieży województwa kujawsko-pomorskiego</t>
  </si>
  <si>
    <t>(wydłuża się okres realizacji zadania do 2024 r. oraz przenosi się część planowanych wydatków z roku 2022 i 2023 do roku 2024 w celu dostosowania do aktualnego harmonogramu robót. Ogólna wartość zadania nie ulega zmianie)</t>
  </si>
  <si>
    <t>IW - Opracowanie dokumentacji projektowej dla rozbudowy skrzyżowania drogi wojewódzkiej Nr 241 Tuchola-Sępólno Krajeńskie-Rogoźno (ul. Kościuszki) z ul. Odrodzenia i ul. bł. ks. Jerzego Popiełuszki w m. Sępólno Krajeńskie - Zwiększenie bezpieczeństwa ruchu drogowego</t>
  </si>
  <si>
    <t>IW - Przebudowa i remont konserwatorski budynku Pałacu Dąmbskich w Toruniu - Poprawa infrastruktury kulturalnej</t>
  </si>
  <si>
    <t>(dokonuje się urealnienia poniesionych do końca 2021 r. wydatków oraz przeniesienia niewykorzystanej kwoty z roku 2021 do roku 2022. Ogólna wartość zadania ulega zwiększeniu w związku z rozszerzeniem zakresu rzeczowego zadania)</t>
  </si>
  <si>
    <t>(dokonuje się urealnienia poniesionych do końca 2021 r. wydatków oraz przeniesienia niewykorzystanej kwoty z roku 2021 do roku 2022. Ogólna wartość zadania ulega zwiększeniu w związku z podpisaniem umowy na zarządzanie procesem inwestycyjnym)</t>
  </si>
  <si>
    <t>(dokonuje się urealnienia poniesionych do końca 2021 r. wydatków oraz przeniesienia niewykorzystanej kwoty z roku 2021 do roku 2022. Ogólna wartość wydatków inwestycyjnych ulega zwiększeniu w związku z podpisaniem umowy na zarządzanie procesem inwestycyjnym)</t>
  </si>
  <si>
    <t>RPO 2020 - Dz. 9.3.1 – Organizacja ośrodków regeneracji w celu ograniczenia negatywnych skutków COVID-19 - Ograniczenie negatywnych skutków COVID-19</t>
  </si>
  <si>
    <t>RPO 2020 - Dz. 3.3 - Termomodernizacja budynku administracyjno-biurowego przy ul. Targowej 13-15 w Toruniu - Poprawa efektywności energetycznej budynków użyteczności publicznej</t>
  </si>
  <si>
    <t>RPO 2020 - Dz. 9.3.1 - Ograniczenie negatywnych skutków COVID-19 poprzez działania profilaktyczne i zabezpieczające skierowane do służb medycznych - Wsparcie służb medycznych w zwalczaniu epidemii COVID-19</t>
  </si>
  <si>
    <t>RPO 2020 - Pomoc Techniczna RPO 2014-2020 - WPD PT "Sprawne zarządzanie i wdrażanie RPO WK-P w latach 2018-2022"  - Zapewnienie technicznego i finansowego wsparcia procesu zarządzania, wdrażania, monitorowania i kontroli w celu sprawnego wdrażania oraz efektywnego wykorzystania środków (Wojewódzki Urząd Pracy w Toruniu)</t>
  </si>
  <si>
    <t>(dokonuje się zwiększenia środków w związku z przeliczeniem kursu euro)</t>
  </si>
  <si>
    <t>RPO 2020 - Pomoc Techniczna RPO 2014-2020 ( Dz. 12.1 - pula) - Zapewnienie technicznego i finansowego wsparcia procesu zarządzania, wdrażania, monitorowania i kontroli w celu sprawnego wdrażania oraz efektywnego wykorzystania środków (Wojewódzki Urząd Pracy w Toruniu)</t>
  </si>
  <si>
    <t>RPO 2020 - Pomoc Techniczna RPO 2014-2020 (Dz. 12.2 - pula) - Zapewnienie skutecznej informacji i promocji programu (Wojewódzki Urząd Pracy w Toruniu)</t>
  </si>
  <si>
    <t>RPO 2020 - Pomoc Techniczna RPO 2014-2020 - "Opracowanie dokumentacji projektowej dla strategicznych zadań w szpitalach wojewódzkich dla nowego okresu programowania 2021-2027" - Poprawa bezpieczeństwa zdrowotnego mieszkańców województwa (Urząd Marszałkowski w Toruniu)</t>
  </si>
  <si>
    <t>RPO 2020 - Pomoc Techniczna RPO 2014-2020 - WPD PT "Sprawne zarządzanie i wdrażanie RPO WK-P w latach 2018-2022"  - Zapewnienie technicznego i finansowego wsparcia procesu zarządzania, wdrażania, monitorowania i kontroli w celu sprawnego wdrażania oraz efektywnego wykorzystania środków (Urząd Marszałkowski w Toruniu)</t>
  </si>
  <si>
    <t>(dokonuje się urealnienia poniesionych do końca 2021 r. wydatków oraz zwiększenia puli środków)</t>
  </si>
  <si>
    <t>RPO 2020 - Pomoc Techniczna RPO 2014-2020 (Dz. 12.1 - pula) - Zapewnienie technicznego i finansowego wsparcia procesu zarządzania, wdrażania, monitorowania i kontroli w celu sprawnego wdrażania oraz efektywnego wykorzystania środków (Urząd Marszałkowski w Toruniu)</t>
  </si>
  <si>
    <t>(dokonuje się zmniejszenia puli środków)</t>
  </si>
  <si>
    <t>RPO 2020 - Pomoc Techniczna RPO 2014-2020 (Dz. 12.2 - pula) - Zapewnienie skutecznej informacji i promocji programu (Urząd Marszałkowski w Toruniu)</t>
  </si>
  <si>
    <t>IW - Termomodernizacja wraz z modernizacją budynku Urzędu Marszałkowskiego - II część - Poprawa efektywności energetycznej i usprawnienie funkcjonowania urzędu</t>
  </si>
  <si>
    <t>Dotowanie kolejowych przewozów pasażerskich 2022-2030 (Pakiet I) - Organizowanie publicznego transportu zbiorowego na liniach kolejowych</t>
  </si>
  <si>
    <t>Dotowanie kolejowych przewozów pasażerskich 2022-2030 - Zadanie I (Pakiet A) - Organizowanie publicznego transportu zbiorowego na liniach kolejowych</t>
  </si>
  <si>
    <t>Dotowanie kolejowych przewozów pasażerskich 2022-2030 - Zadanie II (Pakiet B1+B2) - Organizowanie publicznego transportu zbiorowego na liniach kolejowych</t>
  </si>
  <si>
    <t>Dotowanie kolejowych przewozów pasażerskich 2022-2030 - Zadanie III (Pakiet C+D+H) - Organizowanie publicznego transportu zbiorowego na liniach kolejowych</t>
  </si>
  <si>
    <t>Dotowanie kolejowych przewozów pasażerskich 2022-2030 - Zadanie IV (Pakiet E+F+G) - Organizowanie publicznego transportu zbiorowego na liniach kolejowych</t>
  </si>
  <si>
    <t>Dotowanie kolejowych przewozów pasażerskich 2022-2030 - Dostęp do infrastruktury i opłaty dworcowe - Organizowanie publicznego transportu zbiorowego na liniach kolejowych</t>
  </si>
  <si>
    <t>Badanie polskich strat wojennych - "Badania strat wojennych kolekcji prywatnej - pałac w Nawrze" - Kompleksowe badanie proweniencyjne zbiorów kolekcji prywatnej rodziny Sczanieckich</t>
  </si>
  <si>
    <t>1.1.18</t>
  </si>
  <si>
    <t>1.1.19</t>
  </si>
  <si>
    <t>1.1.20</t>
  </si>
  <si>
    <t>1.1.21</t>
  </si>
  <si>
    <t>1.1.22</t>
  </si>
  <si>
    <t>1.1.23</t>
  </si>
  <si>
    <t>1.1.24</t>
  </si>
  <si>
    <t>1.1.25</t>
  </si>
  <si>
    <t>1.1.26</t>
  </si>
  <si>
    <t>1.1.27</t>
  </si>
  <si>
    <t>1.1.28</t>
  </si>
  <si>
    <t>1.1.29</t>
  </si>
  <si>
    <t>1.1.30</t>
  </si>
  <si>
    <t>1.1.31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</si>
  <si>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</si>
  <si>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</si>
  <si>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</si>
  <si>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</si>
  <si>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</si>
  <si>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</si>
  <si>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</si>
  <si>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</si>
  <si>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</si>
  <si>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</si>
  <si>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</si>
  <si>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</si>
  <si>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</si>
  <si>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</si>
  <si>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</si>
  <si>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1.1.47</t>
  </si>
  <si>
    <t>1.1.48</t>
  </si>
  <si>
    <t>1.1.49</t>
  </si>
  <si>
    <t>1.1.50</t>
  </si>
  <si>
    <t>1.1.51</t>
  </si>
  <si>
    <t>1.1.52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</si>
  <si>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</si>
  <si>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</si>
  <si>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</si>
  <si>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</si>
  <si>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</si>
  <si>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</si>
  <si>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</si>
  <si>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</si>
  <si>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</si>
  <si>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</si>
  <si>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</si>
  <si>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</si>
  <si>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</si>
  <si>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</si>
  <si>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</si>
  <si>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</si>
  <si>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1.2.29</t>
  </si>
  <si>
    <t>2.2.5</t>
  </si>
  <si>
    <t>2.1.8</t>
  </si>
  <si>
    <t>2.1.9</t>
  </si>
  <si>
    <t>2.1.10</t>
  </si>
  <si>
    <t>2.1.11</t>
  </si>
  <si>
    <t>2.1.12</t>
  </si>
  <si>
    <t>2.1.13</t>
  </si>
  <si>
    <t>2.2.6</t>
  </si>
  <si>
    <t>2.2.7</t>
  </si>
  <si>
    <t>2.2.8</t>
  </si>
  <si>
    <t>2.2.9</t>
  </si>
  <si>
    <t>2.2.10</t>
  </si>
  <si>
    <t>2.2.11</t>
  </si>
  <si>
    <t>2.2.12</t>
  </si>
  <si>
    <t>2.2.13</t>
  </si>
  <si>
    <t>2.2.14</t>
  </si>
  <si>
    <t>2.2.15</t>
  </si>
  <si>
    <t>2.2.16</t>
  </si>
  <si>
    <t>2.2.17</t>
  </si>
  <si>
    <t>2.2.18</t>
  </si>
  <si>
    <t>2.2.19</t>
  </si>
  <si>
    <t>1. ze zmian budżetu na 2022 r.,</t>
  </si>
  <si>
    <t>2. ze zmiany przychodów w 2022 r., tj.:</t>
  </si>
  <si>
    <t xml:space="preserve"> - z przeniesienia planowanych wydatków między latami realizacji zadań.</t>
  </si>
  <si>
    <t>RPO 2020 - Dz. 3.3 - Zwiększenie efektywności energetycznej budynku Urzędu Marszałkowskiego Województwa Kujawsko-Pomorskiego w Toruniu jako element kompleksowej modernizacji budynku - Poprawa efektywności energetycznej budynków użyteczności publicznej</t>
  </si>
  <si>
    <t>(dokonuje się urealnienia poniesionych do końca 2021 r. wydatków oraz przeniesienia niewykorzystanej kwoty z roku 2021 do roku 2023. Pula środków nie ulega zmianie)</t>
  </si>
  <si>
    <t>(wydłuża się okres realizacji projektu do 2023 r., urealnia się poniesione do końca 2021 r. wydatki oraz przenosi się niewykorzystaną kwotę z roku 2021 na lata następne. Ogólna wartość projektu nie ulega zmianie)</t>
  </si>
  <si>
    <t>(wydłuża się okres realizacji projektu do 2023 r. oraz zwiększa się ogólną wartość projektu w celu dostosowania do zaktualizowanego kosztorysu robót)</t>
  </si>
  <si>
    <t>(wydłuża się okres realizacji projektu do 2023 r., urealnia się poniesione do końca 2021 r. wydatki oraz przenosi się niewykorzystaną kwotę z roku 2021 oraz część planowanych wydatków z roku 2022 do roku 2023 w celu dostosowania do harmonogramu robót. Ogólna wartość projektu nie ulega zmianie)</t>
  </si>
  <si>
    <t>(dokonuje się urealnienia poniesionych do końca 2021 r. wydatków, przenosi się  niewykorzystaną kwotę z roku 2021 do roku 2022 oraz część planowanych wydatków inwestycyjnych do wydatków bieżących w celu dostosowania do zaktualizowanego harmonogramu rzeczowo-finansowego. Ogólna wartość projektu nie ulega zmianie)</t>
  </si>
  <si>
    <t>(dokonuje się urealnienia poniesionych do końca 2021 r. wydatków, przeniesienia niewykorzystanej kwoty roku 2021 na lata następne oraz części wydatków inwestycyjnych do wydatków bieżących. Ogólna wartość projektu nie ulega zmianie)</t>
  </si>
  <si>
    <t>(dokonuje się urealnienia poniesionych do końca 2021 r. wydatków, przeniesienia niewykorzystanej kwoty z roku 2021 na lata następne oraz części wydatków inwestycyjnych do wydatków bieżących. Ogólna wartość projektu nie ulega zmianie)</t>
  </si>
  <si>
    <t>(dokonuje się urealnienia poniesionych do końca 2021 r. wydatków oraz przeniesienia niewykorzystanej kwoty z roku 2021 do roku 2022. Ogólna wartość projektu ulega zwiększeniu z przeznaczeniem na pokrycie zwiększonego wynagrodzenia wykonawcy robót budowlanych)</t>
  </si>
  <si>
    <t>(pakiet obejmuje linię kolejową nr 33 od Rypina do Brodnicy; linię komunikacyjną Brodnica-Rypin)</t>
  </si>
  <si>
    <t>(zwiększa się planowane wydatki w poszczególnych latach oraz ogólną wartość zadania w związku z przyznaniem przez Miasto Bydgoszcz pomocy finansowej na dofinansowanie zadania w latach 2022-2024 w łącznej kwocie 720.000 zł)</t>
  </si>
  <si>
    <t>(wprowadza się nowe zadanie przewidziane do realizacji w latach 2022-2025. Celem zadania jest upowszechnianie wiedzy na temat II wojny światowej oraz miejsc pamięci narodowej związanych ze Zbrodnią Pomorską 1939 r.)</t>
  </si>
  <si>
    <t>(dokonuje się urealnienia poniesionych do końca 2021 r. wydatków oraz przeniesienia części niewykorzystanej kwoty z roku 2021 do roku 2022. Ogólna wartość zadania ulega zmniejszeniu)</t>
  </si>
  <si>
    <t>(dokonuje się urealnienia poniesionych do końca 2021 r. wydatków oraz przeniesienia niewykorzystanej kwoty z roku 2021 do roku 2022. Ogólna wartość zadania nie ulega zmianie)</t>
  </si>
  <si>
    <t xml:space="preserve">   - w 2025 r. - 34.000.000 zł, </t>
  </si>
  <si>
    <t xml:space="preserve">   - w 2026 r. - 34.000.000 zł,</t>
  </si>
  <si>
    <t xml:space="preserve">   - w 2027 r. - 27.000.000 zł,</t>
  </si>
  <si>
    <t xml:space="preserve">   - w 2028 r. - 3.000.000 zł,</t>
  </si>
  <si>
    <t>a) zwiększenie przychodów stanowiących wolne środki, o których mowa w art. 217 ust. 2 pkt 6 ustawy o finansach publicznych o kwotę 36.358.089,00 zł do 
   kwoty 58.888.453,00 zł,</t>
  </si>
  <si>
    <t>b) zwiększenie przychodów stanowiących niewykorzystane środki pieniężne, o których mowa w art. 217 ust. 2 pkt 8 ustawy o finansach publicznych wynikające
   z rozliczenia dochodów i wydatków nimi finansowanych związanych ze szczególnymi zasadami wykonywania budżetu określonymi w odrębnych
   ustawach o kwotę 24 226,02 zł do kwoty 2.024.226,02 zł,</t>
  </si>
  <si>
    <t>5. ze zmian w planowanych przedsięwzięciach.</t>
  </si>
  <si>
    <t>Zgodnie z art. 18 pkt 20 ustawy z dnia 5 czerwca 1998 r. o samorządzie województwa  (Dz. U. z 2022 r. poz. 547 z późn. zm.) do kompetencji sejmiku województwa należy podejmowanie uchwał w innych sprawach zastrzeżonych ustawami. Natomiast art. 231 ustawy z dnia 27 sierpnia 2009 r. o finansach publicznych (Dz. U. z 2021 r. poz. 305 z późn. zm.) uprawnia organ stanowiący do zmiany kwot wydatków na zaplanowane w wieloletniej prognozie finansowej przedsięwzięcia.</t>
  </si>
  <si>
    <t xml:space="preserve">W powyższej uchwale wprowadzone są zmiany wynikające ze zmiany budżetu województwa na 2022 r. dokonane uchwałami Zarządu Województwa Kujawsko-Pomorskiego: Nr 9/287/22 z dnia 9 marca 2022 r. oraz Nr 13/471/22 z dnia 6 kwietnia 2022 r. zmieniającymi uchwałę w sprawie budżetu województwa na rok  2022, uchwałą Sejmiku Nr XLIII/571/22 z dnia 21 marca 2022 r. w sprawie zmiany budżetu województwa na rok 2022 a także zmiany ujęte w projekcie uchwały Sejmiku Województwa Kujawsko-Pomorskiego w sprawie zmiany budżetu województwa na rok 2022. </t>
  </si>
  <si>
    <t xml:space="preserve"> - z aktualizacji wykonania budżetu województwa za 2021 r.,</t>
  </si>
  <si>
    <t>(wprowadza się projekt przewidziany do realizacji w latach 2021-2023, zgodnie ze złożonym wnioskiem o dofinansowanie projektu)</t>
  </si>
  <si>
    <t>(wprowadza się projekt przewidziany do realizacji w latach 2022-2023, zgodnie ze złożonym wnioskiem o dofinansowanie projektu)</t>
  </si>
  <si>
    <t xml:space="preserve"> - z aktualizacji wielkości dochodów, wydatków, przychodów i rozchodów w poszczególnych latach,</t>
  </si>
  <si>
    <t>(dokonuje się przekwalifikowania zadania z jednorocznego na wieloletnie z okresem realizacji w latach 2021-2022)</t>
  </si>
  <si>
    <t>(dokonuje się urealnienia poniesionych do końca 2021 r. wydatków oraz przeniesienia niewykorzystanej kwoty z roku 2021 do roku 2022. Ogólna wartość projektu ulega zwiększeniu w związku ze zwiększeniem zakresu rzeczowego projektu)</t>
  </si>
  <si>
    <t>(wydłuża się okres realizacji projektu do 2023 r., urealnia się poniesione do końca 2021 r. wydatki oraz przenosi się niewykorzystaną kwotę z roku 2021 na lata następne. Ogólna wartości projektu ulega zwiększeniu w związku ze zwiększeniem zakresu rzeczowego projektu)</t>
  </si>
  <si>
    <t>(dokonuje się przekwalifikowania zadania z jednorocznego na wieloletnie w związku z wydłużeniem realizacji projektu)</t>
  </si>
  <si>
    <t>(dokonuje się urealnienia poniesionych do końca 2021 r. wydatków oraz zwiększenia wartości projektu w celu dostosowania planu wydatków do projektu zmiany Wieloletniego Planu Działań "Sprawne zarządzanie i wdrażanie RPO WK-P na lata 2018-2022" dla Pomocy Technicznej Regionalnego Programu Operacyjnego Województwa Kujawsko-Pomorskiego 2014-2020)</t>
  </si>
  <si>
    <t>(dokonuje się zwiększenia puli środków w związku z przeliczeniem kursu euro)</t>
  </si>
  <si>
    <t>(dokonuje się urealnienia poniesionych do końca 2021 r. wydatków oraz przeniesienia części niewykorzystanej kwoty z roku 2021 do roku 2022. Ogólna wartość wydatków inwestycyjnych ulega zmniejszeniu w związku z rezygnacją Samodzielnego Publicznego Zakładu Opieki Zdrowotnej Łysomice z udziału w projekcie)</t>
  </si>
  <si>
    <t>(dokonuje się przekwalifikowania zadania z jednorocznego na wieloletnie w związku z wydłużeniem okresu realizacji do 2022 r.)</t>
  </si>
  <si>
    <t>(dokonuje się aktualizacji puli środków na współfinansowanie z EFRR w poszczególnych latach)</t>
  </si>
  <si>
    <t>(dokonuje się aktualizacji puli środków na współfinansowanie z EFS)</t>
  </si>
  <si>
    <t>(dokonuje się urealnienia poniesionych do końca 2021 r. wydatków oraz przeniesienia niewykorzystanej kwoty z roku 2021 i części planowanych wydatków z roku 2022 do roku 2023. Ogólna wartość projektu ulega zwiększeniu w związku z rozszerzeniem zakresu rzeczowego projektu o planowane do wykonania dokumentacje)</t>
  </si>
  <si>
    <t>(dokonuje się zwiększenia planowanych na 2022 r. wydatków oraz ogólnej wartości projektu w związku ze wzrostem cen materiałów budowlanych i kosztów wyposażenia Młyna Kultury)</t>
  </si>
  <si>
    <t>1)</t>
  </si>
  <si>
    <t>2)</t>
  </si>
  <si>
    <t>(na zadanie składa się pakiet A - obejmuje linie kolejowe: nr 18 od Kutna do Bydgoszczy, nr 131 od Bydgoszczy do Inowrocławia, nr 353 od Gniezna do Jabłonowa Pomorskiego, nr 208 od Brodnicy do Jabłonowa Pomorskiego (wyłącznie w przypadku elektryfikacji linii po 2025 r.); linie komunikacyjne: Kutno-Włocławek-Toruń-Bydgoszcz, Bydgoszcz-Inowrocław, Gniezno-Inowrocław-Toruń, Bydgoszcz-Toruń-Jabłonowo Pomorskie                                 (-Brodnica po 2025 r. po elektryfikacji linii kolejowej nr 208))</t>
  </si>
  <si>
    <t>(wprowadza się nowe zadanie przewidziane do realizacji w latach 2022-2030)</t>
  </si>
  <si>
    <t>(wprowadza się zadanie przewidziane ro realizacji w latach 2022-2024 związku z zawarciem pomiędzy Województwem Kujawsko-Pomorskim a Miastem Bydgoszcz nowej umowy w sprawie udzielenia Województwu pomocy finansowej z budżetu Miasta Bydgoszcz w latach 2022-2024 w łącznej kwocie 600.000 zł)</t>
  </si>
  <si>
    <t>(wprowadza się nowe zadanie przewidziane do realizacji w latach 2022-2023. Planowane wydatki stanowią wkład własny na realizację zadania pn. "Badania strat wojennych kolekcji prywatnej - pałac w Nawrze", które otrzymało dofinansowanie w ramach Programu Ministra Kultury i Dziedzictwa Narodowego)</t>
  </si>
  <si>
    <t>(zmienia się okres realizacji zadania na lata 2022-2026 r. oraz zwiększa się jego ogólną wartość zgodnie z ofertą złożoną przez wykonawcę oprogramowania komputerowego ewidencyjno-opłatowego (wielomodułowego) służącego do przetwarzania i zarządzania informacjami środowiskowymi. Serwis oprogramowania przewidziany został na 5 lat licząc od daty jego wdrożenia)</t>
  </si>
  <si>
    <t>(wydłuża się okres realizacji zadania do 2026 r. oraz przenosi się część planowanych wydatków z roku 2022 na lata następne w związku z przewidywanym terminem opracowania części dokumentacji projektowych w latach 2024-2026. Ogólna wartość zadania nie ulega zmianie)</t>
  </si>
  <si>
    <t>(wprowadza się zadanie inwestycyjne finansowane ze środków Gminy Osielsko przewidziane do realizacji w latach 2018-2022, zgodnie z aneksem do umowy podpisanym z gminą wydłużającym realizację zadania do 2022 r.)</t>
  </si>
  <si>
    <t>(dokonuje się zwiększenia planowanych na 2022 r. wydatków oraz ogólnej wartości zadania w wyniku wystąpienia niemożliwych do przewidzenia robót dodatkowych i zamiennych)</t>
  </si>
  <si>
    <t>Dokonuje się zmian w zakresie planowanych dochodów, wydatków, przychodów i rozchodów w poszczególnych latach. Zmiany wynikają przede wszystkim:</t>
  </si>
  <si>
    <t>3. z aktualizacji harmonogramu spłat rat kredytów, w związku z urealnieniem kredytu planowanego do zaciągnięcia w 2021 r. do rzeczywiście zaciągniętego,</t>
  </si>
  <si>
    <t>4. z wprowadzenia przychodów stanowiących wolne środki, o których mowa w art. 217 ust. 2 pkt 6 ustawy o finansach publicznych w następujących latach:</t>
  </si>
  <si>
    <t>(wprowadza się nowe zadanie przewidziane do realizacji w latach 2022-2024. Na zadanie realizowane przez Wojewódzką i Miejską Bibliotekę Publiczną im. dr Witolda Bełzy w Bydgoszczy udzielona została pomoc finansowa z budżetu Miasta Bydgoszczy w łącznej kwocie 90.000 zł)</t>
  </si>
  <si>
    <t>(dokonuje się aktualizacji puli środków na współfinansowanie z EFRR)</t>
  </si>
  <si>
    <t>(dokonuje się aktualizacji puli środków na współfinansowanie z EFS w poszczególnych latach)</t>
  </si>
  <si>
    <t>(wydłuża się okres realizacji projektu do 2023 r., urealnia się poniesione do końca 2021 r. wydatki oraz przenosi się niewykorzystaną kwotę z roku 2021 i część wydatków z roku 2022 do roku 2023. Ogólna wartość projektu nie ulega zmianie)</t>
  </si>
  <si>
    <t>odstępuje się od podziału środków na następujące pakiety:</t>
  </si>
  <si>
    <t>wprowadza się następujące zadania:</t>
  </si>
  <si>
    <t>(wprowadza się nowe zadanie przewidziane do realizacji w latach 2024-2025 mające na celu poprawę efektywności energetycznej budynku stanowiące kontynuację realizacji projektu pn. "Zwiększenie efektywności energetycznej budynku Urzędu Marszałkowskiego Województwa Kujawsko-Pomorskiego w Toruniu jako element kompleksowej modernizacji budynku", Działanie 3.3 RPO)</t>
  </si>
  <si>
    <t>(dokonuje się urealnienia poniesionych do końca 2021 r. wydatków oraz zmniejszenia puli środków w celu dostosowania planu wydatków do projektu zmiany Wieloletniego Planu Działań "Sprawne zarządzanie i wdrażanie RPO WK-P na lata 2018-2022" dla Pomocy Technicznej Regionalnego Programu Operacyjnego Województwa Kujawsko-Pomorskiego 2014-2020)</t>
  </si>
  <si>
    <t>(dokonuje się urealnienia poniesionych do końca 2021 r. wydatków oraz zwiększenia puli środków w celu dostosowania planu wydatków do projektu zmiany Wieloletniego Planu Działań "Sprawne zarządzanie i wdrażanie RPO WK-P na lata 2018-2022" dla Pomocy Technicznej Regionalnego Programu Operacyjnego Województwa Kujawsko-Pomorskiego 2014-2020)</t>
  </si>
  <si>
    <t>(w związku z planem uzyskania dofinansowania zadania z puli Rządowego Fundusz Rozwoju Dróg dokonuje się zwiększenia planowanych w poszczególnych latach wydatków stanowiących wkład własny województwa do 50 % wartości inwestycji. Zadanie ujęte zostało na liście zadań obwodnicowych wybranych do dofinansowania)</t>
  </si>
  <si>
    <t>(w związku z planem uzyskania dofinansowania zadania z puli Rządowego Fundusz Rozwoju Dróg dokonuje się zwiększenia planowanych w poszczególnych latach wydatków stanowiących wkład własny województwa do 40 % wartości inwestycji. Zadanie ujęte zostało na liście zadań obwodnicowych wybranych do dofinansowania)</t>
  </si>
  <si>
    <t>(wprowadza się zadanie inwestycyjne finansowane ze środków Gminy Sępólno Krajeńskie przewidziane do realizacji w latach 2019-2022, zgodnie z uzgodnieniami z Gminą)</t>
  </si>
  <si>
    <t>(dokonuje się urealnienia poniesionych do końca 2021 r. wydatków oraz przeniesienia niewykorzystanej kwoty z roku 2021 do roku 2022. Ogólna wartość zadania ulega zwiększeniu w związku z wystąpieniem robót dodatkowych dotyczących rozbudowy  drogi wojewódzkiej Nr 548 Stolno-Wąbrzeźno)</t>
  </si>
  <si>
    <t>Rozliczenie wolnych środków na dzień 31 grudnia 2021 r. zgodnie ze sprawozdaniem z wykonania budżetu województwa za rok 2021 oraz sprawozdaniem Rb-NDS za I kwartał 2022 r.</t>
  </si>
  <si>
    <t xml:space="preserve">   - zadań związanych z ochroną gruntów rolnych</t>
  </si>
  <si>
    <t xml:space="preserve">   - pozostałych zadań</t>
  </si>
  <si>
    <t>b) wynikające z rozliczenia środków, o których mowa w art. 5 ust. 1 pkt 2 ustawy o finansach publicznych</t>
  </si>
  <si>
    <t>c) pozostałe wolne środki</t>
  </si>
  <si>
    <t xml:space="preserve">    - pozostałe do rozdysponowania </t>
  </si>
  <si>
    <t xml:space="preserve">    - ujęte w budżecie województwa na 2022 r.</t>
  </si>
  <si>
    <t xml:space="preserve">    - rozdysponowane w wieloletniej prognozie finansowej na lata 2025-2028</t>
  </si>
  <si>
    <t xml:space="preserve">a)  wynikające z rozliczenia dochodów i wydatków nimi finansowanych związanych ze szczególnymi zasadami wykonywania budżetu: </t>
  </si>
  <si>
    <t>Zestawienie zmian w planowanych dochodach, wydatkach, przychodach i rozchodach w latach 2022-2039 przedstawia załączona tabela.</t>
  </si>
  <si>
    <t>Lp</t>
  </si>
  <si>
    <t>W związku z modyfikacją postępowania o udzielenie zamówienia publicznego w trybie przetargu nieograniczonego na świadczenie usług publicznych w publicznym transporcie zbiorowym w kolejowych przewozach pasażerskich  na terenie województwa kujawsko-pomorskiego w okresie od 11 grudnia 2022 r. do 14 grudnia 2030 r.: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</si>
</sst>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_-* #,##0.00\ _z_ł_-;\-* #,##0.00\ _z_ł_-;_-* \-??\ _z_ł_-;_-@_-"/>
    <numFmt numFmtId="167" formatCode="#,##0.00_ ;[Red]\-#,##0.00\ "/>
    <numFmt numFmtId="168" formatCode="#,##0.00\ &quot;zł&quot;"/>
  </numFmts>
  <fonts count="65"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sz val="10"/>
      <color indexed="8"/>
      <name val="Czcionka tekstu podstawowego"/>
      <family val="2"/>
      <charset val="238"/>
    </font>
    <font>
      <b/>
      <sz val="14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2"/>
      <color indexed="8"/>
      <name val="Czcionka tekstu podstawowego"/>
      <family val="2"/>
      <charset val="238"/>
    </font>
    <font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b/>
      <sz val="10"/>
      <color indexed="8"/>
      <name val="Czcionka tekstu podstawowego"/>
      <family val="2"/>
      <charset val="238"/>
    </font>
    <font>
      <b/>
      <i/>
      <sz val="12"/>
      <color indexed="8"/>
      <name val="Times New Roman"/>
      <family val="1"/>
      <charset val="238"/>
    </font>
    <font>
      <i/>
      <sz val="12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Czcionka tekstu podstawowego"/>
      <family val="2"/>
      <charset val="238"/>
    </font>
    <font>
      <sz val="10"/>
      <name val="Czcionka tekstu podstawowego"/>
      <family val="2"/>
      <charset val="238"/>
    </font>
    <font>
      <b/>
      <i/>
      <sz val="12"/>
      <name val="Times New Roman"/>
      <family val="1"/>
      <charset val="238"/>
    </font>
    <font>
      <b/>
      <i/>
      <sz val="10"/>
      <name val="Czcionka tekstu podstawowego"/>
      <family val="2"/>
      <charset val="238"/>
    </font>
    <font>
      <i/>
      <sz val="12"/>
      <color indexed="8"/>
      <name val="Czcionka tekstu podstawowego"/>
      <family val="2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0"/>
      <color rgb="FFFF0000"/>
      <name val="Czcionka tekstu podstawowego"/>
      <family val="2"/>
      <charset val="238"/>
    </font>
    <font>
      <i/>
      <sz val="12"/>
      <color rgb="FF000000"/>
      <name val="Times New Roman"/>
      <family val="1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7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</borders>
  <cellStyleXfs count="107">
    <xf numFmtId="0" fontId="0" fillId="0" borderId="0"/>
    <xf numFmtId="0" fontId="50" fillId="2" borderId="0" applyNumberFormat="0" applyBorder="0" applyAlignment="0" applyProtection="0"/>
    <xf numFmtId="0" fontId="1" fillId="2" borderId="0" applyNumberFormat="0" applyBorder="0" applyAlignment="0" applyProtection="0"/>
    <xf numFmtId="0" fontId="50" fillId="3" borderId="0" applyNumberFormat="0" applyBorder="0" applyAlignment="0" applyProtection="0"/>
    <xf numFmtId="0" fontId="1" fillId="3" borderId="0" applyNumberFormat="0" applyBorder="0" applyAlignment="0" applyProtection="0"/>
    <xf numFmtId="0" fontId="50" fillId="4" borderId="0" applyNumberFormat="0" applyBorder="0" applyAlignment="0" applyProtection="0"/>
    <xf numFmtId="0" fontId="1" fillId="4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6" borderId="0" applyNumberFormat="0" applyBorder="0" applyAlignment="0" applyProtection="0"/>
    <xf numFmtId="0" fontId="1" fillId="6" borderId="0" applyNumberFormat="0" applyBorder="0" applyAlignment="0" applyProtection="0"/>
    <xf numFmtId="0" fontId="50" fillId="7" borderId="0" applyNumberFormat="0" applyBorder="0" applyAlignment="0" applyProtection="0"/>
    <xf numFmtId="0" fontId="1" fillId="7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9" borderId="0" applyNumberFormat="0" applyBorder="0" applyAlignment="0" applyProtection="0"/>
    <xf numFmtId="0" fontId="1" fillId="9" borderId="0" applyNumberFormat="0" applyBorder="0" applyAlignment="0" applyProtection="0"/>
    <xf numFmtId="0" fontId="50" fillId="10" borderId="0" applyNumberFormat="0" applyBorder="0" applyAlignment="0" applyProtection="0"/>
    <xf numFmtId="0" fontId="1" fillId="10" borderId="0" applyNumberFormat="0" applyBorder="0" applyAlignment="0" applyProtection="0"/>
    <xf numFmtId="0" fontId="50" fillId="5" borderId="0" applyNumberFormat="0" applyBorder="0" applyAlignment="0" applyProtection="0"/>
    <xf numFmtId="0" fontId="1" fillId="5" borderId="0" applyNumberFormat="0" applyBorder="0" applyAlignment="0" applyProtection="0"/>
    <xf numFmtId="0" fontId="50" fillId="8" borderId="0" applyNumberFormat="0" applyBorder="0" applyAlignment="0" applyProtection="0"/>
    <xf numFmtId="0" fontId="1" fillId="8" borderId="0" applyNumberFormat="0" applyBorder="0" applyAlignment="0" applyProtection="0"/>
    <xf numFmtId="0" fontId="50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3" fillId="12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5" borderId="0" applyNumberFormat="0" applyBorder="0" applyAlignment="0" applyProtection="0"/>
    <xf numFmtId="0" fontId="2" fillId="16" borderId="0" applyNumberFormat="0" applyBorder="0" applyAlignment="0" applyProtection="0"/>
    <xf numFmtId="0" fontId="3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7" borderId="0" applyNumberFormat="0" applyBorder="0" applyAlignment="0" applyProtection="0"/>
    <xf numFmtId="0" fontId="2" fillId="18" borderId="0" applyNumberFormat="0" applyBorder="0" applyAlignment="0" applyProtection="0"/>
    <xf numFmtId="0" fontId="3" fillId="18" borderId="0" applyNumberFormat="0" applyBorder="0" applyAlignment="0" applyProtection="0"/>
    <xf numFmtId="0" fontId="2" fillId="13" borderId="0" applyNumberFormat="0" applyBorder="0" applyAlignment="0" applyProtection="0"/>
    <xf numFmtId="0" fontId="3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20" borderId="2" applyNumberFormat="0" applyAlignment="0" applyProtection="0"/>
    <xf numFmtId="0" fontId="8" fillId="4" borderId="0" applyNumberFormat="0" applyBorder="0" applyAlignment="0" applyProtection="0"/>
    <xf numFmtId="0" fontId="9" fillId="4" borderId="0" applyNumberFormat="0" applyBorder="0" applyAlignment="0" applyProtection="0"/>
    <xf numFmtId="166" fontId="50" fillId="0" borderId="0" applyFill="0" applyBorder="0" applyAlignment="0" applyProtection="0"/>
    <xf numFmtId="0" fontId="10" fillId="0" borderId="3" applyNumberFormat="0" applyFill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1" fillId="22" borderId="0" applyNumberFormat="0" applyBorder="0" applyAlignment="0" applyProtection="0"/>
    <xf numFmtId="0" fontId="2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23" fillId="0" borderId="0"/>
    <xf numFmtId="0" fontId="23" fillId="0" borderId="0"/>
    <xf numFmtId="0" fontId="1" fillId="0" borderId="0"/>
    <xf numFmtId="0" fontId="22" fillId="0" borderId="0"/>
    <xf numFmtId="0" fontId="24" fillId="20" borderId="1" applyNumberFormat="0" applyAlignment="0" applyProtection="0"/>
    <xf numFmtId="0" fontId="25" fillId="20" borderId="1" applyNumberFormat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9" fontId="50" fillId="0" borderId="0" applyFill="0" applyBorder="0" applyAlignment="0" applyProtection="0"/>
    <xf numFmtId="0" fontId="26" fillId="0" borderId="0"/>
    <xf numFmtId="0" fontId="27" fillId="0" borderId="8" applyNumberFormat="0" applyFill="0" applyAlignment="0" applyProtection="0"/>
    <xf numFmtId="0" fontId="28" fillId="0" borderId="8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0" fillId="23" borderId="9" applyNumberFormat="0" applyAlignment="0" applyProtection="0"/>
    <xf numFmtId="0" fontId="50" fillId="23" borderId="9" applyNumberFormat="0" applyAlignment="0" applyProtection="0"/>
    <xf numFmtId="0" fontId="34" fillId="3" borderId="0" applyNumberFormat="0" applyBorder="0" applyAlignment="0" applyProtection="0"/>
    <xf numFmtId="0" fontId="35" fillId="3" borderId="0" applyNumberFormat="0" applyBorder="0" applyAlignment="0" applyProtection="0"/>
  </cellStyleXfs>
  <cellXfs count="222">
    <xf numFmtId="0" fontId="0" fillId="0" borderId="0" xfId="0"/>
    <xf numFmtId="0" fontId="36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vertical="center" wrapText="1"/>
    </xf>
    <xf numFmtId="0" fontId="36" fillId="0" borderId="0" xfId="0" applyFont="1" applyFill="1" applyAlignment="1" applyProtection="1">
      <alignment horizontal="right" vertical="center" wrapText="1"/>
    </xf>
    <xf numFmtId="0" fontId="40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vertical="center" wrapText="1"/>
    </xf>
    <xf numFmtId="0" fontId="42" fillId="0" borderId="0" xfId="0" applyFont="1" applyFill="1" applyAlignment="1" applyProtection="1">
      <alignment wrapText="1"/>
    </xf>
    <xf numFmtId="0" fontId="41" fillId="0" borderId="0" xfId="0" applyFont="1" applyFill="1" applyAlignment="1" applyProtection="1">
      <alignment horizontal="left" vertical="center" wrapText="1"/>
    </xf>
    <xf numFmtId="0" fontId="39" fillId="0" borderId="0" xfId="0" applyFont="1" applyFill="1" applyAlignment="1" applyProtection="1">
      <alignment wrapText="1"/>
    </xf>
    <xf numFmtId="0" fontId="45" fillId="0" borderId="0" xfId="0" applyFont="1" applyFill="1" applyAlignment="1" applyProtection="1">
      <alignment vertical="center" wrapText="1"/>
    </xf>
    <xf numFmtId="0" fontId="46" fillId="0" borderId="1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wrapText="1"/>
    </xf>
    <xf numFmtId="0" fontId="46" fillId="0" borderId="0" xfId="0" applyFont="1" applyFill="1" applyAlignment="1" applyProtection="1">
      <alignment vertical="center" wrapText="1"/>
    </xf>
    <xf numFmtId="0" fontId="39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vertical="center" wrapText="1"/>
    </xf>
    <xf numFmtId="167" fontId="39" fillId="0" borderId="10" xfId="81" applyNumberFormat="1" applyFont="1" applyFill="1" applyBorder="1" applyAlignment="1" applyProtection="1">
      <alignment vertical="center" shrinkToFit="1"/>
    </xf>
    <xf numFmtId="4" fontId="39" fillId="0" borderId="10" xfId="81" applyNumberFormat="1" applyFont="1" applyFill="1" applyBorder="1" applyAlignment="1" applyProtection="1">
      <alignment vertical="center" shrinkToFit="1"/>
    </xf>
    <xf numFmtId="0" fontId="39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41" fillId="0" borderId="10" xfId="0" applyFont="1" applyFill="1" applyBorder="1" applyAlignment="1" applyProtection="1">
      <alignment horizontal="left" vertical="center" wrapText="1" indent="2"/>
    </xf>
    <xf numFmtId="167" fontId="41" fillId="0" borderId="10" xfId="81" applyNumberFormat="1" applyFont="1" applyFill="1" applyBorder="1" applyAlignment="1" applyProtection="1">
      <alignment vertical="center" shrinkToFit="1"/>
    </xf>
    <xf numFmtId="4" fontId="41" fillId="0" borderId="10" xfId="81" applyNumberFormat="1" applyFont="1" applyFill="1" applyBorder="1" applyAlignment="1" applyProtection="1">
      <alignment vertical="center" shrinkToFit="1"/>
    </xf>
    <xf numFmtId="0" fontId="41" fillId="0" borderId="10" xfId="0" applyFont="1" applyFill="1" applyBorder="1" applyAlignment="1" applyProtection="1">
      <alignment horizontal="left" vertical="center" wrapText="1" indent="4"/>
    </xf>
    <xf numFmtId="0" fontId="41" fillId="0" borderId="10" xfId="0" applyFont="1" applyFill="1" applyBorder="1" applyAlignment="1" applyProtection="1">
      <alignment horizontal="left" vertical="center" wrapText="1" indent="6"/>
    </xf>
    <xf numFmtId="0" fontId="40" fillId="0" borderId="0" xfId="0" applyFont="1" applyFill="1" applyAlignment="1" applyProtection="1">
      <alignment wrapText="1"/>
    </xf>
    <xf numFmtId="0" fontId="41" fillId="0" borderId="11" xfId="0" applyFont="1" applyFill="1" applyBorder="1" applyAlignment="1" applyProtection="1">
      <alignment horizontal="left" vertical="center" wrapText="1" indent="6"/>
    </xf>
    <xf numFmtId="0" fontId="39" fillId="0" borderId="10" xfId="0" applyFont="1" applyFill="1" applyBorder="1" applyAlignment="1" applyProtection="1">
      <alignment horizontal="left" vertical="center" wrapText="1" indent="2"/>
    </xf>
    <xf numFmtId="4" fontId="39" fillId="0" borderId="10" xfId="0" applyNumberFormat="1" applyFont="1" applyFill="1" applyBorder="1" applyAlignment="1" applyProtection="1">
      <alignment horizontal="right" vertical="center" wrapText="1"/>
    </xf>
    <xf numFmtId="0" fontId="44" fillId="0" borderId="0" xfId="0" applyFont="1" applyFill="1" applyAlignment="1" applyProtection="1">
      <alignment wrapText="1"/>
    </xf>
    <xf numFmtId="0" fontId="44" fillId="0" borderId="0" xfId="0" applyFont="1" applyFill="1" applyAlignment="1" applyProtection="1">
      <alignment vertical="center" wrapText="1"/>
    </xf>
    <xf numFmtId="0" fontId="41" fillId="0" borderId="10" xfId="0" applyFont="1" applyFill="1" applyBorder="1" applyAlignment="1" applyProtection="1">
      <alignment horizontal="left" vertical="center" wrapText="1" indent="8"/>
    </xf>
    <xf numFmtId="167" fontId="39" fillId="0" borderId="10" xfId="81" applyNumberFormat="1" applyFont="1" applyFill="1" applyBorder="1" applyAlignment="1" applyProtection="1">
      <alignment horizontal="center" vertical="center" shrinkToFit="1"/>
    </xf>
    <xf numFmtId="4" fontId="39" fillId="0" borderId="10" xfId="81" applyNumberFormat="1" applyFont="1" applyFill="1" applyBorder="1" applyAlignment="1" applyProtection="1">
      <alignment horizontal="center" vertical="center" shrinkToFit="1"/>
    </xf>
    <xf numFmtId="10" fontId="41" fillId="0" borderId="10" xfId="81" applyNumberFormat="1" applyFont="1" applyFill="1" applyBorder="1" applyAlignment="1" applyProtection="1">
      <alignment vertical="center" shrinkToFit="1"/>
    </xf>
    <xf numFmtId="167" fontId="41" fillId="0" borderId="10" xfId="81" applyNumberFormat="1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left" vertical="center" wrapText="1"/>
    </xf>
    <xf numFmtId="0" fontId="41" fillId="0" borderId="0" xfId="0" applyFont="1" applyFill="1" applyBorder="1" applyAlignment="1" applyProtection="1">
      <alignment horizontal="left" vertical="center" wrapText="1" indent="2"/>
    </xf>
    <xf numFmtId="10" fontId="41" fillId="0" borderId="0" xfId="81" applyNumberFormat="1" applyFont="1" applyFill="1" applyBorder="1" applyAlignment="1" applyProtection="1">
      <alignment horizontal="center" vertical="center" shrinkToFit="1"/>
    </xf>
    <xf numFmtId="0" fontId="39" fillId="0" borderId="0" xfId="0" applyFont="1" applyFill="1" applyAlignment="1" applyProtection="1">
      <alignment horizontal="center" wrapText="1"/>
    </xf>
    <xf numFmtId="0" fontId="47" fillId="0" borderId="0" xfId="0" applyFont="1" applyFill="1" applyProtection="1"/>
    <xf numFmtId="0" fontId="47" fillId="0" borderId="0" xfId="0" applyFont="1" applyFill="1" applyAlignment="1">
      <alignment horizontal="center"/>
    </xf>
    <xf numFmtId="0" fontId="47" fillId="0" borderId="0" xfId="0" applyFont="1" applyFill="1"/>
    <xf numFmtId="0" fontId="47" fillId="0" borderId="0" xfId="0" applyFont="1" applyFill="1" applyBorder="1"/>
    <xf numFmtId="0" fontId="45" fillId="0" borderId="0" xfId="0" applyFont="1" applyFill="1" applyBorder="1" applyAlignment="1">
      <alignment horizontal="center" vertical="center"/>
    </xf>
    <xf numFmtId="0" fontId="45" fillId="0" borderId="0" xfId="0" applyFont="1" applyFill="1" applyAlignment="1">
      <alignment vertical="center"/>
    </xf>
    <xf numFmtId="2" fontId="38" fillId="0" borderId="12" xfId="0" applyNumberFormat="1" applyFont="1" applyFill="1" applyBorder="1" applyAlignment="1">
      <alignment horizontal="center" vertical="center" wrapText="1"/>
    </xf>
    <xf numFmtId="2" fontId="38" fillId="0" borderId="13" xfId="0" applyNumberFormat="1" applyFont="1" applyFill="1" applyBorder="1" applyAlignment="1">
      <alignment horizontal="center" vertical="center" wrapText="1"/>
    </xf>
    <xf numFmtId="2" fontId="38" fillId="0" borderId="14" xfId="0" applyNumberFormat="1" applyFont="1" applyFill="1" applyBorder="1" applyAlignment="1">
      <alignment horizontal="center" vertical="center" wrapText="1"/>
    </xf>
    <xf numFmtId="2" fontId="38" fillId="0" borderId="0" xfId="0" applyNumberFormat="1" applyFont="1" applyFill="1" applyBorder="1" applyAlignment="1">
      <alignment horizontal="center" vertical="center" wrapText="1"/>
    </xf>
    <xf numFmtId="0" fontId="38" fillId="0" borderId="0" xfId="0" applyFont="1" applyFill="1"/>
    <xf numFmtId="0" fontId="49" fillId="0" borderId="15" xfId="0" applyFont="1" applyFill="1" applyBorder="1" applyAlignment="1">
      <alignment horizontal="center"/>
    </xf>
    <xf numFmtId="0" fontId="49" fillId="0" borderId="16" xfId="0" applyFont="1" applyFill="1" applyBorder="1" applyAlignment="1">
      <alignment horizontal="center"/>
    </xf>
    <xf numFmtId="0" fontId="49" fillId="0" borderId="17" xfId="0" applyFont="1" applyFill="1" applyBorder="1" applyAlignment="1">
      <alignment horizontal="center"/>
    </xf>
    <xf numFmtId="0" fontId="49" fillId="0" borderId="18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0" fontId="49" fillId="0" borderId="0" xfId="0" applyFont="1" applyFill="1"/>
    <xf numFmtId="0" fontId="47" fillId="0" borderId="19" xfId="0" applyFont="1" applyFill="1" applyBorder="1" applyAlignment="1">
      <alignment horizontal="center" vertical="center"/>
    </xf>
    <xf numFmtId="3" fontId="47" fillId="0" borderId="20" xfId="0" applyNumberFormat="1" applyFont="1" applyFill="1" applyBorder="1" applyAlignment="1">
      <alignment vertical="center"/>
    </xf>
    <xf numFmtId="3" fontId="47" fillId="0" borderId="21" xfId="0" applyNumberFormat="1" applyFont="1" applyFill="1" applyBorder="1" applyAlignment="1">
      <alignment vertical="center"/>
    </xf>
    <xf numFmtId="3" fontId="47" fillId="0" borderId="22" xfId="0" applyNumberFormat="1" applyFont="1" applyFill="1" applyBorder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7" fillId="0" borderId="23" xfId="0" applyNumberFormat="1" applyFont="1" applyFill="1" applyBorder="1" applyAlignment="1">
      <alignment vertical="center"/>
    </xf>
    <xf numFmtId="0" fontId="47" fillId="0" borderId="0" xfId="0" applyFont="1" applyFill="1" applyAlignment="1">
      <alignment vertical="center"/>
    </xf>
    <xf numFmtId="0" fontId="47" fillId="0" borderId="24" xfId="0" applyNumberFormat="1" applyFont="1" applyFill="1" applyBorder="1" applyAlignment="1">
      <alignment horizontal="center" vertical="center"/>
    </xf>
    <xf numFmtId="3" fontId="47" fillId="0" borderId="25" xfId="0" applyNumberFormat="1" applyFont="1" applyFill="1" applyBorder="1" applyAlignment="1">
      <alignment vertical="center"/>
    </xf>
    <xf numFmtId="3" fontId="47" fillId="0" borderId="10" xfId="0" applyNumberFormat="1" applyFont="1" applyFill="1" applyBorder="1" applyAlignment="1">
      <alignment vertical="center"/>
    </xf>
    <xf numFmtId="3" fontId="47" fillId="0" borderId="26" xfId="0" applyNumberFormat="1" applyFont="1" applyFill="1" applyBorder="1" applyAlignment="1">
      <alignment vertical="center"/>
    </xf>
    <xf numFmtId="3" fontId="47" fillId="0" borderId="27" xfId="0" applyNumberFormat="1" applyFont="1" applyFill="1" applyBorder="1" applyAlignment="1">
      <alignment vertical="center"/>
    </xf>
    <xf numFmtId="0" fontId="47" fillId="0" borderId="28" xfId="0" applyNumberFormat="1" applyFont="1" applyFill="1" applyBorder="1" applyAlignment="1">
      <alignment horizontal="center" vertical="center"/>
    </xf>
    <xf numFmtId="3" fontId="47" fillId="0" borderId="14" xfId="0" applyNumberFormat="1" applyFont="1" applyFill="1" applyBorder="1" applyAlignment="1">
      <alignment vertical="center"/>
    </xf>
    <xf numFmtId="3" fontId="47" fillId="0" borderId="13" xfId="0" applyNumberFormat="1" applyFont="1" applyFill="1" applyBorder="1" applyAlignment="1">
      <alignment vertical="center"/>
    </xf>
    <xf numFmtId="3" fontId="47" fillId="0" borderId="29" xfId="0" applyNumberFormat="1" applyFont="1" applyFill="1" applyBorder="1" applyAlignment="1">
      <alignment vertical="center"/>
    </xf>
    <xf numFmtId="3" fontId="47" fillId="0" borderId="12" xfId="0" applyNumberFormat="1" applyFont="1" applyFill="1" applyBorder="1" applyAlignment="1">
      <alignment vertical="center"/>
    </xf>
    <xf numFmtId="0" fontId="47" fillId="0" borderId="30" xfId="0" applyFont="1" applyFill="1" applyBorder="1" applyAlignment="1">
      <alignment horizontal="center" vertical="center"/>
    </xf>
    <xf numFmtId="3" fontId="47" fillId="0" borderId="31" xfId="0" applyNumberFormat="1" applyFont="1" applyFill="1" applyBorder="1" applyAlignment="1">
      <alignment vertical="center"/>
    </xf>
    <xf numFmtId="0" fontId="47" fillId="0" borderId="26" xfId="0" applyNumberFormat="1" applyFont="1" applyFill="1" applyBorder="1" applyAlignment="1">
      <alignment horizontal="center" vertical="center"/>
    </xf>
    <xf numFmtId="3" fontId="47" fillId="0" borderId="32" xfId="0" applyNumberFormat="1" applyFont="1" applyFill="1" applyBorder="1" applyAlignment="1">
      <alignment vertical="center"/>
    </xf>
    <xf numFmtId="0" fontId="47" fillId="0" borderId="29" xfId="0" applyNumberFormat="1" applyFont="1" applyFill="1" applyBorder="1" applyAlignment="1">
      <alignment horizontal="center" vertical="center"/>
    </xf>
    <xf numFmtId="3" fontId="47" fillId="0" borderId="33" xfId="0" applyNumberFormat="1" applyFont="1" applyFill="1" applyBorder="1" applyAlignment="1">
      <alignment vertical="center"/>
    </xf>
    <xf numFmtId="0" fontId="47" fillId="0" borderId="0" xfId="0" applyFont="1" applyFill="1" applyAlignment="1" applyProtection="1">
      <alignment horizontal="center"/>
    </xf>
    <xf numFmtId="0" fontId="47" fillId="0" borderId="0" xfId="0" applyFont="1" applyFill="1" applyBorder="1" applyProtection="1"/>
    <xf numFmtId="0" fontId="45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vertical="center"/>
    </xf>
    <xf numFmtId="2" fontId="38" fillId="0" borderId="34" xfId="0" applyNumberFormat="1" applyFont="1" applyFill="1" applyBorder="1" applyAlignment="1" applyProtection="1">
      <alignment horizontal="center" vertical="center" wrapText="1"/>
    </xf>
    <xf numFmtId="2" fontId="38" fillId="0" borderId="35" xfId="0" applyNumberFormat="1" applyFont="1" applyFill="1" applyBorder="1" applyAlignment="1" applyProtection="1">
      <alignment horizontal="center" vertical="center" wrapText="1"/>
    </xf>
    <xf numFmtId="2" fontId="38" fillId="0" borderId="36" xfId="0" applyNumberFormat="1" applyFont="1" applyFill="1" applyBorder="1" applyAlignment="1" applyProtection="1">
      <alignment horizontal="center" vertical="center" wrapText="1"/>
    </xf>
    <xf numFmtId="2" fontId="38" fillId="0" borderId="37" xfId="0" applyNumberFormat="1" applyFont="1" applyFill="1" applyBorder="1" applyAlignment="1" applyProtection="1">
      <alignment horizontal="center" vertical="center" wrapText="1"/>
    </xf>
    <xf numFmtId="2" fontId="38" fillId="0" borderId="0" xfId="0" applyNumberFormat="1" applyFont="1" applyFill="1" applyBorder="1" applyAlignment="1" applyProtection="1">
      <alignment horizontal="center" vertical="center" wrapText="1"/>
    </xf>
    <xf numFmtId="2" fontId="38" fillId="0" borderId="12" xfId="0" applyNumberFormat="1" applyFont="1" applyFill="1" applyBorder="1" applyAlignment="1" applyProtection="1">
      <alignment horizontal="center" vertical="center" wrapText="1"/>
    </xf>
    <xf numFmtId="2" fontId="38" fillId="0" borderId="13" xfId="0" applyNumberFormat="1" applyFont="1" applyFill="1" applyBorder="1" applyAlignment="1" applyProtection="1">
      <alignment horizontal="center" vertical="center" wrapText="1"/>
    </xf>
    <xf numFmtId="2" fontId="38" fillId="0" borderId="14" xfId="0" applyNumberFormat="1" applyFont="1" applyFill="1" applyBorder="1" applyAlignment="1" applyProtection="1">
      <alignment horizontal="center" vertical="center" wrapText="1"/>
    </xf>
    <xf numFmtId="0" fontId="38" fillId="0" borderId="0" xfId="0" applyFont="1" applyFill="1" applyProtection="1"/>
    <xf numFmtId="0" fontId="49" fillId="0" borderId="38" xfId="0" applyFont="1" applyFill="1" applyBorder="1" applyAlignment="1" applyProtection="1">
      <alignment horizontal="center"/>
    </xf>
    <xf numFmtId="0" fontId="49" fillId="0" borderId="39" xfId="0" applyFont="1" applyFill="1" applyBorder="1" applyAlignment="1" applyProtection="1">
      <alignment horizontal="center"/>
    </xf>
    <xf numFmtId="0" fontId="49" fillId="0" borderId="40" xfId="0" applyFont="1" applyFill="1" applyBorder="1" applyAlignment="1" applyProtection="1">
      <alignment horizontal="center"/>
    </xf>
    <xf numFmtId="0" fontId="49" fillId="0" borderId="41" xfId="0" applyFont="1" applyFill="1" applyBorder="1" applyAlignment="1" applyProtection="1">
      <alignment horizontal="center"/>
    </xf>
    <xf numFmtId="0" fontId="49" fillId="0" borderId="42" xfId="0" applyFont="1" applyFill="1" applyBorder="1" applyAlignment="1" applyProtection="1">
      <alignment horizontal="center"/>
    </xf>
    <xf numFmtId="0" fontId="49" fillId="0" borderId="0" xfId="0" applyFont="1" applyFill="1" applyBorder="1" applyAlignment="1" applyProtection="1">
      <alignment horizontal="center"/>
    </xf>
    <xf numFmtId="0" fontId="49" fillId="0" borderId="43" xfId="0" applyFont="1" applyFill="1" applyBorder="1" applyAlignment="1" applyProtection="1">
      <alignment horizontal="center"/>
    </xf>
    <xf numFmtId="0" fontId="49" fillId="0" borderId="44" xfId="0" applyFont="1" applyFill="1" applyBorder="1" applyAlignment="1" applyProtection="1">
      <alignment horizontal="center"/>
    </xf>
    <xf numFmtId="0" fontId="49" fillId="0" borderId="0" xfId="0" applyFont="1" applyFill="1" applyProtection="1"/>
    <xf numFmtId="4" fontId="47" fillId="0" borderId="45" xfId="0" applyNumberFormat="1" applyFont="1" applyFill="1" applyBorder="1" applyAlignment="1" applyProtection="1">
      <alignment vertical="center"/>
    </xf>
    <xf numFmtId="4" fontId="47" fillId="0" borderId="46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Border="1" applyAlignment="1" applyProtection="1">
      <alignment vertical="center"/>
    </xf>
    <xf numFmtId="4" fontId="47" fillId="0" borderId="27" xfId="0" applyNumberFormat="1" applyFont="1" applyFill="1" applyBorder="1" applyAlignment="1" applyProtection="1">
      <alignment vertical="center"/>
    </xf>
    <xf numFmtId="4" fontId="47" fillId="0" borderId="10" xfId="0" applyNumberFormat="1" applyFont="1" applyFill="1" applyBorder="1" applyAlignment="1" applyProtection="1">
      <alignment vertical="center"/>
    </xf>
    <xf numFmtId="4" fontId="47" fillId="0" borderId="25" xfId="0" applyNumberFormat="1" applyFont="1" applyFill="1" applyBorder="1" applyAlignment="1" applyProtection="1">
      <alignment vertical="center"/>
    </xf>
    <xf numFmtId="0" fontId="47" fillId="0" borderId="0" xfId="0" applyFont="1" applyFill="1" applyAlignment="1" applyProtection="1">
      <alignment vertical="center"/>
    </xf>
    <xf numFmtId="0" fontId="47" fillId="0" borderId="47" xfId="0" applyFont="1" applyFill="1" applyBorder="1" applyAlignment="1" applyProtection="1">
      <alignment horizontal="center" vertical="center"/>
    </xf>
    <xf numFmtId="4" fontId="47" fillId="0" borderId="48" xfId="0" applyNumberFormat="1" applyFont="1" applyFill="1" applyBorder="1" applyAlignment="1" applyProtection="1">
      <alignment vertical="center"/>
    </xf>
    <xf numFmtId="0" fontId="47" fillId="0" borderId="49" xfId="0" applyFont="1" applyFill="1" applyBorder="1" applyAlignment="1" applyProtection="1">
      <alignment horizontal="center" vertical="center"/>
    </xf>
    <xf numFmtId="4" fontId="47" fillId="0" borderId="50" xfId="0" applyNumberFormat="1" applyFont="1" applyFill="1" applyBorder="1" applyAlignment="1" applyProtection="1">
      <alignment vertical="center"/>
    </xf>
    <xf numFmtId="4" fontId="47" fillId="0" borderId="51" xfId="0" applyNumberFormat="1" applyFont="1" applyFill="1" applyBorder="1" applyAlignment="1" applyProtection="1">
      <alignment vertical="center"/>
    </xf>
    <xf numFmtId="0" fontId="47" fillId="0" borderId="52" xfId="0" applyFont="1" applyFill="1" applyBorder="1" applyAlignment="1" applyProtection="1">
      <alignment horizontal="center" vertical="center"/>
    </xf>
    <xf numFmtId="4" fontId="47" fillId="0" borderId="53" xfId="0" applyNumberFormat="1" applyFont="1" applyFill="1" applyBorder="1" applyAlignment="1" applyProtection="1">
      <alignment vertical="center"/>
    </xf>
    <xf numFmtId="4" fontId="47" fillId="0" borderId="54" xfId="0" applyNumberFormat="1" applyFont="1" applyFill="1" applyBorder="1" applyAlignment="1" applyProtection="1">
      <alignment vertical="center"/>
    </xf>
    <xf numFmtId="4" fontId="47" fillId="0" borderId="55" xfId="0" applyNumberFormat="1" applyFont="1" applyFill="1" applyBorder="1" applyAlignment="1" applyProtection="1">
      <alignment vertical="center"/>
    </xf>
    <xf numFmtId="4" fontId="47" fillId="0" borderId="12" xfId="0" applyNumberFormat="1" applyFont="1" applyFill="1" applyBorder="1" applyAlignment="1" applyProtection="1">
      <alignment vertical="center"/>
    </xf>
    <xf numFmtId="4" fontId="47" fillId="0" borderId="13" xfId="0" applyNumberFormat="1" applyFont="1" applyFill="1" applyBorder="1" applyAlignment="1" applyProtection="1">
      <alignment vertical="center"/>
    </xf>
    <xf numFmtId="4" fontId="47" fillId="0" borderId="14" xfId="0" applyNumberFormat="1" applyFont="1" applyFill="1" applyBorder="1" applyAlignment="1" applyProtection="1">
      <alignment vertical="center"/>
    </xf>
    <xf numFmtId="4" fontId="47" fillId="0" borderId="0" xfId="0" applyNumberFormat="1" applyFont="1" applyFill="1" applyProtection="1"/>
    <xf numFmtId="4" fontId="47" fillId="0" borderId="0" xfId="0" applyNumberFormat="1" applyFont="1" applyFill="1" applyBorder="1" applyProtection="1"/>
    <xf numFmtId="2" fontId="38" fillId="0" borderId="56" xfId="0" applyNumberFormat="1" applyFont="1" applyFill="1" applyBorder="1" applyAlignment="1" applyProtection="1">
      <alignment horizontal="center" vertical="center" wrapText="1"/>
    </xf>
    <xf numFmtId="2" fontId="38" fillId="0" borderId="57" xfId="0" applyNumberFormat="1" applyFont="1" applyFill="1" applyBorder="1" applyAlignment="1" applyProtection="1">
      <alignment horizontal="center" vertical="center" wrapText="1"/>
    </xf>
    <xf numFmtId="2" fontId="38" fillId="0" borderId="58" xfId="0" applyNumberFormat="1" applyFont="1" applyFill="1" applyBorder="1" applyAlignment="1" applyProtection="1">
      <alignment horizontal="center" vertical="center" wrapText="1"/>
    </xf>
    <xf numFmtId="2" fontId="38" fillId="0" borderId="59" xfId="0" applyNumberFormat="1" applyFont="1" applyFill="1" applyBorder="1" applyAlignment="1" applyProtection="1">
      <alignment horizontal="center" vertical="center" wrapText="1"/>
    </xf>
    <xf numFmtId="0" fontId="49" fillId="0" borderId="15" xfId="0" applyFont="1" applyFill="1" applyBorder="1" applyAlignment="1" applyProtection="1">
      <alignment horizontal="center"/>
    </xf>
    <xf numFmtId="0" fontId="47" fillId="0" borderId="24" xfId="0" applyFont="1" applyFill="1" applyBorder="1" applyAlignment="1" applyProtection="1">
      <alignment horizontal="center" vertical="center"/>
    </xf>
    <xf numFmtId="4" fontId="47" fillId="0" borderId="60" xfId="0" applyNumberFormat="1" applyFont="1" applyFill="1" applyBorder="1" applyAlignment="1" applyProtection="1">
      <alignment vertical="center"/>
    </xf>
    <xf numFmtId="0" fontId="47" fillId="0" borderId="61" xfId="0" applyFont="1" applyFill="1" applyBorder="1" applyAlignment="1" applyProtection="1">
      <alignment horizontal="center" vertical="center"/>
    </xf>
    <xf numFmtId="4" fontId="47" fillId="0" borderId="62" xfId="0" applyNumberFormat="1" applyFont="1" applyFill="1" applyBorder="1" applyAlignment="1" applyProtection="1">
      <alignment vertical="center"/>
    </xf>
    <xf numFmtId="4" fontId="47" fillId="0" borderId="58" xfId="0" applyNumberFormat="1" applyFont="1" applyFill="1" applyBorder="1" applyAlignment="1" applyProtection="1">
      <alignment vertical="center"/>
    </xf>
    <xf numFmtId="0" fontId="47" fillId="0" borderId="28" xfId="0" applyFont="1" applyFill="1" applyBorder="1" applyAlignment="1" applyProtection="1">
      <alignment horizontal="center" vertical="center"/>
    </xf>
    <xf numFmtId="4" fontId="47" fillId="0" borderId="63" xfId="0" applyNumberFormat="1" applyFont="1" applyFill="1" applyBorder="1" applyAlignment="1" applyProtection="1">
      <alignment vertical="center"/>
    </xf>
    <xf numFmtId="4" fontId="47" fillId="0" borderId="64" xfId="0" applyNumberFormat="1" applyFont="1" applyFill="1" applyBorder="1" applyAlignment="1" applyProtection="1">
      <alignment vertical="center"/>
    </xf>
    <xf numFmtId="0" fontId="38" fillId="0" borderId="0" xfId="0" applyFont="1" applyFill="1" applyAlignment="1" applyProtection="1">
      <alignment vertical="center" wrapText="1"/>
    </xf>
    <xf numFmtId="0" fontId="37" fillId="0" borderId="0" xfId="0" applyFont="1" applyFill="1" applyAlignment="1" applyProtection="1">
      <alignment horizontal="center" vertical="center" wrapText="1"/>
    </xf>
    <xf numFmtId="0" fontId="36" fillId="0" borderId="0" xfId="0" applyFont="1" applyFill="1" applyAlignment="1" applyProtection="1">
      <alignment wrapText="1"/>
    </xf>
    <xf numFmtId="0" fontId="0" fillId="0" borderId="0" xfId="0" applyFill="1" applyAlignment="1" applyProtection="1">
      <alignment wrapText="1"/>
    </xf>
    <xf numFmtId="0" fontId="41" fillId="0" borderId="0" xfId="0" applyFont="1" applyFill="1" applyBorder="1" applyAlignment="1" applyProtection="1">
      <alignment horizontal="justify" wrapText="1"/>
    </xf>
    <xf numFmtId="0" fontId="62" fillId="0" borderId="0" xfId="0" applyFont="1" applyFill="1" applyAlignment="1" applyProtection="1">
      <alignment horizontal="center" vertical="top"/>
    </xf>
    <xf numFmtId="0" fontId="62" fillId="0" borderId="0" xfId="0" applyFont="1" applyFill="1" applyAlignment="1" applyProtection="1">
      <alignment horizontal="justify" wrapText="1"/>
    </xf>
    <xf numFmtId="0" fontId="63" fillId="0" borderId="0" xfId="0" applyFont="1" applyFill="1" applyAlignment="1" applyProtection="1">
      <alignment vertical="center" wrapText="1"/>
    </xf>
    <xf numFmtId="0" fontId="44" fillId="0" borderId="0" xfId="0" applyFont="1" applyFill="1" applyBorder="1" applyAlignment="1" applyProtection="1">
      <alignment horizontal="center" vertical="top"/>
    </xf>
    <xf numFmtId="0" fontId="64" fillId="0" borderId="0" xfId="0" applyFont="1" applyFill="1" applyBorder="1" applyAlignment="1">
      <alignment wrapText="1"/>
    </xf>
    <xf numFmtId="3" fontId="44" fillId="0" borderId="0" xfId="0" applyNumberFormat="1" applyFont="1" applyFill="1" applyBorder="1" applyProtection="1"/>
    <xf numFmtId="0" fontId="59" fillId="0" borderId="0" xfId="0" applyFont="1" applyFill="1" applyBorder="1" applyAlignment="1" applyProtection="1">
      <alignment vertical="center" wrapText="1"/>
    </xf>
    <xf numFmtId="0" fontId="41" fillId="0" borderId="0" xfId="0" applyFont="1" applyFill="1" applyAlignment="1" applyProtection="1">
      <alignment horizontal="center" vertical="top"/>
    </xf>
    <xf numFmtId="0" fontId="41" fillId="0" borderId="0" xfId="0" applyFont="1" applyFill="1" applyBorder="1" applyAlignment="1" applyProtection="1">
      <alignment horizontal="center" vertical="top"/>
    </xf>
    <xf numFmtId="0" fontId="36" fillId="0" borderId="0" xfId="0" applyFont="1" applyFill="1" applyBorder="1" applyAlignment="1" applyProtection="1">
      <alignment vertical="center" wrapText="1"/>
    </xf>
    <xf numFmtId="3" fontId="44" fillId="0" borderId="0" xfId="0" applyNumberFormat="1" applyFont="1" applyFill="1" applyProtection="1"/>
    <xf numFmtId="0" fontId="44" fillId="0" borderId="0" xfId="0" applyFont="1" applyFill="1" applyAlignment="1" applyProtection="1">
      <alignment horizontal="right" vertical="top"/>
    </xf>
    <xf numFmtId="0" fontId="41" fillId="0" borderId="0" xfId="0" applyFont="1" applyFill="1" applyAlignment="1" applyProtection="1">
      <alignment horizontal="justify" wrapText="1"/>
    </xf>
    <xf numFmtId="0" fontId="53" fillId="0" borderId="0" xfId="85" applyFont="1" applyFill="1" applyBorder="1" applyAlignment="1">
      <alignment horizontal="left" wrapText="1"/>
    </xf>
    <xf numFmtId="0" fontId="39" fillId="0" borderId="0" xfId="0" applyFont="1" applyFill="1" applyAlignment="1" applyProtection="1">
      <alignment vertical="center"/>
    </xf>
    <xf numFmtId="0" fontId="51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/>
    <xf numFmtId="0" fontId="41" fillId="0" borderId="0" xfId="0" applyFont="1" applyFill="1" applyAlignment="1" applyProtection="1">
      <alignment horizontal="center"/>
    </xf>
    <xf numFmtId="0" fontId="41" fillId="0" borderId="0" xfId="0" applyFont="1" applyFill="1" applyProtection="1"/>
    <xf numFmtId="0" fontId="41" fillId="0" borderId="0" xfId="0" applyFont="1" applyFill="1" applyBorder="1" applyAlignment="1" applyProtection="1">
      <alignment horizontal="left"/>
    </xf>
    <xf numFmtId="0" fontId="41" fillId="0" borderId="0" xfId="0" applyFont="1" applyFill="1" applyAlignment="1" applyProtection="1">
      <alignment horizontal="center" wrapText="1"/>
    </xf>
    <xf numFmtId="0" fontId="54" fillId="0" borderId="0" xfId="0" applyFont="1" applyFill="1" applyAlignment="1" applyProtection="1">
      <alignment horizontal="center" vertical="top" wrapText="1"/>
    </xf>
    <xf numFmtId="0" fontId="54" fillId="0" borderId="0" xfId="0" applyFont="1" applyFill="1" applyBorder="1" applyAlignment="1" applyProtection="1">
      <alignment wrapText="1"/>
    </xf>
    <xf numFmtId="3" fontId="54" fillId="0" borderId="0" xfId="0" applyNumberFormat="1" applyFont="1" applyFill="1" applyProtection="1"/>
    <xf numFmtId="0" fontId="55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center" vertical="top" wrapText="1"/>
    </xf>
    <xf numFmtId="0" fontId="56" fillId="0" borderId="0" xfId="0" applyFont="1" applyFill="1" applyAlignment="1" applyProtection="1">
      <alignment vertical="center" wrapText="1"/>
    </xf>
    <xf numFmtId="0" fontId="57" fillId="0" borderId="0" xfId="0" applyFont="1" applyFill="1" applyAlignment="1" applyProtection="1">
      <alignment horizontal="center" vertical="top"/>
    </xf>
    <xf numFmtId="0" fontId="57" fillId="0" borderId="0" xfId="0" applyFont="1" applyFill="1" applyAlignment="1" applyProtection="1">
      <alignment horizontal="justify" wrapText="1"/>
    </xf>
    <xf numFmtId="0" fontId="58" fillId="0" borderId="0" xfId="0" applyFont="1" applyFill="1" applyAlignment="1" applyProtection="1">
      <alignment vertical="center" wrapText="1"/>
    </xf>
    <xf numFmtId="0" fontId="60" fillId="0" borderId="0" xfId="0" applyFont="1" applyFill="1" applyBorder="1" applyAlignment="1">
      <alignment wrapText="1"/>
    </xf>
    <xf numFmtId="0" fontId="52" fillId="0" borderId="0" xfId="0" applyFont="1" applyFill="1" applyAlignment="1" applyProtection="1">
      <alignment horizontal="center" vertical="top"/>
    </xf>
    <xf numFmtId="0" fontId="52" fillId="0" borderId="0" xfId="0" applyFont="1" applyFill="1" applyBorder="1" applyAlignment="1" applyProtection="1">
      <alignment wrapText="1"/>
    </xf>
    <xf numFmtId="3" fontId="52" fillId="0" borderId="0" xfId="0" applyNumberFormat="1" applyFont="1" applyFill="1" applyProtection="1"/>
    <xf numFmtId="0" fontId="39" fillId="0" borderId="0" xfId="0" applyFont="1" applyFill="1" applyAlignment="1" applyProtection="1">
      <alignment horizontal="center" vertical="top"/>
    </xf>
    <xf numFmtId="0" fontId="39" fillId="0" borderId="0" xfId="0" applyFont="1" applyFill="1" applyAlignment="1" applyProtection="1">
      <alignment horizontal="justify" wrapText="1"/>
    </xf>
    <xf numFmtId="0" fontId="39" fillId="0" borderId="0" xfId="0" applyFont="1" applyFill="1" applyBorder="1" applyAlignment="1" applyProtection="1">
      <alignment horizontal="center" vertical="center" wrapText="1"/>
    </xf>
    <xf numFmtId="0" fontId="61" fillId="0" borderId="0" xfId="70" applyFont="1" applyFill="1" applyAlignment="1">
      <alignment vertical="center"/>
    </xf>
    <xf numFmtId="0" fontId="61" fillId="0" borderId="0" xfId="70" applyFont="1" applyFill="1" applyAlignment="1">
      <alignment vertical="center" wrapText="1"/>
    </xf>
    <xf numFmtId="168" fontId="61" fillId="0" borderId="0" xfId="70" applyNumberFormat="1" applyFont="1" applyFill="1" applyBorder="1" applyAlignment="1">
      <alignment wrapText="1"/>
    </xf>
    <xf numFmtId="4" fontId="61" fillId="0" borderId="0" xfId="70" applyNumberFormat="1" applyFont="1" applyFill="1" applyAlignment="1">
      <alignment vertical="center" wrapText="1"/>
    </xf>
    <xf numFmtId="0" fontId="61" fillId="0" borderId="0" xfId="70" applyFont="1" applyAlignment="1">
      <alignment vertical="center"/>
    </xf>
    <xf numFmtId="168" fontId="61" fillId="0" borderId="0" xfId="70" applyNumberFormat="1" applyFont="1" applyFill="1" applyBorder="1" applyAlignment="1">
      <alignment vertical="center" wrapText="1"/>
    </xf>
    <xf numFmtId="168" fontId="61" fillId="0" borderId="0" xfId="70" applyNumberFormat="1" applyFont="1" applyFill="1" applyAlignment="1">
      <alignment horizontal="right" vertical="center" wrapText="1"/>
    </xf>
    <xf numFmtId="0" fontId="61" fillId="0" borderId="0" xfId="70" applyFont="1" applyFill="1" applyBorder="1" applyAlignment="1">
      <alignment wrapText="1"/>
    </xf>
    <xf numFmtId="168" fontId="36" fillId="0" borderId="0" xfId="0" applyNumberFormat="1" applyFont="1" applyFill="1" applyAlignment="1" applyProtection="1">
      <alignment horizontal="right" vertical="center" wrapText="1"/>
    </xf>
    <xf numFmtId="168" fontId="43" fillId="0" borderId="0" xfId="70" applyNumberFormat="1" applyFont="1" applyFill="1" applyBorder="1" applyAlignment="1">
      <alignment vertical="center" wrapText="1"/>
    </xf>
    <xf numFmtId="168" fontId="43" fillId="0" borderId="0" xfId="70" applyNumberFormat="1" applyFont="1" applyFill="1" applyBorder="1" applyAlignment="1">
      <alignment wrapText="1"/>
    </xf>
    <xf numFmtId="168" fontId="43" fillId="0" borderId="0" xfId="70" applyNumberFormat="1" applyFont="1" applyFill="1" applyAlignment="1">
      <alignment horizontal="right" vertical="center" wrapText="1"/>
    </xf>
    <xf numFmtId="0" fontId="44" fillId="0" borderId="0" xfId="0" applyFont="1" applyFill="1" applyBorder="1" applyAlignment="1" applyProtection="1">
      <alignment horizontal="right" vertical="top"/>
    </xf>
    <xf numFmtId="0" fontId="39" fillId="0" borderId="0" xfId="0" applyFont="1" applyFill="1" applyBorder="1" applyAlignment="1" applyProtection="1">
      <alignment horizontal="center" vertical="center" wrapText="1"/>
    </xf>
    <xf numFmtId="0" fontId="39" fillId="0" borderId="65" xfId="0" applyFont="1" applyFill="1" applyBorder="1" applyAlignment="1" applyProtection="1">
      <alignment horizontal="center"/>
    </xf>
    <xf numFmtId="0" fontId="41" fillId="0" borderId="0" xfId="0" applyFont="1" applyFill="1" applyAlignment="1" applyProtection="1">
      <alignment horizontal="justify" wrapText="1"/>
    </xf>
    <xf numFmtId="0" fontId="41" fillId="0" borderId="0" xfId="0" applyFont="1" applyFill="1" applyBorder="1" applyAlignment="1" applyProtection="1">
      <alignment horizontal="justify" wrapText="1"/>
    </xf>
    <xf numFmtId="0" fontId="43" fillId="0" borderId="0" xfId="70" applyFont="1" applyFill="1" applyAlignment="1">
      <alignment horizontal="left" wrapText="1"/>
    </xf>
    <xf numFmtId="0" fontId="41" fillId="0" borderId="10" xfId="0" applyFont="1" applyFill="1" applyBorder="1" applyAlignment="1" applyProtection="1">
      <alignment horizontal="left" vertical="center" wrapText="1"/>
    </xf>
    <xf numFmtId="0" fontId="39" fillId="0" borderId="10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left" wrapText="1"/>
    </xf>
    <xf numFmtId="0" fontId="41" fillId="0" borderId="0" xfId="0" applyFont="1" applyFill="1" applyBorder="1" applyAlignment="1" applyProtection="1">
      <alignment horizontal="left"/>
    </xf>
    <xf numFmtId="0" fontId="39" fillId="0" borderId="57" xfId="0" applyFont="1" applyFill="1" applyBorder="1" applyAlignment="1" applyProtection="1">
      <alignment horizontal="center" vertical="center" wrapText="1"/>
    </xf>
    <xf numFmtId="0" fontId="39" fillId="0" borderId="66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9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justify" wrapText="1"/>
    </xf>
    <xf numFmtId="0" fontId="43" fillId="0" borderId="0" xfId="0" applyFont="1" applyFill="1" applyBorder="1" applyAlignment="1" applyProtection="1">
      <alignment horizontal="left" wrapText="1"/>
    </xf>
    <xf numFmtId="0" fontId="43" fillId="0" borderId="0" xfId="70" applyFont="1" applyFill="1" applyAlignment="1">
      <alignment horizontal="left" vertical="center" wrapText="1"/>
    </xf>
    <xf numFmtId="0" fontId="43" fillId="0" borderId="0" xfId="70" applyFont="1" applyFill="1" applyBorder="1" applyAlignment="1">
      <alignment horizontal="left" wrapText="1"/>
    </xf>
    <xf numFmtId="0" fontId="45" fillId="0" borderId="68" xfId="0" applyFont="1" applyFill="1" applyBorder="1" applyAlignment="1" applyProtection="1">
      <alignment horizontal="center" vertical="center"/>
    </xf>
    <xf numFmtId="0" fontId="45" fillId="0" borderId="67" xfId="0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left" wrapText="1"/>
    </xf>
    <xf numFmtId="0" fontId="45" fillId="0" borderId="0" xfId="0" applyFont="1" applyFill="1" applyBorder="1" applyAlignment="1" applyProtection="1">
      <alignment horizontal="center"/>
    </xf>
    <xf numFmtId="0" fontId="48" fillId="0" borderId="69" xfId="0" applyFont="1" applyFill="1" applyBorder="1" applyAlignment="1" applyProtection="1">
      <alignment horizontal="center" vertical="center" wrapText="1"/>
    </xf>
    <xf numFmtId="0" fontId="48" fillId="0" borderId="38" xfId="0" applyFont="1" applyFill="1" applyBorder="1" applyAlignment="1" applyProtection="1">
      <alignment horizontal="center" vertical="center" wrapText="1"/>
    </xf>
    <xf numFmtId="0" fontId="45" fillId="0" borderId="70" xfId="0" applyFont="1" applyFill="1" applyBorder="1" applyAlignment="1" applyProtection="1">
      <alignment horizontal="center" vertical="center"/>
    </xf>
    <xf numFmtId="0" fontId="45" fillId="0" borderId="71" xfId="0" applyFont="1" applyFill="1" applyBorder="1" applyAlignment="1" applyProtection="1">
      <alignment horizontal="center" vertical="center"/>
    </xf>
    <xf numFmtId="0" fontId="45" fillId="0" borderId="72" xfId="0" applyFont="1" applyFill="1" applyBorder="1" applyAlignment="1" applyProtection="1">
      <alignment horizontal="center" vertical="center"/>
    </xf>
    <xf numFmtId="0" fontId="45" fillId="0" borderId="73" xfId="0" applyFont="1" applyFill="1" applyBorder="1" applyAlignment="1" applyProtection="1">
      <alignment horizontal="center" vertical="center"/>
    </xf>
    <xf numFmtId="0" fontId="45" fillId="0" borderId="74" xfId="0" applyFont="1" applyFill="1" applyBorder="1" applyAlignment="1" applyProtection="1">
      <alignment horizontal="center" vertical="center"/>
    </xf>
    <xf numFmtId="0" fontId="48" fillId="0" borderId="75" xfId="0" applyFont="1" applyFill="1" applyBorder="1" applyAlignment="1" applyProtection="1">
      <alignment horizontal="center" vertical="center" wrapText="1"/>
    </xf>
    <xf numFmtId="0" fontId="45" fillId="0" borderId="68" xfId="0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center"/>
    </xf>
    <xf numFmtId="0" fontId="48" fillId="0" borderId="15" xfId="0" applyFont="1" applyFill="1" applyBorder="1" applyAlignment="1">
      <alignment horizontal="center" vertical="center" wrapText="1"/>
    </xf>
  </cellXfs>
  <cellStyles count="107">
    <cellStyle name="20% - akcent 1 2" xfId="1"/>
    <cellStyle name="20% - akcent 1 3" xfId="2"/>
    <cellStyle name="20% - akcent 2 2" xfId="3"/>
    <cellStyle name="20% - akcent 2 3" xfId="4"/>
    <cellStyle name="20% - akcent 3 2" xfId="5"/>
    <cellStyle name="20% - akcent 3 3" xfId="6"/>
    <cellStyle name="20% - akcent 4 2" xfId="7"/>
    <cellStyle name="20% - akcent 4 3" xfId="8"/>
    <cellStyle name="20% - akcent 5 2" xfId="9"/>
    <cellStyle name="20% - akcent 5 3" xfId="10"/>
    <cellStyle name="20% - akcent 6 2" xfId="11"/>
    <cellStyle name="20% - akcent 6 3" xfId="12"/>
    <cellStyle name="40% - akcent 1 2" xfId="13"/>
    <cellStyle name="40% - akcent 1 3" xfId="14"/>
    <cellStyle name="40% - akcent 2 2" xfId="15"/>
    <cellStyle name="40% - akcent 2 3" xfId="16"/>
    <cellStyle name="40% - akcent 3 2" xfId="17"/>
    <cellStyle name="40% - akcent 3 3" xfId="18"/>
    <cellStyle name="40% - akcent 4 2" xfId="19"/>
    <cellStyle name="40% - akcent 4 3" xfId="20"/>
    <cellStyle name="40% - akcent 5 2" xfId="21"/>
    <cellStyle name="40% - akcent 5 3" xfId="22"/>
    <cellStyle name="40% - akcent 6 2" xfId="23"/>
    <cellStyle name="40% - akcent 6 3" xfId="24"/>
    <cellStyle name="60% - akcent 1 2" xfId="25"/>
    <cellStyle name="60% - akcent 1 3" xfId="26"/>
    <cellStyle name="60% - akcent 2 2" xfId="27"/>
    <cellStyle name="60% - akcent 2 3" xfId="28"/>
    <cellStyle name="60% - akcent 3 2" xfId="29"/>
    <cellStyle name="60% - akcent 3 3" xfId="30"/>
    <cellStyle name="60% - akcent 4 2" xfId="31"/>
    <cellStyle name="60% - akcent 4 3" xfId="32"/>
    <cellStyle name="60% - akcent 5 2" xfId="33"/>
    <cellStyle name="60% - akcent 5 3" xfId="34"/>
    <cellStyle name="60% - akcent 6 2" xfId="35"/>
    <cellStyle name="60% - akcent 6 3" xfId="36"/>
    <cellStyle name="Akcent 1 2" xfId="37"/>
    <cellStyle name="Akcent 1 3" xfId="38"/>
    <cellStyle name="Akcent 2 2" xfId="39"/>
    <cellStyle name="Akcent 2 3" xfId="40"/>
    <cellStyle name="Akcent 3 2" xfId="41"/>
    <cellStyle name="Akcent 3 3" xfId="42"/>
    <cellStyle name="Akcent 4 2" xfId="43"/>
    <cellStyle name="Akcent 4 3" xfId="44"/>
    <cellStyle name="Akcent 5 2" xfId="45"/>
    <cellStyle name="Akcent 5 3" xfId="46"/>
    <cellStyle name="Akcent 6 2" xfId="47"/>
    <cellStyle name="Akcent 6 3" xfId="48"/>
    <cellStyle name="Dane wejściowe 2" xfId="49"/>
    <cellStyle name="Dane wejściowe 3" xfId="50"/>
    <cellStyle name="Dane wyjściowe 2" xfId="51"/>
    <cellStyle name="Dane wyjściowe 3" xfId="52"/>
    <cellStyle name="Dobre 2" xfId="53"/>
    <cellStyle name="Dobre 3" xfId="54"/>
    <cellStyle name="Dziesiętny 2" xfId="55"/>
    <cellStyle name="Komórka połączona 2" xfId="56"/>
    <cellStyle name="Komórka połączona 3" xfId="57"/>
    <cellStyle name="Komórka zaznaczona 2" xfId="58"/>
    <cellStyle name="Komórka zaznaczona 3" xfId="59"/>
    <cellStyle name="Nagłówek 1 2" xfId="60"/>
    <cellStyle name="Nagłówek 1 3" xfId="61"/>
    <cellStyle name="Nagłówek 2 2" xfId="62"/>
    <cellStyle name="Nagłówek 2 3" xfId="63"/>
    <cellStyle name="Nagłówek 3 2" xfId="64"/>
    <cellStyle name="Nagłówek 3 3" xfId="65"/>
    <cellStyle name="Nagłówek 4 2" xfId="66"/>
    <cellStyle name="Nagłówek 4 3" xfId="67"/>
    <cellStyle name="Neutralne 2" xfId="68"/>
    <cellStyle name="Neutralne 3" xfId="69"/>
    <cellStyle name="Normalny" xfId="0" builtinId="0"/>
    <cellStyle name="Normalny 2" xfId="70"/>
    <cellStyle name="Normalny 2 2" xfId="71"/>
    <cellStyle name="Normalny 2 3" xfId="72"/>
    <cellStyle name="Normalny 2 4" xfId="73"/>
    <cellStyle name="Normalny 2 5" xfId="74"/>
    <cellStyle name="Normalny 2 6" xfId="75"/>
    <cellStyle name="Normalny 2 7" xfId="76"/>
    <cellStyle name="Normalny 3" xfId="77"/>
    <cellStyle name="Normalny 4" xfId="78"/>
    <cellStyle name="Normalny 5" xfId="79"/>
    <cellStyle name="Normalny 6" xfId="80"/>
    <cellStyle name="Normalny 6 2" xfId="81"/>
    <cellStyle name="Normalny 7" xfId="82"/>
    <cellStyle name="Normalny 7 2" xfId="83"/>
    <cellStyle name="Normalny 8" xfId="84"/>
    <cellStyle name="Normalny_Załącznik nr 10 IZ na 2010" xfId="85"/>
    <cellStyle name="Obliczenia 2" xfId="86"/>
    <cellStyle name="Obliczenia 3" xfId="87"/>
    <cellStyle name="Procentowy 2" xfId="88"/>
    <cellStyle name="Procentowy 2 2" xfId="89"/>
    <cellStyle name="Procentowy 2 3" xfId="90"/>
    <cellStyle name="Procentowy 3" xfId="91"/>
    <cellStyle name="Procentowy 3 2" xfId="92"/>
    <cellStyle name="Procentowy 4" xfId="93"/>
    <cellStyle name="Procentowy 5" xfId="94"/>
    <cellStyle name="Styl 1" xfId="95"/>
    <cellStyle name="Suma 2" xfId="96"/>
    <cellStyle name="Suma 3" xfId="97"/>
    <cellStyle name="Tekst objaśnienia 2" xfId="98"/>
    <cellStyle name="Tekst objaśnienia 3" xfId="99"/>
    <cellStyle name="Tekst ostrzeżenia 2" xfId="100"/>
    <cellStyle name="Tekst ostrzeżenia 3" xfId="101"/>
    <cellStyle name="Tytuł 2" xfId="102"/>
    <cellStyle name="Uwaga 2" xfId="103"/>
    <cellStyle name="Uwaga 3" xfId="104"/>
    <cellStyle name="Złe 2" xfId="105"/>
    <cellStyle name="Złe 3" xfId="106"/>
  </cellStyles>
  <dxfs count="4"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  <dxf>
      <font>
        <b/>
        <i val="0"/>
        <condense val="0"/>
        <extend val="0"/>
        <sz val="11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sz val="11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4000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289560</xdr:colOff>
      <xdr:row>340</xdr:row>
      <xdr:rowOff>3810</xdr:rowOff>
    </xdr:from>
    <xdr:ext cx="65" cy="181795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12B12823-3FAC-477B-948A-FC950EB3B3BD}"/>
            </a:ext>
          </a:extLst>
        </xdr:cNvPr>
        <xdr:cNvSpPr txBox="1"/>
      </xdr:nvSpPr>
      <xdr:spPr>
        <a:xfrm>
          <a:off x="6758940" y="136055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ne%20z%20dysku/Moje%20dokumenty/2021/WPF%202021/WPF%20-%2028.06.2021%20(3)/Uzasadnienie%20do%20projektu%20uchwa&#322;y%20Sejmiku%20(WPF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zasadnienie"/>
      <sheetName val="Tabela do uzasadnienia"/>
      <sheetName val="tab.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6"/>
  <sheetViews>
    <sheetView view="pageBreakPreview" topLeftCell="A557" zoomScaleNormal="100" zoomScaleSheetLayoutView="100" workbookViewId="0">
      <selection activeCell="A577" sqref="A577:D577"/>
    </sheetView>
  </sheetViews>
  <sheetFormatPr defaultColWidth="8.875" defaultRowHeight="21.75" customHeight="1"/>
  <cols>
    <col min="1" max="1" width="9.75" style="1" customWidth="1"/>
    <col min="2" max="2" width="60.25" style="2" customWidth="1"/>
    <col min="3" max="3" width="15" style="3" customWidth="1"/>
    <col min="4" max="4" width="15.375" style="3" customWidth="1"/>
    <col min="5" max="5" width="16.625" style="3" customWidth="1"/>
    <col min="6" max="6" width="13.25" style="2" customWidth="1"/>
    <col min="7" max="16384" width="8.875" style="2"/>
  </cols>
  <sheetData>
    <row r="1" spans="1:6" ht="18.75">
      <c r="A1" s="201" t="s">
        <v>0</v>
      </c>
      <c r="B1" s="201"/>
      <c r="C1" s="201"/>
      <c r="D1" s="201"/>
      <c r="E1" s="201"/>
      <c r="F1" s="201"/>
    </row>
    <row r="2" spans="1:6" ht="3.6" customHeight="1">
      <c r="A2" s="136"/>
      <c r="B2" s="136"/>
      <c r="C2" s="136"/>
      <c r="D2" s="136"/>
      <c r="E2" s="136"/>
      <c r="F2" s="135"/>
    </row>
    <row r="3" spans="1:6" s="4" customFormat="1" ht="20.25" customHeight="1">
      <c r="A3" s="202" t="s">
        <v>1</v>
      </c>
      <c r="B3" s="202"/>
      <c r="C3" s="202"/>
      <c r="D3" s="202"/>
      <c r="E3" s="202"/>
      <c r="F3" s="202"/>
    </row>
    <row r="4" spans="1:6" s="5" customFormat="1" ht="22.15" customHeight="1">
      <c r="A4" s="193" t="s">
        <v>234</v>
      </c>
      <c r="B4" s="193"/>
      <c r="C4" s="193"/>
      <c r="D4" s="193"/>
      <c r="E4" s="193"/>
      <c r="F4" s="193"/>
    </row>
    <row r="5" spans="1:6" s="4" customFormat="1" ht="19.899999999999999" customHeight="1">
      <c r="A5" s="202" t="s">
        <v>2</v>
      </c>
      <c r="B5" s="202"/>
      <c r="C5" s="202"/>
      <c r="D5" s="202"/>
      <c r="E5" s="202"/>
      <c r="F5" s="202"/>
    </row>
    <row r="6" spans="1:6" s="5" customFormat="1" ht="66.599999999999994" customHeight="1">
      <c r="A6" s="193" t="s">
        <v>519</v>
      </c>
      <c r="B6" s="193"/>
      <c r="C6" s="193"/>
      <c r="D6" s="193"/>
      <c r="E6" s="193"/>
      <c r="F6" s="193"/>
    </row>
    <row r="7" spans="1:6" s="5" customFormat="1" ht="32.450000000000003" customHeight="1">
      <c r="A7" s="193" t="s">
        <v>289</v>
      </c>
      <c r="B7" s="193"/>
      <c r="C7" s="193"/>
      <c r="D7" s="193"/>
      <c r="E7" s="193"/>
      <c r="F7" s="193"/>
    </row>
    <row r="8" spans="1:6" s="4" customFormat="1" ht="22.15" customHeight="1">
      <c r="A8" s="202" t="s">
        <v>3</v>
      </c>
      <c r="B8" s="202"/>
      <c r="C8" s="202"/>
      <c r="D8" s="202"/>
      <c r="E8" s="202"/>
      <c r="F8" s="202"/>
    </row>
    <row r="9" spans="1:6" s="6" customFormat="1" ht="15.75" customHeight="1">
      <c r="A9" s="204" t="s">
        <v>4</v>
      </c>
      <c r="B9" s="204"/>
      <c r="C9" s="204"/>
      <c r="D9" s="204"/>
      <c r="E9" s="204"/>
      <c r="F9" s="204"/>
    </row>
    <row r="10" spans="1:6" s="4" customFormat="1" ht="22.15" customHeight="1">
      <c r="A10" s="202" t="s">
        <v>5</v>
      </c>
      <c r="B10" s="202"/>
      <c r="C10" s="202"/>
      <c r="D10" s="202"/>
      <c r="E10" s="202"/>
      <c r="F10" s="202"/>
    </row>
    <row r="11" spans="1:6" s="6" customFormat="1" ht="15.75" customHeight="1">
      <c r="A11" s="193" t="s">
        <v>290</v>
      </c>
      <c r="B11" s="193"/>
      <c r="C11" s="193"/>
      <c r="D11" s="193"/>
      <c r="E11" s="193"/>
      <c r="F11" s="193"/>
    </row>
    <row r="12" spans="1:6" s="6" customFormat="1" ht="68.45" customHeight="1">
      <c r="A12" s="193" t="s">
        <v>520</v>
      </c>
      <c r="B12" s="193"/>
      <c r="C12" s="193"/>
      <c r="D12" s="193"/>
      <c r="E12" s="193"/>
      <c r="F12" s="193"/>
    </row>
    <row r="13" spans="1:6" s="137" customFormat="1" ht="22.5" customHeight="1">
      <c r="A13" s="197" t="s">
        <v>291</v>
      </c>
      <c r="B13" s="197"/>
      <c r="C13" s="197"/>
      <c r="D13" s="197"/>
      <c r="E13" s="197"/>
      <c r="F13" s="138"/>
    </row>
    <row r="14" spans="1:6" s="137" customFormat="1" ht="15.75" customHeight="1">
      <c r="A14" s="197" t="s">
        <v>292</v>
      </c>
      <c r="B14" s="197"/>
      <c r="C14" s="197"/>
      <c r="D14" s="197"/>
      <c r="E14" s="197"/>
      <c r="F14" s="156"/>
    </row>
    <row r="15" spans="1:6" s="137" customFormat="1" ht="15.75" customHeight="1">
      <c r="A15" s="197" t="s">
        <v>524</v>
      </c>
      <c r="B15" s="197"/>
      <c r="C15" s="197"/>
      <c r="D15" s="197"/>
      <c r="E15" s="197"/>
      <c r="F15" s="156"/>
    </row>
    <row r="16" spans="1:6" s="137" customFormat="1" ht="15.75" hidden="1" customHeight="1">
      <c r="A16" s="197" t="s">
        <v>229</v>
      </c>
      <c r="B16" s="197"/>
      <c r="C16" s="197"/>
      <c r="D16" s="197"/>
      <c r="E16" s="197"/>
      <c r="F16" s="156"/>
    </row>
    <row r="17" spans="1:6" s="137" customFormat="1" ht="15.75" customHeight="1">
      <c r="A17" s="197" t="s">
        <v>521</v>
      </c>
      <c r="B17" s="197"/>
      <c r="C17" s="197"/>
      <c r="D17" s="197"/>
      <c r="E17" s="197"/>
      <c r="F17" s="156"/>
    </row>
    <row r="18" spans="1:6" s="137" customFormat="1" ht="15.75" customHeight="1">
      <c r="A18" s="197" t="s">
        <v>218</v>
      </c>
      <c r="B18" s="197"/>
      <c r="C18" s="197"/>
      <c r="D18" s="197"/>
      <c r="E18" s="197"/>
      <c r="F18" s="156"/>
    </row>
    <row r="19" spans="1:6" s="137" customFormat="1" ht="15.75">
      <c r="A19" s="197" t="s">
        <v>235</v>
      </c>
      <c r="B19" s="197"/>
      <c r="C19" s="197"/>
      <c r="D19" s="197"/>
      <c r="E19" s="197"/>
      <c r="F19" s="197"/>
    </row>
    <row r="20" spans="1:6" ht="15.75">
      <c r="A20" s="7"/>
      <c r="B20" s="7"/>
      <c r="C20" s="7"/>
      <c r="D20" s="7"/>
      <c r="E20" s="7"/>
      <c r="F20" s="6"/>
    </row>
    <row r="21" spans="1:6" s="9" customFormat="1" ht="18.75" customHeight="1">
      <c r="A21" s="196" t="s">
        <v>6</v>
      </c>
      <c r="B21" s="196" t="s">
        <v>7</v>
      </c>
      <c r="C21" s="196" t="s">
        <v>236</v>
      </c>
      <c r="D21" s="196" t="s">
        <v>8</v>
      </c>
      <c r="E21" s="196" t="s">
        <v>9</v>
      </c>
      <c r="F21" s="8"/>
    </row>
    <row r="22" spans="1:6" s="9" customFormat="1" ht="15.75">
      <c r="A22" s="196"/>
      <c r="B22" s="196"/>
      <c r="C22" s="196"/>
      <c r="D22" s="196"/>
      <c r="E22" s="196"/>
      <c r="F22" s="8"/>
    </row>
    <row r="23" spans="1:6" s="12" customFormat="1" ht="15" customHeight="1">
      <c r="A23" s="10">
        <v>1</v>
      </c>
      <c r="B23" s="10">
        <v>2</v>
      </c>
      <c r="C23" s="10">
        <v>3</v>
      </c>
      <c r="D23" s="10">
        <v>4</v>
      </c>
      <c r="E23" s="10">
        <v>5</v>
      </c>
      <c r="F23" s="11"/>
    </row>
    <row r="24" spans="1:6" s="17" customFormat="1" ht="18.75" customHeight="1">
      <c r="A24" s="13">
        <v>1</v>
      </c>
      <c r="B24" s="14" t="s">
        <v>10</v>
      </c>
      <c r="C24" s="15">
        <v>1567773805</v>
      </c>
      <c r="D24" s="16">
        <f t="shared" ref="D24:D54" si="0">E24-C24</f>
        <v>81030988</v>
      </c>
      <c r="E24" s="15">
        <v>1648804793</v>
      </c>
      <c r="F24" s="8"/>
    </row>
    <row r="25" spans="1:6" s="5" customFormat="1" ht="15.75" customHeight="1">
      <c r="A25" s="18" t="s">
        <v>11</v>
      </c>
      <c r="B25" s="19" t="s">
        <v>12</v>
      </c>
      <c r="C25" s="20">
        <v>1122292856</v>
      </c>
      <c r="D25" s="21">
        <f t="shared" si="0"/>
        <v>47351246</v>
      </c>
      <c r="E25" s="20">
        <v>1169644102</v>
      </c>
      <c r="F25" s="6"/>
    </row>
    <row r="26" spans="1:6" s="5" customFormat="1" ht="31.5" customHeight="1">
      <c r="A26" s="18" t="s">
        <v>13</v>
      </c>
      <c r="B26" s="22" t="s">
        <v>14</v>
      </c>
      <c r="C26" s="20">
        <v>75368433</v>
      </c>
      <c r="D26" s="21">
        <f t="shared" si="0"/>
        <v>0</v>
      </c>
      <c r="E26" s="20">
        <v>75368433</v>
      </c>
      <c r="F26" s="6"/>
    </row>
    <row r="27" spans="1:6" s="5" customFormat="1" ht="31.5" customHeight="1">
      <c r="A27" s="18" t="s">
        <v>15</v>
      </c>
      <c r="B27" s="22" t="s">
        <v>16</v>
      </c>
      <c r="C27" s="20">
        <v>380367513</v>
      </c>
      <c r="D27" s="21">
        <f t="shared" si="0"/>
        <v>0</v>
      </c>
      <c r="E27" s="20">
        <v>380367513</v>
      </c>
      <c r="F27" s="6"/>
    </row>
    <row r="28" spans="1:6" s="5" customFormat="1" ht="17.25" customHeight="1">
      <c r="A28" s="18" t="s">
        <v>17</v>
      </c>
      <c r="B28" s="22" t="s">
        <v>18</v>
      </c>
      <c r="C28" s="20">
        <v>399432803</v>
      </c>
      <c r="D28" s="21">
        <f t="shared" si="0"/>
        <v>269297</v>
      </c>
      <c r="E28" s="20">
        <v>399702100</v>
      </c>
      <c r="F28" s="6"/>
    </row>
    <row r="29" spans="1:6" s="5" customFormat="1" ht="15.75" customHeight="1">
      <c r="A29" s="18" t="s">
        <v>19</v>
      </c>
      <c r="B29" s="22" t="s">
        <v>20</v>
      </c>
      <c r="C29" s="20">
        <v>247248243</v>
      </c>
      <c r="D29" s="21">
        <f t="shared" si="0"/>
        <v>45677175</v>
      </c>
      <c r="E29" s="20">
        <v>292925418</v>
      </c>
      <c r="F29" s="6"/>
    </row>
    <row r="30" spans="1:6" s="5" customFormat="1" ht="15.75" customHeight="1">
      <c r="A30" s="18" t="s">
        <v>21</v>
      </c>
      <c r="B30" s="22" t="s">
        <v>22</v>
      </c>
      <c r="C30" s="20">
        <v>19875864</v>
      </c>
      <c r="D30" s="21">
        <f t="shared" si="0"/>
        <v>1404774</v>
      </c>
      <c r="E30" s="20">
        <v>21280638</v>
      </c>
      <c r="F30" s="6"/>
    </row>
    <row r="31" spans="1:6" s="5" customFormat="1" ht="16.149999999999999" customHeight="1">
      <c r="A31" s="18" t="s">
        <v>23</v>
      </c>
      <c r="B31" s="23" t="s">
        <v>24</v>
      </c>
      <c r="C31" s="20">
        <v>0</v>
      </c>
      <c r="D31" s="21">
        <f t="shared" si="0"/>
        <v>0</v>
      </c>
      <c r="E31" s="20">
        <v>0</v>
      </c>
      <c r="F31" s="6"/>
    </row>
    <row r="32" spans="1:6" s="5" customFormat="1" ht="16.899999999999999" customHeight="1">
      <c r="A32" s="18" t="s">
        <v>25</v>
      </c>
      <c r="B32" s="19" t="s">
        <v>26</v>
      </c>
      <c r="C32" s="20">
        <v>445480949</v>
      </c>
      <c r="D32" s="21">
        <f t="shared" si="0"/>
        <v>33679742</v>
      </c>
      <c r="E32" s="20">
        <v>479160691</v>
      </c>
      <c r="F32" s="6"/>
    </row>
    <row r="33" spans="1:6" s="5" customFormat="1" ht="15.6" customHeight="1">
      <c r="A33" s="18" t="s">
        <v>27</v>
      </c>
      <c r="B33" s="22" t="s">
        <v>28</v>
      </c>
      <c r="C33" s="20">
        <v>460000</v>
      </c>
      <c r="D33" s="21">
        <f t="shared" si="0"/>
        <v>0</v>
      </c>
      <c r="E33" s="20">
        <v>460000</v>
      </c>
      <c r="F33" s="6"/>
    </row>
    <row r="34" spans="1:6" s="5" customFormat="1" ht="21.6" customHeight="1">
      <c r="A34" s="18" t="s">
        <v>29</v>
      </c>
      <c r="B34" s="22" t="s">
        <v>30</v>
      </c>
      <c r="C34" s="20">
        <v>445011449</v>
      </c>
      <c r="D34" s="21">
        <f t="shared" si="0"/>
        <v>33673434</v>
      </c>
      <c r="E34" s="20">
        <v>478684883</v>
      </c>
      <c r="F34" s="6"/>
    </row>
    <row r="35" spans="1:6" s="4" customFormat="1" ht="20.25" customHeight="1">
      <c r="A35" s="13">
        <v>2</v>
      </c>
      <c r="B35" s="14" t="s">
        <v>31</v>
      </c>
      <c r="C35" s="15">
        <v>1614773805</v>
      </c>
      <c r="D35" s="16">
        <f t="shared" si="0"/>
        <v>117413303.02</v>
      </c>
      <c r="E35" s="15">
        <v>1732187108.02</v>
      </c>
      <c r="F35" s="24"/>
    </row>
    <row r="36" spans="1:6" s="5" customFormat="1" ht="15.6" customHeight="1">
      <c r="A36" s="18" t="s">
        <v>32</v>
      </c>
      <c r="B36" s="19" t="s">
        <v>33</v>
      </c>
      <c r="C36" s="20">
        <v>874086300</v>
      </c>
      <c r="D36" s="21">
        <f t="shared" si="0"/>
        <v>64602424.020000003</v>
      </c>
      <c r="E36" s="20">
        <v>938688724.01999998</v>
      </c>
      <c r="F36" s="6"/>
    </row>
    <row r="37" spans="1:6" s="5" customFormat="1" ht="15.6" customHeight="1">
      <c r="A37" s="18" t="s">
        <v>34</v>
      </c>
      <c r="B37" s="22" t="s">
        <v>35</v>
      </c>
      <c r="C37" s="20">
        <v>166742007</v>
      </c>
      <c r="D37" s="21">
        <f t="shared" si="0"/>
        <v>1352049</v>
      </c>
      <c r="E37" s="20">
        <v>168094056</v>
      </c>
      <c r="F37" s="6"/>
    </row>
    <row r="38" spans="1:6" s="5" customFormat="1" ht="15.6" customHeight="1">
      <c r="A38" s="18" t="s">
        <v>36</v>
      </c>
      <c r="B38" s="22" t="s">
        <v>37</v>
      </c>
      <c r="C38" s="20">
        <v>42740373</v>
      </c>
      <c r="D38" s="21">
        <f t="shared" si="0"/>
        <v>0</v>
      </c>
      <c r="E38" s="20">
        <v>42740373</v>
      </c>
      <c r="F38" s="6"/>
    </row>
    <row r="39" spans="1:6" s="5" customFormat="1" ht="27.6" customHeight="1">
      <c r="A39" s="18" t="s">
        <v>38</v>
      </c>
      <c r="B39" s="23" t="s">
        <v>39</v>
      </c>
      <c r="C39" s="20">
        <v>0</v>
      </c>
      <c r="D39" s="21">
        <f t="shared" si="0"/>
        <v>0</v>
      </c>
      <c r="E39" s="20">
        <v>0</v>
      </c>
      <c r="F39" s="6"/>
    </row>
    <row r="40" spans="1:6" s="5" customFormat="1" ht="15.6" customHeight="1">
      <c r="A40" s="18" t="s">
        <v>40</v>
      </c>
      <c r="B40" s="22" t="s">
        <v>41</v>
      </c>
      <c r="C40" s="20">
        <v>10405754</v>
      </c>
      <c r="D40" s="21">
        <f t="shared" si="0"/>
        <v>0</v>
      </c>
      <c r="E40" s="20">
        <v>10405754</v>
      </c>
      <c r="F40" s="6"/>
    </row>
    <row r="41" spans="1:6" s="5" customFormat="1" ht="105.75" customHeight="1">
      <c r="A41" s="18" t="s">
        <v>42</v>
      </c>
      <c r="B41" s="23" t="s">
        <v>43</v>
      </c>
      <c r="C41" s="20">
        <v>0</v>
      </c>
      <c r="D41" s="21">
        <f t="shared" si="0"/>
        <v>0</v>
      </c>
      <c r="E41" s="20">
        <v>0</v>
      </c>
      <c r="F41" s="6"/>
    </row>
    <row r="42" spans="1:6" s="5" customFormat="1" ht="61.15" customHeight="1">
      <c r="A42" s="18" t="s">
        <v>44</v>
      </c>
      <c r="B42" s="23" t="s">
        <v>45</v>
      </c>
      <c r="C42" s="20">
        <v>0</v>
      </c>
      <c r="D42" s="21">
        <f t="shared" si="0"/>
        <v>0</v>
      </c>
      <c r="E42" s="20">
        <v>0</v>
      </c>
      <c r="F42" s="6"/>
    </row>
    <row r="43" spans="1:6" s="5" customFormat="1" ht="52.5" customHeight="1">
      <c r="A43" s="18" t="s">
        <v>46</v>
      </c>
      <c r="B43" s="25" t="s">
        <v>47</v>
      </c>
      <c r="C43" s="20">
        <v>0</v>
      </c>
      <c r="D43" s="21">
        <f t="shared" si="0"/>
        <v>0</v>
      </c>
      <c r="E43" s="20">
        <v>0</v>
      </c>
      <c r="F43" s="6"/>
    </row>
    <row r="44" spans="1:6" s="4" customFormat="1" ht="15.75">
      <c r="A44" s="13" t="s">
        <v>48</v>
      </c>
      <c r="B44" s="26" t="s">
        <v>49</v>
      </c>
      <c r="C44" s="15">
        <v>740687505</v>
      </c>
      <c r="D44" s="16">
        <f t="shared" si="0"/>
        <v>52810879</v>
      </c>
      <c r="E44" s="15">
        <v>793498384</v>
      </c>
      <c r="F44" s="24"/>
    </row>
    <row r="45" spans="1:6" s="5" customFormat="1" ht="36" customHeight="1">
      <c r="A45" s="18" t="s">
        <v>50</v>
      </c>
      <c r="B45" s="22" t="s">
        <v>51</v>
      </c>
      <c r="C45" s="20">
        <v>707142394</v>
      </c>
      <c r="D45" s="21">
        <f t="shared" si="0"/>
        <v>50810879</v>
      </c>
      <c r="E45" s="20">
        <v>757953273</v>
      </c>
      <c r="F45" s="6"/>
    </row>
    <row r="46" spans="1:6" s="5" customFormat="1" ht="31.5">
      <c r="A46" s="18" t="s">
        <v>52</v>
      </c>
      <c r="B46" s="23" t="s">
        <v>53</v>
      </c>
      <c r="C46" s="20">
        <v>202619055</v>
      </c>
      <c r="D46" s="21">
        <f t="shared" si="0"/>
        <v>29468822</v>
      </c>
      <c r="E46" s="20">
        <v>232087877</v>
      </c>
      <c r="F46" s="6"/>
    </row>
    <row r="47" spans="1:6" s="5" customFormat="1" ht="15.75">
      <c r="A47" s="13">
        <v>3</v>
      </c>
      <c r="B47" s="14" t="s">
        <v>54</v>
      </c>
      <c r="C47" s="27">
        <v>-47000000</v>
      </c>
      <c r="D47" s="16">
        <f t="shared" si="0"/>
        <v>-36382315.020000003</v>
      </c>
      <c r="E47" s="27">
        <v>-83382315.019999996</v>
      </c>
      <c r="F47" s="6"/>
    </row>
    <row r="48" spans="1:6" s="9" customFormat="1" ht="18.75" customHeight="1">
      <c r="A48" s="199" t="s">
        <v>6</v>
      </c>
      <c r="B48" s="199" t="s">
        <v>7</v>
      </c>
      <c r="C48" s="196" t="s">
        <v>236</v>
      </c>
      <c r="D48" s="196" t="s">
        <v>8</v>
      </c>
      <c r="E48" s="196" t="s">
        <v>9</v>
      </c>
      <c r="F48" s="8"/>
    </row>
    <row r="49" spans="1:6" s="9" customFormat="1" ht="15.75">
      <c r="A49" s="200"/>
      <c r="B49" s="200"/>
      <c r="C49" s="196"/>
      <c r="D49" s="196"/>
      <c r="E49" s="196"/>
      <c r="F49" s="8"/>
    </row>
    <row r="50" spans="1:6" s="12" customFormat="1" ht="15" customHeight="1">
      <c r="A50" s="10">
        <v>1</v>
      </c>
      <c r="B50" s="10">
        <v>2</v>
      </c>
      <c r="C50" s="10">
        <v>3</v>
      </c>
      <c r="D50" s="10">
        <v>4</v>
      </c>
      <c r="E50" s="10">
        <v>5</v>
      </c>
      <c r="F50" s="11"/>
    </row>
    <row r="51" spans="1:6" s="5" customFormat="1" ht="36" customHeight="1">
      <c r="A51" s="18" t="s">
        <v>55</v>
      </c>
      <c r="B51" s="19" t="s">
        <v>56</v>
      </c>
      <c r="C51" s="20">
        <v>0</v>
      </c>
      <c r="D51" s="21">
        <f t="shared" si="0"/>
        <v>0</v>
      </c>
      <c r="E51" s="20">
        <v>0</v>
      </c>
      <c r="F51" s="6"/>
    </row>
    <row r="52" spans="1:6" s="5" customFormat="1" ht="15.75">
      <c r="A52" s="13">
        <v>4</v>
      </c>
      <c r="B52" s="14" t="s">
        <v>57</v>
      </c>
      <c r="C52" s="15">
        <v>64580952</v>
      </c>
      <c r="D52" s="16">
        <f t="shared" si="0"/>
        <v>36382315.020000003</v>
      </c>
      <c r="E52" s="15">
        <v>100963267.02</v>
      </c>
      <c r="F52" s="6"/>
    </row>
    <row r="53" spans="1:6" s="5" customFormat="1" ht="15.75" customHeight="1">
      <c r="A53" s="18" t="s">
        <v>58</v>
      </c>
      <c r="B53" s="19" t="s">
        <v>59</v>
      </c>
      <c r="C53" s="20">
        <v>40000000</v>
      </c>
      <c r="D53" s="21">
        <f t="shared" si="0"/>
        <v>0</v>
      </c>
      <c r="E53" s="20">
        <v>40000000</v>
      </c>
      <c r="F53" s="6"/>
    </row>
    <row r="54" spans="1:6" s="5" customFormat="1" ht="15.75" customHeight="1">
      <c r="A54" s="18" t="s">
        <v>60</v>
      </c>
      <c r="B54" s="22" t="s">
        <v>61</v>
      </c>
      <c r="C54" s="20">
        <v>30000000</v>
      </c>
      <c r="D54" s="21">
        <f t="shared" si="0"/>
        <v>0</v>
      </c>
      <c r="E54" s="20">
        <v>30000000</v>
      </c>
      <c r="F54" s="6"/>
    </row>
    <row r="55" spans="1:6" s="5" customFormat="1" ht="15.75" customHeight="1">
      <c r="A55" s="18" t="s">
        <v>62</v>
      </c>
      <c r="B55" s="19" t="s">
        <v>63</v>
      </c>
      <c r="C55" s="20">
        <v>2050588</v>
      </c>
      <c r="D55" s="21">
        <f t="shared" ref="D55:D75" si="1">E55-C55</f>
        <v>24226.02</v>
      </c>
      <c r="E55" s="20">
        <v>2074814.02</v>
      </c>
      <c r="F55" s="6"/>
    </row>
    <row r="56" spans="1:6" s="17" customFormat="1" ht="15.75" customHeight="1">
      <c r="A56" s="18" t="s">
        <v>64</v>
      </c>
      <c r="B56" s="22" t="s">
        <v>61</v>
      </c>
      <c r="C56" s="20">
        <v>2050588</v>
      </c>
      <c r="D56" s="21">
        <f t="shared" si="1"/>
        <v>24226.02</v>
      </c>
      <c r="E56" s="20">
        <v>2074814.02</v>
      </c>
      <c r="F56" s="8"/>
    </row>
    <row r="57" spans="1:6" s="17" customFormat="1" ht="15.75" customHeight="1">
      <c r="A57" s="18" t="s">
        <v>65</v>
      </c>
      <c r="B57" s="19" t="s">
        <v>66</v>
      </c>
      <c r="C57" s="20">
        <v>22530364</v>
      </c>
      <c r="D57" s="21">
        <f t="shared" si="1"/>
        <v>36358089</v>
      </c>
      <c r="E57" s="20">
        <v>58888453</v>
      </c>
      <c r="F57" s="8"/>
    </row>
    <row r="58" spans="1:6" s="29" customFormat="1" ht="15.75" customHeight="1">
      <c r="A58" s="18" t="s">
        <v>67</v>
      </c>
      <c r="B58" s="22" t="s">
        <v>61</v>
      </c>
      <c r="C58" s="20">
        <v>14949412</v>
      </c>
      <c r="D58" s="21">
        <f t="shared" si="1"/>
        <v>36358089</v>
      </c>
      <c r="E58" s="20">
        <v>51307501</v>
      </c>
      <c r="F58" s="28"/>
    </row>
    <row r="59" spans="1:6" s="5" customFormat="1" ht="15.75" customHeight="1">
      <c r="A59" s="18" t="s">
        <v>68</v>
      </c>
      <c r="B59" s="19" t="s">
        <v>69</v>
      </c>
      <c r="C59" s="20">
        <v>0</v>
      </c>
      <c r="D59" s="20">
        <f t="shared" si="1"/>
        <v>0</v>
      </c>
      <c r="E59" s="20">
        <v>0</v>
      </c>
      <c r="F59" s="6"/>
    </row>
    <row r="60" spans="1:6" s="5" customFormat="1" ht="18" customHeight="1">
      <c r="A60" s="18" t="s">
        <v>70</v>
      </c>
      <c r="B60" s="22" t="s">
        <v>61</v>
      </c>
      <c r="C60" s="20">
        <v>0</v>
      </c>
      <c r="D60" s="20">
        <f t="shared" si="1"/>
        <v>0</v>
      </c>
      <c r="E60" s="20">
        <v>0</v>
      </c>
      <c r="F60" s="6"/>
    </row>
    <row r="61" spans="1:6" s="5" customFormat="1" ht="21.6" customHeight="1">
      <c r="A61" s="18" t="s">
        <v>71</v>
      </c>
      <c r="B61" s="19" t="s">
        <v>72</v>
      </c>
      <c r="C61" s="20">
        <v>0</v>
      </c>
      <c r="D61" s="20">
        <f t="shared" si="1"/>
        <v>0</v>
      </c>
      <c r="E61" s="20">
        <v>0</v>
      </c>
      <c r="F61" s="6"/>
    </row>
    <row r="62" spans="1:6" s="5" customFormat="1" ht="17.25" customHeight="1">
      <c r="A62" s="18" t="s">
        <v>73</v>
      </c>
      <c r="B62" s="22" t="s">
        <v>61</v>
      </c>
      <c r="C62" s="20">
        <v>0</v>
      </c>
      <c r="D62" s="20">
        <f t="shared" si="1"/>
        <v>0</v>
      </c>
      <c r="E62" s="20">
        <v>0</v>
      </c>
      <c r="F62" s="6"/>
    </row>
    <row r="63" spans="1:6" s="5" customFormat="1" ht="18.75" customHeight="1">
      <c r="A63" s="13">
        <v>5</v>
      </c>
      <c r="B63" s="14" t="s">
        <v>74</v>
      </c>
      <c r="C63" s="15">
        <v>17580952</v>
      </c>
      <c r="D63" s="16">
        <f t="shared" si="1"/>
        <v>0</v>
      </c>
      <c r="E63" s="15">
        <v>17580952</v>
      </c>
      <c r="F63" s="6"/>
    </row>
    <row r="64" spans="1:6" s="5" customFormat="1" ht="38.450000000000003" customHeight="1">
      <c r="A64" s="18" t="s">
        <v>75</v>
      </c>
      <c r="B64" s="19" t="s">
        <v>76</v>
      </c>
      <c r="C64" s="20">
        <v>17580952</v>
      </c>
      <c r="D64" s="21">
        <f t="shared" si="1"/>
        <v>0</v>
      </c>
      <c r="E64" s="20">
        <v>17580952</v>
      </c>
      <c r="F64" s="6"/>
    </row>
    <row r="65" spans="1:6" s="5" customFormat="1" ht="34.15" customHeight="1">
      <c r="A65" s="18" t="s">
        <v>77</v>
      </c>
      <c r="B65" s="22" t="s">
        <v>226</v>
      </c>
      <c r="C65" s="20">
        <v>0</v>
      </c>
      <c r="D65" s="20">
        <f t="shared" si="1"/>
        <v>0</v>
      </c>
      <c r="E65" s="20">
        <v>0</v>
      </c>
      <c r="F65" s="6"/>
    </row>
    <row r="66" spans="1:6" s="5" customFormat="1" ht="36" customHeight="1">
      <c r="A66" s="18" t="s">
        <v>78</v>
      </c>
      <c r="B66" s="23" t="s">
        <v>227</v>
      </c>
      <c r="C66" s="20">
        <v>0</v>
      </c>
      <c r="D66" s="20">
        <f t="shared" si="1"/>
        <v>0</v>
      </c>
      <c r="E66" s="20">
        <v>0</v>
      </c>
      <c r="F66" s="6"/>
    </row>
    <row r="67" spans="1:6" s="5" customFormat="1" ht="36" customHeight="1">
      <c r="A67" s="18" t="s">
        <v>79</v>
      </c>
      <c r="B67" s="23" t="s">
        <v>228</v>
      </c>
      <c r="C67" s="20">
        <v>0</v>
      </c>
      <c r="D67" s="20">
        <f t="shared" si="1"/>
        <v>0</v>
      </c>
      <c r="E67" s="20">
        <v>0</v>
      </c>
      <c r="F67" s="6"/>
    </row>
    <row r="68" spans="1:6" s="5" customFormat="1" ht="50.25" customHeight="1">
      <c r="A68" s="18" t="s">
        <v>80</v>
      </c>
      <c r="B68" s="23" t="s">
        <v>81</v>
      </c>
      <c r="C68" s="20">
        <v>0</v>
      </c>
      <c r="D68" s="20">
        <f t="shared" si="1"/>
        <v>0</v>
      </c>
      <c r="E68" s="20">
        <v>0</v>
      </c>
      <c r="F68" s="6"/>
    </row>
    <row r="69" spans="1:6" s="5" customFormat="1" ht="15.75" customHeight="1">
      <c r="A69" s="18" t="s">
        <v>82</v>
      </c>
      <c r="B69" s="30" t="s">
        <v>83</v>
      </c>
      <c r="C69" s="20">
        <v>0</v>
      </c>
      <c r="D69" s="20">
        <f t="shared" si="1"/>
        <v>0</v>
      </c>
      <c r="E69" s="20">
        <v>0</v>
      </c>
      <c r="F69" s="6"/>
    </row>
    <row r="70" spans="1:6" s="5" customFormat="1" ht="35.25" customHeight="1">
      <c r="A70" s="18" t="s">
        <v>84</v>
      </c>
      <c r="B70" s="30" t="s">
        <v>85</v>
      </c>
      <c r="C70" s="20">
        <v>0</v>
      </c>
      <c r="D70" s="20">
        <f t="shared" si="1"/>
        <v>0</v>
      </c>
      <c r="E70" s="20">
        <v>0</v>
      </c>
      <c r="F70" s="6"/>
    </row>
    <row r="71" spans="1:6" s="5" customFormat="1" ht="15.75" customHeight="1">
      <c r="A71" s="18" t="s">
        <v>86</v>
      </c>
      <c r="B71" s="30" t="s">
        <v>87</v>
      </c>
      <c r="C71" s="20">
        <v>0</v>
      </c>
      <c r="D71" s="20">
        <f t="shared" si="1"/>
        <v>0</v>
      </c>
      <c r="E71" s="20">
        <v>0</v>
      </c>
      <c r="F71" s="6"/>
    </row>
    <row r="72" spans="1:6" s="5" customFormat="1" ht="34.15" customHeight="1">
      <c r="A72" s="18" t="s">
        <v>88</v>
      </c>
      <c r="B72" s="25" t="s">
        <v>89</v>
      </c>
      <c r="C72" s="20">
        <v>0</v>
      </c>
      <c r="D72" s="20">
        <f t="shared" si="1"/>
        <v>0</v>
      </c>
      <c r="E72" s="20">
        <v>0</v>
      </c>
      <c r="F72" s="6"/>
    </row>
    <row r="73" spans="1:6" s="5" customFormat="1" ht="20.45" customHeight="1">
      <c r="A73" s="18" t="s">
        <v>90</v>
      </c>
      <c r="B73" s="19" t="s">
        <v>91</v>
      </c>
      <c r="C73" s="20">
        <v>0</v>
      </c>
      <c r="D73" s="20">
        <f t="shared" si="1"/>
        <v>0</v>
      </c>
      <c r="E73" s="20">
        <v>0</v>
      </c>
      <c r="F73" s="6"/>
    </row>
    <row r="74" spans="1:6" s="5" customFormat="1" ht="26.45" customHeight="1">
      <c r="A74" s="13" t="s">
        <v>92</v>
      </c>
      <c r="B74" s="14" t="s">
        <v>93</v>
      </c>
      <c r="C74" s="15">
        <v>277034186</v>
      </c>
      <c r="D74" s="16">
        <f t="shared" si="1"/>
        <v>-11975785</v>
      </c>
      <c r="E74" s="15">
        <v>265058401</v>
      </c>
      <c r="F74" s="6"/>
    </row>
    <row r="75" spans="1:6" s="5" customFormat="1" ht="29.45" customHeight="1">
      <c r="A75" s="18" t="s">
        <v>94</v>
      </c>
      <c r="B75" s="19" t="s">
        <v>95</v>
      </c>
      <c r="C75" s="20">
        <v>0</v>
      </c>
      <c r="D75" s="21">
        <f t="shared" si="1"/>
        <v>0</v>
      </c>
      <c r="E75" s="20">
        <v>0</v>
      </c>
      <c r="F75" s="6"/>
    </row>
    <row r="76" spans="1:6" s="5" customFormat="1" ht="42.6" customHeight="1">
      <c r="A76" s="13">
        <v>7</v>
      </c>
      <c r="B76" s="14" t="s">
        <v>96</v>
      </c>
      <c r="C76" s="31" t="s">
        <v>97</v>
      </c>
      <c r="D76" s="32" t="s">
        <v>97</v>
      </c>
      <c r="E76" s="31" t="s">
        <v>97</v>
      </c>
      <c r="F76" s="6"/>
    </row>
    <row r="77" spans="1:6" s="5" customFormat="1" ht="30" customHeight="1">
      <c r="A77" s="18" t="s">
        <v>98</v>
      </c>
      <c r="B77" s="19" t="s">
        <v>99</v>
      </c>
      <c r="C77" s="20">
        <v>248206556</v>
      </c>
      <c r="D77" s="21">
        <f>E77-C77</f>
        <v>-17251178.02</v>
      </c>
      <c r="E77" s="20">
        <v>230955377.97999999</v>
      </c>
      <c r="F77" s="6"/>
    </row>
    <row r="78" spans="1:6" s="5" customFormat="1" ht="34.9" customHeight="1">
      <c r="A78" s="18" t="s">
        <v>100</v>
      </c>
      <c r="B78" s="19" t="s">
        <v>216</v>
      </c>
      <c r="C78" s="20">
        <v>272787508</v>
      </c>
      <c r="D78" s="21">
        <f>E78-C78</f>
        <v>19131137</v>
      </c>
      <c r="E78" s="20">
        <v>291918645</v>
      </c>
      <c r="F78" s="6"/>
    </row>
    <row r="79" spans="1:6" s="5" customFormat="1" ht="25.15" customHeight="1">
      <c r="A79" s="13">
        <v>8</v>
      </c>
      <c r="B79" s="14" t="s">
        <v>101</v>
      </c>
      <c r="C79" s="31" t="s">
        <v>97</v>
      </c>
      <c r="D79" s="32" t="s">
        <v>97</v>
      </c>
      <c r="E79" s="31" t="s">
        <v>97</v>
      </c>
      <c r="F79" s="6"/>
    </row>
    <row r="80" spans="1:6" s="5" customFormat="1" ht="76.150000000000006" customHeight="1">
      <c r="A80" s="18" t="s">
        <v>102</v>
      </c>
      <c r="B80" s="19" t="s">
        <v>211</v>
      </c>
      <c r="C80" s="33">
        <v>8.0799999999999997E-2</v>
      </c>
      <c r="D80" s="33">
        <f t="shared" ref="D80:D86" si="2">E80-C80</f>
        <v>-1E-4</v>
      </c>
      <c r="E80" s="33">
        <v>8.0699999999999994E-2</v>
      </c>
      <c r="F80" s="6"/>
    </row>
    <row r="81" spans="1:6" s="5" customFormat="1" ht="31.15" hidden="1" customHeight="1">
      <c r="A81" s="18" t="s">
        <v>103</v>
      </c>
      <c r="B81" s="22" t="s">
        <v>103</v>
      </c>
      <c r="C81" s="33"/>
      <c r="D81" s="33">
        <f t="shared" si="2"/>
        <v>0</v>
      </c>
      <c r="E81" s="33"/>
      <c r="F81" s="6"/>
    </row>
    <row r="82" spans="1:6" s="5" customFormat="1" ht="31.15" hidden="1" customHeight="1">
      <c r="A82" s="18" t="s">
        <v>104</v>
      </c>
      <c r="B82" s="22" t="s">
        <v>104</v>
      </c>
      <c r="C82" s="33"/>
      <c r="D82" s="33">
        <f t="shared" si="2"/>
        <v>0</v>
      </c>
      <c r="E82" s="33"/>
      <c r="F82" s="6"/>
    </row>
    <row r="83" spans="1:6" s="5" customFormat="1" ht="28.15" customHeight="1">
      <c r="A83" s="195" t="s">
        <v>105</v>
      </c>
      <c r="B83" s="195" t="s">
        <v>217</v>
      </c>
      <c r="C83" s="33">
        <v>0.30809999999999998</v>
      </c>
      <c r="D83" s="33">
        <f t="shared" si="2"/>
        <v>-1.03E-2</v>
      </c>
      <c r="E83" s="33">
        <v>0.29780000000000001</v>
      </c>
      <c r="F83" s="6"/>
    </row>
    <row r="84" spans="1:6" s="5" customFormat="1" ht="28.15" customHeight="1">
      <c r="A84" s="195"/>
      <c r="B84" s="195"/>
      <c r="C84" s="33">
        <v>0.30859999999999999</v>
      </c>
      <c r="D84" s="33">
        <f t="shared" si="2"/>
        <v>-1.03E-2</v>
      </c>
      <c r="E84" s="33">
        <v>0.29830000000000001</v>
      </c>
      <c r="F84" s="6"/>
    </row>
    <row r="85" spans="1:6" s="5" customFormat="1" ht="89.25" customHeight="1">
      <c r="A85" s="18" t="s">
        <v>106</v>
      </c>
      <c r="B85" s="19" t="s">
        <v>212</v>
      </c>
      <c r="C85" s="33">
        <v>0.36049999999999999</v>
      </c>
      <c r="D85" s="33">
        <f t="shared" si="2"/>
        <v>0</v>
      </c>
      <c r="E85" s="33">
        <v>0.36049999999999999</v>
      </c>
      <c r="F85" s="6"/>
    </row>
    <row r="86" spans="1:6" s="5" customFormat="1" ht="125.45" customHeight="1">
      <c r="A86" s="18" t="s">
        <v>107</v>
      </c>
      <c r="B86" s="22" t="s">
        <v>213</v>
      </c>
      <c r="C86" s="33">
        <v>0.37830000000000003</v>
      </c>
      <c r="D86" s="33">
        <f t="shared" si="2"/>
        <v>3.44E-2</v>
      </c>
      <c r="E86" s="33">
        <v>0.41270000000000001</v>
      </c>
      <c r="F86" s="6"/>
    </row>
    <row r="87" spans="1:6" s="9" customFormat="1" ht="18.75" customHeight="1">
      <c r="A87" s="196" t="s">
        <v>6</v>
      </c>
      <c r="B87" s="196" t="s">
        <v>7</v>
      </c>
      <c r="C87" s="196" t="s">
        <v>236</v>
      </c>
      <c r="D87" s="196" t="s">
        <v>8</v>
      </c>
      <c r="E87" s="196" t="s">
        <v>9</v>
      </c>
      <c r="F87" s="8"/>
    </row>
    <row r="88" spans="1:6" s="9" customFormat="1" ht="15.75">
      <c r="A88" s="196"/>
      <c r="B88" s="196"/>
      <c r="C88" s="196"/>
      <c r="D88" s="196"/>
      <c r="E88" s="196"/>
      <c r="F88" s="8"/>
    </row>
    <row r="89" spans="1:6" s="12" customFormat="1" ht="15" customHeight="1">
      <c r="A89" s="10">
        <v>1</v>
      </c>
      <c r="B89" s="10">
        <v>2</v>
      </c>
      <c r="C89" s="10">
        <v>3</v>
      </c>
      <c r="D89" s="10">
        <v>4</v>
      </c>
      <c r="E89" s="10">
        <v>5</v>
      </c>
      <c r="F89" s="11"/>
    </row>
    <row r="90" spans="1:6" s="17" customFormat="1" ht="90" customHeight="1">
      <c r="A90" s="18" t="s">
        <v>108</v>
      </c>
      <c r="B90" s="19" t="s">
        <v>214</v>
      </c>
      <c r="C90" s="34" t="s">
        <v>109</v>
      </c>
      <c r="D90" s="20"/>
      <c r="E90" s="34" t="s">
        <v>109</v>
      </c>
      <c r="F90" s="8"/>
    </row>
    <row r="91" spans="1:6" s="17" customFormat="1" ht="88.9" customHeight="1">
      <c r="A91" s="18" t="s">
        <v>110</v>
      </c>
      <c r="B91" s="22" t="s">
        <v>215</v>
      </c>
      <c r="C91" s="34" t="s">
        <v>109</v>
      </c>
      <c r="D91" s="20"/>
      <c r="E91" s="34" t="s">
        <v>109</v>
      </c>
      <c r="F91" s="8"/>
    </row>
    <row r="92" spans="1:6" s="29" customFormat="1" ht="38.450000000000003" customHeight="1">
      <c r="A92" s="13">
        <v>9</v>
      </c>
      <c r="B92" s="14" t="s">
        <v>111</v>
      </c>
      <c r="C92" s="31" t="s">
        <v>97</v>
      </c>
      <c r="D92" s="31" t="s">
        <v>97</v>
      </c>
      <c r="E92" s="31" t="s">
        <v>97</v>
      </c>
      <c r="F92" s="28"/>
    </row>
    <row r="93" spans="1:6" s="5" customFormat="1" ht="31.5">
      <c r="A93" s="18" t="s">
        <v>112</v>
      </c>
      <c r="B93" s="19" t="s">
        <v>113</v>
      </c>
      <c r="C93" s="20">
        <v>182524174</v>
      </c>
      <c r="D93" s="21">
        <f>E93-C93</f>
        <v>27548841</v>
      </c>
      <c r="E93" s="20">
        <v>210073015</v>
      </c>
      <c r="F93" s="6"/>
    </row>
    <row r="94" spans="1:6" s="5" customFormat="1" ht="54.75" customHeight="1">
      <c r="A94" s="18" t="s">
        <v>114</v>
      </c>
      <c r="B94" s="22" t="s">
        <v>115</v>
      </c>
      <c r="C94" s="20">
        <v>182524174</v>
      </c>
      <c r="D94" s="21">
        <f t="shared" ref="D94:D104" si="3">E94-C94</f>
        <v>27548841</v>
      </c>
      <c r="E94" s="20">
        <v>210073015</v>
      </c>
      <c r="F94" s="6"/>
    </row>
    <row r="95" spans="1:6" s="5" customFormat="1" ht="15.75" customHeight="1">
      <c r="A95" s="18" t="s">
        <v>116</v>
      </c>
      <c r="B95" s="23" t="s">
        <v>117</v>
      </c>
      <c r="C95" s="20">
        <v>152076850</v>
      </c>
      <c r="D95" s="21">
        <f t="shared" si="3"/>
        <v>24836368</v>
      </c>
      <c r="E95" s="20">
        <v>176913218</v>
      </c>
      <c r="F95" s="6"/>
    </row>
    <row r="96" spans="1:6" s="5" customFormat="1" ht="31.5" customHeight="1">
      <c r="A96" s="18" t="s">
        <v>118</v>
      </c>
      <c r="B96" s="19" t="s">
        <v>119</v>
      </c>
      <c r="C96" s="20">
        <v>385915841</v>
      </c>
      <c r="D96" s="21">
        <f t="shared" si="3"/>
        <v>33407651</v>
      </c>
      <c r="E96" s="20">
        <v>419323492</v>
      </c>
      <c r="F96" s="6"/>
    </row>
    <row r="97" spans="1:6" s="5" customFormat="1" ht="52.5" customHeight="1">
      <c r="A97" s="18" t="s">
        <v>120</v>
      </c>
      <c r="B97" s="22" t="s">
        <v>121</v>
      </c>
      <c r="C97" s="20">
        <v>385915841</v>
      </c>
      <c r="D97" s="21">
        <f t="shared" si="3"/>
        <v>33407651</v>
      </c>
      <c r="E97" s="20">
        <v>419323492</v>
      </c>
      <c r="F97" s="6"/>
    </row>
    <row r="98" spans="1:6" s="5" customFormat="1" ht="15.6" customHeight="1">
      <c r="A98" s="18" t="s">
        <v>122</v>
      </c>
      <c r="B98" s="23" t="s">
        <v>117</v>
      </c>
      <c r="C98" s="20">
        <v>328441968</v>
      </c>
      <c r="D98" s="21">
        <f t="shared" si="3"/>
        <v>27484971</v>
      </c>
      <c r="E98" s="20">
        <v>355926939</v>
      </c>
      <c r="F98" s="6"/>
    </row>
    <row r="99" spans="1:6" s="5" customFormat="1" ht="31.5" customHeight="1">
      <c r="A99" s="18" t="s">
        <v>123</v>
      </c>
      <c r="B99" s="19" t="s">
        <v>124</v>
      </c>
      <c r="C99" s="20">
        <v>193500803</v>
      </c>
      <c r="D99" s="21">
        <f t="shared" si="3"/>
        <v>29343621</v>
      </c>
      <c r="E99" s="20">
        <v>222844424</v>
      </c>
      <c r="F99" s="6"/>
    </row>
    <row r="100" spans="1:6" s="5" customFormat="1" ht="50.25" customHeight="1">
      <c r="A100" s="18" t="s">
        <v>125</v>
      </c>
      <c r="B100" s="22" t="s">
        <v>126</v>
      </c>
      <c r="C100" s="20">
        <v>193500803</v>
      </c>
      <c r="D100" s="21">
        <f t="shared" si="3"/>
        <v>29343621</v>
      </c>
      <c r="E100" s="20">
        <v>222844424</v>
      </c>
      <c r="F100" s="6"/>
    </row>
    <row r="101" spans="1:6" s="5" customFormat="1" ht="34.9" customHeight="1">
      <c r="A101" s="18" t="s">
        <v>127</v>
      </c>
      <c r="B101" s="23" t="s">
        <v>128</v>
      </c>
      <c r="C101" s="20">
        <v>151465989</v>
      </c>
      <c r="D101" s="21">
        <f>E101-C101</f>
        <v>25475265</v>
      </c>
      <c r="E101" s="20">
        <v>176941254</v>
      </c>
      <c r="F101" s="6"/>
    </row>
    <row r="102" spans="1:6" s="5" customFormat="1" ht="31.5">
      <c r="A102" s="18" t="s">
        <v>129</v>
      </c>
      <c r="B102" s="19" t="s">
        <v>130</v>
      </c>
      <c r="C102" s="20">
        <v>427400100</v>
      </c>
      <c r="D102" s="21">
        <f t="shared" si="3"/>
        <v>34362796</v>
      </c>
      <c r="E102" s="20">
        <v>461762896</v>
      </c>
      <c r="F102" s="6"/>
    </row>
    <row r="103" spans="1:6" s="5" customFormat="1" ht="51.75" customHeight="1">
      <c r="A103" s="18" t="s">
        <v>131</v>
      </c>
      <c r="B103" s="22" t="s">
        <v>132</v>
      </c>
      <c r="C103" s="20">
        <v>427400100</v>
      </c>
      <c r="D103" s="21">
        <f t="shared" si="3"/>
        <v>34362796</v>
      </c>
      <c r="E103" s="20">
        <v>461762896</v>
      </c>
      <c r="F103" s="6"/>
    </row>
    <row r="104" spans="1:6" s="5" customFormat="1" ht="31.15" customHeight="1">
      <c r="A104" s="18" t="s">
        <v>133</v>
      </c>
      <c r="B104" s="23" t="s">
        <v>128</v>
      </c>
      <c r="C104" s="20">
        <v>328441968</v>
      </c>
      <c r="D104" s="21">
        <f t="shared" si="3"/>
        <v>27484971</v>
      </c>
      <c r="E104" s="20">
        <v>355926939</v>
      </c>
      <c r="F104" s="6"/>
    </row>
    <row r="105" spans="1:6" s="5" customFormat="1" ht="15.75" customHeight="1">
      <c r="A105" s="13">
        <v>10</v>
      </c>
      <c r="B105" s="14" t="s">
        <v>134</v>
      </c>
      <c r="C105" s="31" t="s">
        <v>97</v>
      </c>
      <c r="D105" s="32" t="s">
        <v>97</v>
      </c>
      <c r="E105" s="31" t="s">
        <v>97</v>
      </c>
      <c r="F105" s="6"/>
    </row>
    <row r="106" spans="1:6" s="5" customFormat="1" ht="31.5" customHeight="1">
      <c r="A106" s="18" t="s">
        <v>135</v>
      </c>
      <c r="B106" s="19" t="s">
        <v>136</v>
      </c>
      <c r="C106" s="20">
        <v>818450194</v>
      </c>
      <c r="D106" s="21">
        <f t="shared" ref="D106:D134" si="4">E106-C106</f>
        <v>89029391</v>
      </c>
      <c r="E106" s="20">
        <v>907479585</v>
      </c>
      <c r="F106" s="6"/>
    </row>
    <row r="107" spans="1:6" s="5" customFormat="1" ht="15.75" customHeight="1">
      <c r="A107" s="18" t="s">
        <v>137</v>
      </c>
      <c r="B107" s="22" t="s">
        <v>138</v>
      </c>
      <c r="C107" s="20">
        <v>194077338</v>
      </c>
      <c r="D107" s="21">
        <f t="shared" si="4"/>
        <v>43290957</v>
      </c>
      <c r="E107" s="20">
        <v>237368295</v>
      </c>
      <c r="F107" s="6"/>
    </row>
    <row r="108" spans="1:6" s="5" customFormat="1" ht="15.75" customHeight="1">
      <c r="A108" s="18" t="s">
        <v>139</v>
      </c>
      <c r="B108" s="22" t="s">
        <v>140</v>
      </c>
      <c r="C108" s="20">
        <v>624372856</v>
      </c>
      <c r="D108" s="21">
        <f t="shared" si="4"/>
        <v>45738434</v>
      </c>
      <c r="E108" s="20">
        <v>670111290</v>
      </c>
      <c r="F108" s="6"/>
    </row>
    <row r="109" spans="1:6" s="5" customFormat="1" ht="31.5" customHeight="1">
      <c r="A109" s="18" t="s">
        <v>141</v>
      </c>
      <c r="B109" s="19" t="s">
        <v>142</v>
      </c>
      <c r="C109" s="20">
        <v>0</v>
      </c>
      <c r="D109" s="21">
        <f t="shared" si="4"/>
        <v>0</v>
      </c>
      <c r="E109" s="20">
        <v>0</v>
      </c>
      <c r="F109" s="6"/>
    </row>
    <row r="110" spans="1:6" s="5" customFormat="1" ht="52.9" customHeight="1">
      <c r="A110" s="18" t="s">
        <v>143</v>
      </c>
      <c r="B110" s="19" t="s">
        <v>144</v>
      </c>
      <c r="C110" s="20">
        <v>0</v>
      </c>
      <c r="D110" s="21">
        <f t="shared" si="4"/>
        <v>0</v>
      </c>
      <c r="E110" s="20">
        <v>0</v>
      </c>
      <c r="F110" s="6"/>
    </row>
    <row r="111" spans="1:6" s="5" customFormat="1" ht="51.75" customHeight="1">
      <c r="A111" s="18" t="s">
        <v>145</v>
      </c>
      <c r="B111" s="19" t="s">
        <v>146</v>
      </c>
      <c r="C111" s="20">
        <v>0</v>
      </c>
      <c r="D111" s="21">
        <f t="shared" si="4"/>
        <v>0</v>
      </c>
      <c r="E111" s="20">
        <v>0</v>
      </c>
      <c r="F111" s="6"/>
    </row>
    <row r="112" spans="1:6" s="5" customFormat="1" ht="52.5" customHeight="1">
      <c r="A112" s="18" t="s">
        <v>147</v>
      </c>
      <c r="B112" s="19" t="s">
        <v>148</v>
      </c>
      <c r="C112" s="20">
        <v>0</v>
      </c>
      <c r="D112" s="21">
        <f t="shared" si="4"/>
        <v>0</v>
      </c>
      <c r="E112" s="20">
        <v>0</v>
      </c>
      <c r="F112" s="6"/>
    </row>
    <row r="113" spans="1:6" s="5" customFormat="1" ht="31.15" customHeight="1">
      <c r="A113" s="18" t="s">
        <v>149</v>
      </c>
      <c r="B113" s="19" t="s">
        <v>150</v>
      </c>
      <c r="C113" s="20">
        <v>15580952</v>
      </c>
      <c r="D113" s="21">
        <f t="shared" si="4"/>
        <v>2000000</v>
      </c>
      <c r="E113" s="20">
        <v>17580952</v>
      </c>
      <c r="F113" s="6"/>
    </row>
    <row r="114" spans="1:6" s="5" customFormat="1" ht="19.899999999999999" customHeight="1">
      <c r="A114" s="18" t="s">
        <v>151</v>
      </c>
      <c r="B114" s="19" t="s">
        <v>152</v>
      </c>
      <c r="C114" s="20">
        <v>0</v>
      </c>
      <c r="D114" s="21">
        <f t="shared" si="4"/>
        <v>44623</v>
      </c>
      <c r="E114" s="20">
        <v>44623</v>
      </c>
      <c r="F114" s="6"/>
    </row>
    <row r="115" spans="1:6" s="5" customFormat="1" ht="35.450000000000003" customHeight="1">
      <c r="A115" s="18" t="s">
        <v>153</v>
      </c>
      <c r="B115" s="22" t="s">
        <v>154</v>
      </c>
      <c r="C115" s="20">
        <v>0</v>
      </c>
      <c r="D115" s="21">
        <f t="shared" si="4"/>
        <v>44623</v>
      </c>
      <c r="E115" s="20">
        <v>44623</v>
      </c>
      <c r="F115" s="6"/>
    </row>
    <row r="116" spans="1:6" s="5" customFormat="1" ht="31.5" customHeight="1">
      <c r="A116" s="18" t="s">
        <v>155</v>
      </c>
      <c r="B116" s="22" t="s">
        <v>156</v>
      </c>
      <c r="C116" s="20">
        <v>0</v>
      </c>
      <c r="D116" s="21">
        <f t="shared" si="4"/>
        <v>0</v>
      </c>
      <c r="E116" s="20">
        <v>0</v>
      </c>
      <c r="F116" s="6"/>
    </row>
    <row r="117" spans="1:6" s="5" customFormat="1" ht="34.15" customHeight="1">
      <c r="A117" s="18" t="s">
        <v>157</v>
      </c>
      <c r="B117" s="23" t="s">
        <v>158</v>
      </c>
      <c r="C117" s="20">
        <v>0</v>
      </c>
      <c r="D117" s="20">
        <f t="shared" si="4"/>
        <v>0</v>
      </c>
      <c r="E117" s="20">
        <v>0</v>
      </c>
      <c r="F117" s="6"/>
    </row>
    <row r="118" spans="1:6" s="5" customFormat="1" ht="19.899999999999999" customHeight="1">
      <c r="A118" s="18" t="s">
        <v>159</v>
      </c>
      <c r="B118" s="30" t="s">
        <v>160</v>
      </c>
      <c r="C118" s="20">
        <v>0</v>
      </c>
      <c r="D118" s="20">
        <f t="shared" si="4"/>
        <v>0</v>
      </c>
      <c r="E118" s="20">
        <v>0</v>
      </c>
      <c r="F118" s="6"/>
    </row>
    <row r="119" spans="1:6" s="9" customFormat="1" ht="18.75" customHeight="1">
      <c r="A119" s="196" t="s">
        <v>6</v>
      </c>
      <c r="B119" s="196" t="s">
        <v>7</v>
      </c>
      <c r="C119" s="196" t="s">
        <v>236</v>
      </c>
      <c r="D119" s="196" t="s">
        <v>8</v>
      </c>
      <c r="E119" s="196" t="s">
        <v>9</v>
      </c>
      <c r="F119" s="8"/>
    </row>
    <row r="120" spans="1:6" s="9" customFormat="1" ht="15.75">
      <c r="A120" s="196"/>
      <c r="B120" s="196"/>
      <c r="C120" s="196"/>
      <c r="D120" s="196"/>
      <c r="E120" s="196"/>
      <c r="F120" s="8"/>
    </row>
    <row r="121" spans="1:6" s="12" customFormat="1" ht="15" customHeight="1">
      <c r="A121" s="10">
        <v>1</v>
      </c>
      <c r="B121" s="10">
        <v>2</v>
      </c>
      <c r="C121" s="10">
        <v>3</v>
      </c>
      <c r="D121" s="10">
        <v>4</v>
      </c>
      <c r="E121" s="10">
        <v>5</v>
      </c>
      <c r="F121" s="11"/>
    </row>
    <row r="122" spans="1:6" s="5" customFormat="1" ht="15.75" customHeight="1">
      <c r="A122" s="18" t="s">
        <v>161</v>
      </c>
      <c r="B122" s="22" t="s">
        <v>162</v>
      </c>
      <c r="C122" s="20">
        <v>0</v>
      </c>
      <c r="D122" s="20">
        <f t="shared" si="4"/>
        <v>0</v>
      </c>
      <c r="E122" s="20">
        <v>0</v>
      </c>
      <c r="F122" s="6"/>
    </row>
    <row r="123" spans="1:6" s="5" customFormat="1" ht="37.9" customHeight="1">
      <c r="A123" s="18" t="s">
        <v>163</v>
      </c>
      <c r="B123" s="19" t="s">
        <v>164</v>
      </c>
      <c r="C123" s="20">
        <v>0</v>
      </c>
      <c r="D123" s="20">
        <f t="shared" si="4"/>
        <v>0</v>
      </c>
      <c r="E123" s="20">
        <v>0</v>
      </c>
      <c r="F123" s="6"/>
    </row>
    <row r="124" spans="1:6" s="5" customFormat="1" ht="36" customHeight="1">
      <c r="A124" s="18" t="s">
        <v>165</v>
      </c>
      <c r="B124" s="19" t="s">
        <v>166</v>
      </c>
      <c r="C124" s="20">
        <v>0</v>
      </c>
      <c r="D124" s="20">
        <f t="shared" si="4"/>
        <v>0</v>
      </c>
      <c r="E124" s="20">
        <v>0</v>
      </c>
      <c r="F124" s="6"/>
    </row>
    <row r="125" spans="1:6" s="5" customFormat="1" ht="19.149999999999999" hidden="1" customHeight="1">
      <c r="A125" s="13">
        <v>11</v>
      </c>
      <c r="B125" s="14" t="s">
        <v>167</v>
      </c>
      <c r="C125" s="20"/>
      <c r="D125" s="20">
        <f t="shared" si="4"/>
        <v>0</v>
      </c>
      <c r="E125" s="20"/>
      <c r="F125" s="6"/>
    </row>
    <row r="126" spans="1:6" s="5" customFormat="1" ht="15.75" hidden="1" customHeight="1">
      <c r="A126" s="18" t="s">
        <v>168</v>
      </c>
      <c r="B126" s="19" t="s">
        <v>169</v>
      </c>
      <c r="C126" s="20"/>
      <c r="D126" s="20">
        <f t="shared" si="4"/>
        <v>0</v>
      </c>
      <c r="E126" s="20"/>
      <c r="F126" s="6"/>
    </row>
    <row r="127" spans="1:6" s="5" customFormat="1" ht="15.75" hidden="1" customHeight="1">
      <c r="A127" s="18" t="s">
        <v>170</v>
      </c>
      <c r="B127" s="22" t="s">
        <v>171</v>
      </c>
      <c r="C127" s="20"/>
      <c r="D127" s="20">
        <f t="shared" si="4"/>
        <v>0</v>
      </c>
      <c r="E127" s="20"/>
      <c r="F127" s="6"/>
    </row>
    <row r="128" spans="1:6" s="5" customFormat="1" ht="36" hidden="1" customHeight="1">
      <c r="A128" s="18" t="s">
        <v>172</v>
      </c>
      <c r="B128" s="19" t="s">
        <v>173</v>
      </c>
      <c r="C128" s="20"/>
      <c r="D128" s="20">
        <f t="shared" si="4"/>
        <v>0</v>
      </c>
      <c r="E128" s="20"/>
      <c r="F128" s="6"/>
    </row>
    <row r="129" spans="1:6" s="17" customFormat="1" ht="34.9" hidden="1" customHeight="1">
      <c r="A129" s="13">
        <v>12</v>
      </c>
      <c r="B129" s="14" t="s">
        <v>174</v>
      </c>
      <c r="C129" s="20"/>
      <c r="D129" s="20">
        <f t="shared" si="4"/>
        <v>0</v>
      </c>
      <c r="E129" s="20"/>
      <c r="F129" s="8"/>
    </row>
    <row r="130" spans="1:6" s="17" customFormat="1" ht="31.5" hidden="1" customHeight="1">
      <c r="A130" s="18" t="s">
        <v>175</v>
      </c>
      <c r="B130" s="19" t="s">
        <v>176</v>
      </c>
      <c r="C130" s="20"/>
      <c r="D130" s="20">
        <f t="shared" si="4"/>
        <v>0</v>
      </c>
      <c r="E130" s="20"/>
      <c r="F130" s="8"/>
    </row>
    <row r="131" spans="1:6" s="29" customFormat="1" ht="31.5" hidden="1" customHeight="1">
      <c r="A131" s="18" t="s">
        <v>177</v>
      </c>
      <c r="B131" s="19" t="s">
        <v>178</v>
      </c>
      <c r="C131" s="20"/>
      <c r="D131" s="20">
        <f t="shared" si="4"/>
        <v>0</v>
      </c>
      <c r="E131" s="20"/>
      <c r="F131" s="28"/>
    </row>
    <row r="132" spans="1:6" s="5" customFormat="1" ht="3.6" hidden="1" customHeight="1">
      <c r="A132" s="18" t="s">
        <v>179</v>
      </c>
      <c r="B132" s="19" t="s">
        <v>180</v>
      </c>
      <c r="C132" s="20"/>
      <c r="D132" s="20">
        <f t="shared" si="4"/>
        <v>0</v>
      </c>
      <c r="E132" s="20"/>
      <c r="F132" s="6"/>
    </row>
    <row r="133" spans="1:6" s="5" customFormat="1" ht="83.25" customHeight="1">
      <c r="A133" s="18" t="s">
        <v>181</v>
      </c>
      <c r="B133" s="19" t="s">
        <v>182</v>
      </c>
      <c r="C133" s="20">
        <v>0</v>
      </c>
      <c r="D133" s="20">
        <f t="shared" si="4"/>
        <v>0</v>
      </c>
      <c r="E133" s="20">
        <v>0</v>
      </c>
      <c r="F133" s="6"/>
    </row>
    <row r="134" spans="1:6" s="5" customFormat="1" ht="33" customHeight="1">
      <c r="A134" s="18" t="s">
        <v>183</v>
      </c>
      <c r="B134" s="19" t="s">
        <v>184</v>
      </c>
      <c r="C134" s="20">
        <v>0</v>
      </c>
      <c r="D134" s="21">
        <f t="shared" si="4"/>
        <v>6545000</v>
      </c>
      <c r="E134" s="20">
        <v>6545000</v>
      </c>
      <c r="F134" s="6"/>
    </row>
    <row r="135" spans="1:6" s="5" customFormat="1" ht="9" customHeight="1">
      <c r="A135" s="35"/>
      <c r="B135" s="36"/>
      <c r="C135" s="37"/>
      <c r="D135" s="37"/>
      <c r="E135" s="37"/>
      <c r="F135" s="6"/>
    </row>
    <row r="136" spans="1:6" ht="15.75" customHeight="1">
      <c r="A136" s="193" t="s">
        <v>237</v>
      </c>
      <c r="B136" s="193"/>
      <c r="C136" s="193"/>
      <c r="D136" s="193"/>
      <c r="E136" s="193"/>
      <c r="F136" s="5"/>
    </row>
    <row r="137" spans="1:6" ht="15.75" customHeight="1">
      <c r="A137" s="157"/>
      <c r="B137" s="158" t="s">
        <v>238</v>
      </c>
      <c r="C137" s="158"/>
      <c r="D137" s="158"/>
      <c r="E137" s="158"/>
      <c r="F137" s="158"/>
    </row>
    <row r="138" spans="1:6" ht="15.75" customHeight="1">
      <c r="A138" s="157"/>
      <c r="B138" s="158" t="s">
        <v>239</v>
      </c>
      <c r="C138" s="158"/>
      <c r="D138" s="158"/>
      <c r="E138" s="158"/>
      <c r="F138" s="158"/>
    </row>
    <row r="139" spans="1:6" ht="15.75" customHeight="1">
      <c r="A139" s="157"/>
      <c r="B139" s="158" t="s">
        <v>240</v>
      </c>
      <c r="C139" s="158"/>
      <c r="D139" s="158"/>
      <c r="E139" s="158"/>
      <c r="F139" s="158"/>
    </row>
    <row r="140" spans="1:6" ht="15.75" customHeight="1">
      <c r="A140" s="157"/>
      <c r="B140" s="158" t="s">
        <v>497</v>
      </c>
      <c r="C140" s="158"/>
      <c r="D140" s="158"/>
      <c r="E140" s="158"/>
      <c r="F140" s="158"/>
    </row>
    <row r="141" spans="1:6" ht="15.75">
      <c r="A141" s="198" t="s">
        <v>241</v>
      </c>
      <c r="B141" s="198"/>
      <c r="C141" s="198"/>
      <c r="D141" s="198"/>
      <c r="E141" s="198"/>
      <c r="F141" s="198"/>
    </row>
    <row r="142" spans="1:6" ht="7.9" customHeight="1">
      <c r="A142" s="159"/>
      <c r="B142" s="159"/>
      <c r="C142" s="159"/>
      <c r="D142" s="159"/>
      <c r="E142" s="159"/>
      <c r="F142" s="159"/>
    </row>
    <row r="143" spans="1:6" ht="17.45" customHeight="1">
      <c r="A143" s="190" t="s">
        <v>6</v>
      </c>
      <c r="B143" s="190" t="s">
        <v>219</v>
      </c>
      <c r="C143" s="191" t="s">
        <v>220</v>
      </c>
      <c r="D143" s="191"/>
      <c r="E143" s="191"/>
      <c r="F143" s="191"/>
    </row>
    <row r="144" spans="1:6" ht="16.899999999999999" customHeight="1">
      <c r="A144" s="190"/>
      <c r="B144" s="190"/>
      <c r="C144" s="38" t="s">
        <v>221</v>
      </c>
      <c r="D144" s="38" t="s">
        <v>222</v>
      </c>
      <c r="E144" s="38" t="s">
        <v>223</v>
      </c>
      <c r="F144" s="38" t="s">
        <v>224</v>
      </c>
    </row>
    <row r="145" spans="1:6" ht="6" customHeight="1">
      <c r="A145" s="38"/>
      <c r="B145" s="160"/>
      <c r="C145" s="38"/>
      <c r="D145" s="38"/>
      <c r="E145" s="38"/>
      <c r="F145" s="38"/>
    </row>
    <row r="146" spans="1:6" s="164" customFormat="1" ht="49.9" customHeight="1">
      <c r="A146" s="161" t="s">
        <v>185</v>
      </c>
      <c r="B146" s="162" t="s">
        <v>230</v>
      </c>
      <c r="C146" s="163"/>
      <c r="D146" s="163"/>
      <c r="E146" s="163"/>
      <c r="F146" s="163"/>
    </row>
    <row r="147" spans="1:6" s="166" customFormat="1" ht="6" customHeight="1">
      <c r="A147" s="165"/>
      <c r="B147" s="203"/>
      <c r="C147" s="203"/>
      <c r="D147" s="203"/>
      <c r="E147" s="203"/>
      <c r="F147" s="203"/>
    </row>
    <row r="148" spans="1:6" s="169" customFormat="1" ht="15.75" customHeight="1">
      <c r="A148" s="167" t="s">
        <v>11</v>
      </c>
      <c r="B148" s="168" t="s">
        <v>225</v>
      </c>
      <c r="C148" s="168"/>
      <c r="D148" s="168"/>
      <c r="E148" s="168"/>
      <c r="F148" s="168"/>
    </row>
    <row r="149" spans="1:6" s="142" customFormat="1" ht="10.15" customHeight="1">
      <c r="A149" s="140"/>
      <c r="B149" s="141"/>
      <c r="C149" s="141"/>
      <c r="D149" s="141"/>
      <c r="E149" s="141"/>
      <c r="F149" s="141"/>
    </row>
    <row r="150" spans="1:6" s="146" customFormat="1" ht="47.25">
      <c r="A150" s="143" t="s">
        <v>13</v>
      </c>
      <c r="B150" s="144" t="s">
        <v>336</v>
      </c>
      <c r="C150" s="145">
        <v>9743979</v>
      </c>
      <c r="D150" s="145">
        <v>0</v>
      </c>
      <c r="E150" s="145">
        <v>0</v>
      </c>
      <c r="F150" s="145">
        <f>C150+D150-E150</f>
        <v>9743979</v>
      </c>
    </row>
    <row r="151" spans="1:6" ht="34.15" customHeight="1">
      <c r="A151" s="147"/>
      <c r="B151" s="192" t="s">
        <v>294</v>
      </c>
      <c r="C151" s="192"/>
      <c r="D151" s="192"/>
      <c r="E151" s="192"/>
      <c r="F151" s="192"/>
    </row>
    <row r="152" spans="1:6" s="142" customFormat="1" ht="10.15" customHeight="1">
      <c r="A152" s="140"/>
      <c r="B152" s="141"/>
      <c r="C152" s="141"/>
      <c r="D152" s="141"/>
      <c r="E152" s="141"/>
      <c r="F152" s="141"/>
    </row>
    <row r="153" spans="1:6" s="146" customFormat="1" ht="50.45" customHeight="1">
      <c r="A153" s="143" t="s">
        <v>15</v>
      </c>
      <c r="B153" s="144" t="s">
        <v>346</v>
      </c>
      <c r="C153" s="145">
        <v>10319576</v>
      </c>
      <c r="D153" s="145">
        <v>0</v>
      </c>
      <c r="E153" s="145">
        <v>5148444</v>
      </c>
      <c r="F153" s="145">
        <f>C153+D153-E153</f>
        <v>5171132</v>
      </c>
    </row>
    <row r="154" spans="1:6" ht="34.15" customHeight="1">
      <c r="A154" s="147"/>
      <c r="B154" s="192" t="s">
        <v>347</v>
      </c>
      <c r="C154" s="192"/>
      <c r="D154" s="192"/>
      <c r="E154" s="192"/>
      <c r="F154" s="192"/>
    </row>
    <row r="155" spans="1:6" s="142" customFormat="1" ht="10.15" customHeight="1">
      <c r="A155" s="140"/>
      <c r="B155" s="141"/>
      <c r="C155" s="141"/>
      <c r="D155" s="141"/>
      <c r="E155" s="141"/>
      <c r="F155" s="141"/>
    </row>
    <row r="156" spans="1:6" s="146" customFormat="1" ht="49.9" customHeight="1">
      <c r="A156" s="143" t="s">
        <v>17</v>
      </c>
      <c r="B156" s="144" t="s">
        <v>303</v>
      </c>
      <c r="C156" s="145">
        <v>1342593</v>
      </c>
      <c r="D156" s="145">
        <v>0</v>
      </c>
      <c r="E156" s="145">
        <v>0</v>
      </c>
      <c r="F156" s="145">
        <f>C156+D156-E156</f>
        <v>1342593</v>
      </c>
    </row>
    <row r="157" spans="1:6" ht="34.15" customHeight="1">
      <c r="A157" s="147"/>
      <c r="B157" s="192" t="s">
        <v>304</v>
      </c>
      <c r="C157" s="192"/>
      <c r="D157" s="192"/>
      <c r="E157" s="192"/>
      <c r="F157" s="192"/>
    </row>
    <row r="158" spans="1:6" s="142" customFormat="1" ht="10.15" customHeight="1">
      <c r="A158" s="140"/>
      <c r="B158" s="141"/>
      <c r="C158" s="141"/>
      <c r="D158" s="141"/>
      <c r="E158" s="141"/>
      <c r="F158" s="141"/>
    </row>
    <row r="159" spans="1:6" s="146" customFormat="1" ht="47.25">
      <c r="A159" s="143" t="s">
        <v>19</v>
      </c>
      <c r="B159" s="144" t="s">
        <v>312</v>
      </c>
      <c r="C159" s="145">
        <v>12455000</v>
      </c>
      <c r="D159" s="145">
        <v>0</v>
      </c>
      <c r="E159" s="145">
        <v>5287457</v>
      </c>
      <c r="F159" s="145">
        <f>C159+D159-E159</f>
        <v>7167543</v>
      </c>
    </row>
    <row r="160" spans="1:6" ht="64.150000000000006" customHeight="1">
      <c r="A160" s="147"/>
      <c r="B160" s="192" t="s">
        <v>389</v>
      </c>
      <c r="C160" s="192"/>
      <c r="D160" s="192"/>
      <c r="E160" s="192"/>
      <c r="F160" s="192"/>
    </row>
    <row r="161" spans="1:6" s="142" customFormat="1" ht="10.15" customHeight="1">
      <c r="A161" s="140"/>
      <c r="B161" s="141"/>
      <c r="C161" s="141"/>
      <c r="D161" s="141"/>
      <c r="E161" s="141"/>
      <c r="F161" s="141"/>
    </row>
    <row r="162" spans="1:6" s="146" customFormat="1" ht="31.5">
      <c r="A162" s="143" t="s">
        <v>21</v>
      </c>
      <c r="B162" s="144" t="s">
        <v>338</v>
      </c>
      <c r="C162" s="145">
        <v>2708515</v>
      </c>
      <c r="D162" s="145">
        <v>403508</v>
      </c>
      <c r="E162" s="145">
        <v>0</v>
      </c>
      <c r="F162" s="145">
        <f>C162+D162-E162</f>
        <v>3112023</v>
      </c>
    </row>
    <row r="163" spans="1:6" ht="37.15" customHeight="1">
      <c r="A163" s="147"/>
      <c r="B163" s="192" t="s">
        <v>504</v>
      </c>
      <c r="C163" s="192"/>
      <c r="D163" s="192"/>
      <c r="E163" s="192"/>
      <c r="F163" s="192"/>
    </row>
    <row r="164" spans="1:6" s="142" customFormat="1" ht="10.15" customHeight="1">
      <c r="A164" s="140"/>
      <c r="B164" s="141"/>
      <c r="C164" s="141"/>
      <c r="D164" s="141"/>
      <c r="E164" s="141"/>
      <c r="F164" s="141"/>
    </row>
    <row r="165" spans="1:6" s="146" customFormat="1" ht="47.25">
      <c r="A165" s="143" t="s">
        <v>244</v>
      </c>
      <c r="B165" s="144" t="s">
        <v>402</v>
      </c>
      <c r="C165" s="145">
        <v>0</v>
      </c>
      <c r="D165" s="145">
        <v>76019</v>
      </c>
      <c r="E165" s="145">
        <v>0</v>
      </c>
      <c r="F165" s="145">
        <f>C165+D165-E165</f>
        <v>76019</v>
      </c>
    </row>
    <row r="166" spans="1:6" ht="15.75">
      <c r="A166" s="147"/>
      <c r="B166" s="192" t="s">
        <v>522</v>
      </c>
      <c r="C166" s="192"/>
      <c r="D166" s="192"/>
      <c r="E166" s="192"/>
      <c r="F166" s="192"/>
    </row>
    <row r="167" spans="1:6" s="142" customFormat="1" ht="10.15" customHeight="1">
      <c r="A167" s="140"/>
      <c r="B167" s="141"/>
      <c r="C167" s="141"/>
      <c r="D167" s="141"/>
      <c r="E167" s="141"/>
      <c r="F167" s="141"/>
    </row>
    <row r="168" spans="1:6" s="146" customFormat="1" ht="63">
      <c r="A168" s="143" t="s">
        <v>245</v>
      </c>
      <c r="B168" s="144" t="s">
        <v>498</v>
      </c>
      <c r="C168" s="145">
        <v>0</v>
      </c>
      <c r="D168" s="145">
        <v>188171</v>
      </c>
      <c r="E168" s="145">
        <v>0</v>
      </c>
      <c r="F168" s="145">
        <f>C168+D168-E168</f>
        <v>188171</v>
      </c>
    </row>
    <row r="169" spans="1:6" ht="15.75">
      <c r="A169" s="147"/>
      <c r="B169" s="192" t="s">
        <v>523</v>
      </c>
      <c r="C169" s="192"/>
      <c r="D169" s="192"/>
      <c r="E169" s="192"/>
      <c r="F169" s="192"/>
    </row>
    <row r="170" spans="1:6" s="142" customFormat="1" ht="21.6" customHeight="1">
      <c r="A170" s="140"/>
      <c r="B170" s="141"/>
      <c r="C170" s="141"/>
      <c r="D170" s="141"/>
      <c r="E170" s="141"/>
      <c r="F170" s="141"/>
    </row>
    <row r="171" spans="1:6" ht="17.45" customHeight="1">
      <c r="A171" s="190" t="s">
        <v>6</v>
      </c>
      <c r="B171" s="190" t="s">
        <v>219</v>
      </c>
      <c r="C171" s="191" t="s">
        <v>220</v>
      </c>
      <c r="D171" s="191"/>
      <c r="E171" s="191"/>
      <c r="F171" s="191"/>
    </row>
    <row r="172" spans="1:6" ht="16.899999999999999" customHeight="1">
      <c r="A172" s="190"/>
      <c r="B172" s="190"/>
      <c r="C172" s="38" t="s">
        <v>221</v>
      </c>
      <c r="D172" s="38" t="s">
        <v>222</v>
      </c>
      <c r="E172" s="38" t="s">
        <v>223</v>
      </c>
      <c r="F172" s="38" t="s">
        <v>224</v>
      </c>
    </row>
    <row r="173" spans="1:6" s="142" customFormat="1" ht="10.15" customHeight="1">
      <c r="A173" s="140"/>
      <c r="B173" s="141"/>
      <c r="C173" s="141"/>
      <c r="D173" s="141"/>
      <c r="E173" s="141"/>
      <c r="F173" s="141"/>
    </row>
    <row r="174" spans="1:6" s="146" customFormat="1" ht="47.25">
      <c r="A174" s="143" t="s">
        <v>247</v>
      </c>
      <c r="B174" s="144" t="s">
        <v>298</v>
      </c>
      <c r="C174" s="145">
        <v>2058332</v>
      </c>
      <c r="D174" s="145">
        <v>0</v>
      </c>
      <c r="E174" s="145">
        <v>0</v>
      </c>
      <c r="F174" s="145">
        <f>C174+D174-E174</f>
        <v>2058332</v>
      </c>
    </row>
    <row r="175" spans="1:6" ht="34.15" customHeight="1">
      <c r="A175" s="147"/>
      <c r="B175" s="192" t="s">
        <v>294</v>
      </c>
      <c r="C175" s="192"/>
      <c r="D175" s="192"/>
      <c r="E175" s="192"/>
      <c r="F175" s="192"/>
    </row>
    <row r="176" spans="1:6" s="142" customFormat="1" ht="10.15" customHeight="1">
      <c r="A176" s="140"/>
      <c r="B176" s="141"/>
      <c r="C176" s="141"/>
      <c r="D176" s="141"/>
      <c r="E176" s="141"/>
      <c r="F176" s="141"/>
    </row>
    <row r="177" spans="1:6" s="146" customFormat="1" ht="47.25">
      <c r="A177" s="143" t="s">
        <v>249</v>
      </c>
      <c r="B177" s="144" t="s">
        <v>351</v>
      </c>
      <c r="C177" s="145">
        <v>1466030</v>
      </c>
      <c r="D177" s="145">
        <v>0</v>
      </c>
      <c r="E177" s="145">
        <v>0</v>
      </c>
      <c r="F177" s="145">
        <f>C177+D177-E177</f>
        <v>1466030</v>
      </c>
    </row>
    <row r="178" spans="1:6" ht="34.15" customHeight="1">
      <c r="A178" s="147"/>
      <c r="B178" s="192" t="s">
        <v>294</v>
      </c>
      <c r="C178" s="192"/>
      <c r="D178" s="192"/>
      <c r="E178" s="192"/>
      <c r="F178" s="192"/>
    </row>
    <row r="179" spans="1:6" s="142" customFormat="1" ht="10.15" customHeight="1">
      <c r="A179" s="140"/>
      <c r="B179" s="141"/>
      <c r="C179" s="141"/>
      <c r="D179" s="141"/>
      <c r="E179" s="141"/>
      <c r="F179" s="141"/>
    </row>
    <row r="180" spans="1:6" s="146" customFormat="1" ht="47.25">
      <c r="A180" s="143" t="s">
        <v>251</v>
      </c>
      <c r="B180" s="144" t="s">
        <v>337</v>
      </c>
      <c r="C180" s="145">
        <v>0</v>
      </c>
      <c r="D180" s="145">
        <v>9881558</v>
      </c>
      <c r="E180" s="145">
        <v>0</v>
      </c>
      <c r="F180" s="145">
        <f>C180+D180-E180</f>
        <v>9881558</v>
      </c>
    </row>
    <row r="181" spans="1:6" ht="15.75">
      <c r="A181" s="147"/>
      <c r="B181" s="192" t="s">
        <v>525</v>
      </c>
      <c r="C181" s="192"/>
      <c r="D181" s="192"/>
      <c r="E181" s="192"/>
      <c r="F181" s="192"/>
    </row>
    <row r="182" spans="1:6" s="142" customFormat="1" ht="10.15" customHeight="1">
      <c r="A182" s="140"/>
      <c r="B182" s="141"/>
      <c r="C182" s="141"/>
      <c r="D182" s="141"/>
      <c r="E182" s="141"/>
      <c r="F182" s="141"/>
    </row>
    <row r="183" spans="1:6" s="146" customFormat="1" ht="47.25">
      <c r="A183" s="143" t="s">
        <v>252</v>
      </c>
      <c r="B183" s="144" t="s">
        <v>354</v>
      </c>
      <c r="C183" s="145">
        <v>0</v>
      </c>
      <c r="D183" s="145">
        <v>137469</v>
      </c>
      <c r="E183" s="145">
        <v>0</v>
      </c>
      <c r="F183" s="145">
        <f>C183+D183-E183</f>
        <v>137469</v>
      </c>
    </row>
    <row r="184" spans="1:6" ht="34.15" customHeight="1">
      <c r="A184" s="147"/>
      <c r="B184" s="192" t="s">
        <v>355</v>
      </c>
      <c r="C184" s="192"/>
      <c r="D184" s="192"/>
      <c r="E184" s="192"/>
      <c r="F184" s="192"/>
    </row>
    <row r="185" spans="1:6" s="142" customFormat="1" ht="10.15" customHeight="1">
      <c r="A185" s="140"/>
      <c r="B185" s="141"/>
      <c r="C185" s="141"/>
      <c r="D185" s="141"/>
      <c r="E185" s="141"/>
      <c r="F185" s="141"/>
    </row>
    <row r="186" spans="1:6" s="146" customFormat="1" ht="78.75">
      <c r="A186" s="143" t="s">
        <v>254</v>
      </c>
      <c r="B186" s="144" t="s">
        <v>243</v>
      </c>
      <c r="C186" s="145">
        <v>635833</v>
      </c>
      <c r="D186" s="145">
        <v>328051</v>
      </c>
      <c r="E186" s="145">
        <v>0</v>
      </c>
      <c r="F186" s="145">
        <f>C186+D186-E186</f>
        <v>963884</v>
      </c>
    </row>
    <row r="187" spans="1:6" ht="33" customHeight="1">
      <c r="A187" s="147"/>
      <c r="B187" s="192" t="s">
        <v>353</v>
      </c>
      <c r="C187" s="192"/>
      <c r="D187" s="192"/>
      <c r="E187" s="192"/>
      <c r="F187" s="192"/>
    </row>
    <row r="188" spans="1:6" s="142" customFormat="1" ht="10.15" customHeight="1">
      <c r="A188" s="140"/>
      <c r="B188" s="141"/>
      <c r="C188" s="141"/>
      <c r="D188" s="141"/>
      <c r="E188" s="141"/>
      <c r="F188" s="141"/>
    </row>
    <row r="189" spans="1:6" s="146" customFormat="1" ht="51" customHeight="1">
      <c r="A189" s="143" t="s">
        <v>255</v>
      </c>
      <c r="B189" s="144" t="s">
        <v>384</v>
      </c>
      <c r="C189" s="145">
        <v>133644</v>
      </c>
      <c r="D189" s="145">
        <v>56333</v>
      </c>
      <c r="E189" s="145">
        <v>0</v>
      </c>
      <c r="F189" s="145">
        <f>C189+D189-E189</f>
        <v>189977</v>
      </c>
    </row>
    <row r="190" spans="1:6" ht="50.45" customHeight="1">
      <c r="A190" s="147"/>
      <c r="B190" s="192" t="s">
        <v>503</v>
      </c>
      <c r="C190" s="192"/>
      <c r="D190" s="192"/>
      <c r="E190" s="192"/>
      <c r="F190" s="192"/>
    </row>
    <row r="191" spans="1:6" s="142" customFormat="1" ht="10.15" customHeight="1">
      <c r="A191" s="140"/>
      <c r="B191" s="141"/>
      <c r="C191" s="141"/>
      <c r="D191" s="141"/>
      <c r="E191" s="141"/>
      <c r="F191" s="141"/>
    </row>
    <row r="192" spans="1:6" s="146" customFormat="1" ht="47.25">
      <c r="A192" s="143" t="s">
        <v>257</v>
      </c>
      <c r="B192" s="144" t="s">
        <v>345</v>
      </c>
      <c r="C192" s="145">
        <v>432165</v>
      </c>
      <c r="D192" s="145">
        <v>0</v>
      </c>
      <c r="E192" s="145">
        <v>0</v>
      </c>
      <c r="F192" s="145">
        <f>C192+D192-E192</f>
        <v>432165</v>
      </c>
    </row>
    <row r="193" spans="1:6" ht="34.15" customHeight="1">
      <c r="A193" s="147"/>
      <c r="B193" s="192" t="s">
        <v>294</v>
      </c>
      <c r="C193" s="192"/>
      <c r="D193" s="192"/>
      <c r="E193" s="192"/>
      <c r="F193" s="192"/>
    </row>
    <row r="194" spans="1:6" s="142" customFormat="1" ht="10.15" customHeight="1">
      <c r="A194" s="140"/>
      <c r="B194" s="141"/>
      <c r="C194" s="141"/>
      <c r="D194" s="141"/>
      <c r="E194" s="141"/>
      <c r="F194" s="141"/>
    </row>
    <row r="195" spans="1:6" s="146" customFormat="1" ht="63">
      <c r="A195" s="143" t="s">
        <v>258</v>
      </c>
      <c r="B195" s="144" t="s">
        <v>357</v>
      </c>
      <c r="C195" s="145">
        <v>760773</v>
      </c>
      <c r="D195" s="145">
        <v>0</v>
      </c>
      <c r="E195" s="145">
        <v>0</v>
      </c>
      <c r="F195" s="145">
        <f>C195+D195-E195</f>
        <v>760773</v>
      </c>
    </row>
    <row r="196" spans="1:6" ht="15.75">
      <c r="A196" s="147"/>
      <c r="B196" s="192" t="s">
        <v>358</v>
      </c>
      <c r="C196" s="192"/>
      <c r="D196" s="192"/>
      <c r="E196" s="192"/>
      <c r="F196" s="192"/>
    </row>
    <row r="197" spans="1:6" s="142" customFormat="1" ht="10.15" customHeight="1">
      <c r="A197" s="140"/>
      <c r="B197" s="141"/>
      <c r="C197" s="141"/>
      <c r="D197" s="141"/>
      <c r="E197" s="141"/>
      <c r="F197" s="141"/>
    </row>
    <row r="198" spans="1:6" s="146" customFormat="1" ht="63">
      <c r="A198" s="143" t="s">
        <v>259</v>
      </c>
      <c r="B198" s="144" t="s">
        <v>246</v>
      </c>
      <c r="C198" s="145">
        <v>4495398</v>
      </c>
      <c r="D198" s="145">
        <v>0</v>
      </c>
      <c r="E198" s="145">
        <v>0</v>
      </c>
      <c r="F198" s="145">
        <f>C198+D198-E198</f>
        <v>4495398</v>
      </c>
    </row>
    <row r="199" spans="1:6" ht="34.15" customHeight="1">
      <c r="A199" s="147"/>
      <c r="B199" s="192" t="s">
        <v>294</v>
      </c>
      <c r="C199" s="192"/>
      <c r="D199" s="192"/>
      <c r="E199" s="192"/>
      <c r="F199" s="192"/>
    </row>
    <row r="200" spans="1:6" s="142" customFormat="1" ht="10.15" customHeight="1">
      <c r="A200" s="140"/>
      <c r="B200" s="141"/>
      <c r="C200" s="141"/>
      <c r="D200" s="141"/>
      <c r="E200" s="141"/>
      <c r="F200" s="141"/>
    </row>
    <row r="201" spans="1:6" s="146" customFormat="1" ht="47.25">
      <c r="A201" s="143" t="s">
        <v>260</v>
      </c>
      <c r="B201" s="144" t="s">
        <v>300</v>
      </c>
      <c r="C201" s="145">
        <v>569351</v>
      </c>
      <c r="D201" s="145">
        <v>0</v>
      </c>
      <c r="E201" s="145">
        <v>0</v>
      </c>
      <c r="F201" s="145">
        <f>C201+D201-E201</f>
        <v>569351</v>
      </c>
    </row>
    <row r="202" spans="1:6" ht="34.15" customHeight="1">
      <c r="A202" s="147"/>
      <c r="B202" s="192" t="s">
        <v>294</v>
      </c>
      <c r="C202" s="192"/>
      <c r="D202" s="192"/>
      <c r="E202" s="192"/>
      <c r="F202" s="192"/>
    </row>
    <row r="203" spans="1:6" s="142" customFormat="1" ht="10.15" customHeight="1">
      <c r="A203" s="140"/>
      <c r="B203" s="141"/>
      <c r="C203" s="141"/>
      <c r="D203" s="141"/>
      <c r="E203" s="141"/>
      <c r="F203" s="141"/>
    </row>
    <row r="204" spans="1:6" s="146" customFormat="1" ht="63">
      <c r="A204" s="143" t="s">
        <v>422</v>
      </c>
      <c r="B204" s="144" t="s">
        <v>295</v>
      </c>
      <c r="C204" s="145">
        <v>165221</v>
      </c>
      <c r="D204" s="145">
        <v>0</v>
      </c>
      <c r="E204" s="145">
        <v>0</v>
      </c>
      <c r="F204" s="145">
        <f>C204+D204-E204</f>
        <v>165221</v>
      </c>
    </row>
    <row r="205" spans="1:6" ht="34.15" customHeight="1">
      <c r="A205" s="147"/>
      <c r="B205" s="192" t="s">
        <v>294</v>
      </c>
      <c r="C205" s="192"/>
      <c r="D205" s="192"/>
      <c r="E205" s="192"/>
      <c r="F205" s="192"/>
    </row>
    <row r="206" spans="1:6" s="142" customFormat="1" ht="41.45" customHeight="1">
      <c r="A206" s="140"/>
      <c r="B206" s="141"/>
      <c r="C206" s="141"/>
      <c r="D206" s="141"/>
      <c r="E206" s="141"/>
      <c r="F206" s="141"/>
    </row>
    <row r="207" spans="1:6" ht="17.45" customHeight="1">
      <c r="A207" s="190" t="s">
        <v>6</v>
      </c>
      <c r="B207" s="190" t="s">
        <v>219</v>
      </c>
      <c r="C207" s="191" t="s">
        <v>220</v>
      </c>
      <c r="D207" s="191"/>
      <c r="E207" s="191"/>
      <c r="F207" s="191"/>
    </row>
    <row r="208" spans="1:6" ht="16.899999999999999" customHeight="1">
      <c r="A208" s="190"/>
      <c r="B208" s="190"/>
      <c r="C208" s="38" t="s">
        <v>221</v>
      </c>
      <c r="D208" s="38" t="s">
        <v>222</v>
      </c>
      <c r="E208" s="38" t="s">
        <v>223</v>
      </c>
      <c r="F208" s="38" t="s">
        <v>224</v>
      </c>
    </row>
    <row r="209" spans="1:6" ht="6.6" customHeight="1">
      <c r="A209" s="176"/>
      <c r="B209" s="176"/>
      <c r="C209" s="38"/>
      <c r="D209" s="38"/>
      <c r="E209" s="38"/>
      <c r="F209" s="38"/>
    </row>
    <row r="210" spans="1:6" s="146" customFormat="1" ht="51" customHeight="1">
      <c r="A210" s="143" t="s">
        <v>423</v>
      </c>
      <c r="B210" s="144" t="s">
        <v>299</v>
      </c>
      <c r="C210" s="145">
        <v>1005116</v>
      </c>
      <c r="D210" s="145">
        <v>0</v>
      </c>
      <c r="E210" s="145">
        <v>0</v>
      </c>
      <c r="F210" s="145">
        <f>C210+D210-E210</f>
        <v>1005116</v>
      </c>
    </row>
    <row r="211" spans="1:6" ht="34.15" customHeight="1">
      <c r="A211" s="147"/>
      <c r="B211" s="192" t="s">
        <v>387</v>
      </c>
      <c r="C211" s="192"/>
      <c r="D211" s="192"/>
      <c r="E211" s="192"/>
      <c r="F211" s="192"/>
    </row>
    <row r="212" spans="1:6" s="142" customFormat="1" ht="10.15" customHeight="1">
      <c r="A212" s="140"/>
      <c r="B212" s="141"/>
      <c r="C212" s="141"/>
      <c r="D212" s="141"/>
      <c r="E212" s="141"/>
      <c r="F212" s="141"/>
    </row>
    <row r="213" spans="1:6" s="146" customFormat="1" ht="94.5">
      <c r="A213" s="143" t="s">
        <v>424</v>
      </c>
      <c r="B213" s="144" t="s">
        <v>301</v>
      </c>
      <c r="C213" s="145">
        <v>822251</v>
      </c>
      <c r="D213" s="145">
        <v>0</v>
      </c>
      <c r="E213" s="145">
        <v>0</v>
      </c>
      <c r="F213" s="145">
        <f>C213+D213-E213</f>
        <v>822251</v>
      </c>
    </row>
    <row r="214" spans="1:6" ht="34.15" customHeight="1">
      <c r="A214" s="147"/>
      <c r="B214" s="192" t="s">
        <v>294</v>
      </c>
      <c r="C214" s="192"/>
      <c r="D214" s="192"/>
      <c r="E214" s="192"/>
      <c r="F214" s="192"/>
    </row>
    <row r="215" spans="1:6" s="142" customFormat="1" ht="10.15" customHeight="1">
      <c r="A215" s="140"/>
      <c r="B215" s="141"/>
      <c r="C215" s="141"/>
      <c r="D215" s="141"/>
      <c r="E215" s="141"/>
      <c r="F215" s="141"/>
    </row>
    <row r="216" spans="1:6" s="146" customFormat="1" ht="65.45" customHeight="1">
      <c r="A216" s="143" t="s">
        <v>425</v>
      </c>
      <c r="B216" s="144" t="s">
        <v>302</v>
      </c>
      <c r="C216" s="145">
        <v>295352</v>
      </c>
      <c r="D216" s="145">
        <v>0</v>
      </c>
      <c r="E216" s="145">
        <v>0</v>
      </c>
      <c r="F216" s="145">
        <f>C216+D216-E216</f>
        <v>295352</v>
      </c>
    </row>
    <row r="217" spans="1:6" ht="34.15" customHeight="1">
      <c r="A217" s="147"/>
      <c r="B217" s="192" t="s">
        <v>500</v>
      </c>
      <c r="C217" s="192"/>
      <c r="D217" s="192"/>
      <c r="E217" s="192"/>
      <c r="F217" s="192"/>
    </row>
    <row r="218" spans="1:6" s="142" customFormat="1" ht="10.15" customHeight="1">
      <c r="A218" s="140"/>
      <c r="B218" s="141"/>
      <c r="C218" s="141"/>
      <c r="D218" s="141"/>
      <c r="E218" s="141"/>
      <c r="F218" s="141"/>
    </row>
    <row r="219" spans="1:6" s="146" customFormat="1" ht="31.5">
      <c r="A219" s="143" t="s">
        <v>426</v>
      </c>
      <c r="B219" s="144" t="s">
        <v>248</v>
      </c>
      <c r="C219" s="145">
        <v>12276164</v>
      </c>
      <c r="D219" s="145">
        <v>0</v>
      </c>
      <c r="E219" s="145">
        <v>0</v>
      </c>
      <c r="F219" s="145">
        <f>C219+D219-E219</f>
        <v>12276164</v>
      </c>
    </row>
    <row r="220" spans="1:6" ht="34.15" customHeight="1">
      <c r="A220" s="147"/>
      <c r="B220" s="192" t="s">
        <v>294</v>
      </c>
      <c r="C220" s="192"/>
      <c r="D220" s="192"/>
      <c r="E220" s="192"/>
      <c r="F220" s="192"/>
    </row>
    <row r="221" spans="1:6" s="142" customFormat="1" ht="10.15" customHeight="1">
      <c r="A221" s="140"/>
      <c r="B221" s="141"/>
      <c r="C221" s="141"/>
      <c r="D221" s="141"/>
      <c r="E221" s="141"/>
      <c r="F221" s="141"/>
    </row>
    <row r="222" spans="1:6" s="146" customFormat="1" ht="47.25">
      <c r="A222" s="143" t="s">
        <v>427</v>
      </c>
      <c r="B222" s="144" t="s">
        <v>319</v>
      </c>
      <c r="C222" s="145">
        <v>4909018</v>
      </c>
      <c r="D222" s="145">
        <v>0</v>
      </c>
      <c r="E222" s="145">
        <v>0</v>
      </c>
      <c r="F222" s="145">
        <f>C222+D222-E222</f>
        <v>4909018</v>
      </c>
    </row>
    <row r="223" spans="1:6" ht="34.15" customHeight="1">
      <c r="A223" s="147"/>
      <c r="B223" s="192" t="s">
        <v>310</v>
      </c>
      <c r="C223" s="192"/>
      <c r="D223" s="192"/>
      <c r="E223" s="192"/>
      <c r="F223" s="192"/>
    </row>
    <row r="224" spans="1:6" s="142" customFormat="1" ht="10.15" customHeight="1">
      <c r="A224" s="140"/>
      <c r="B224" s="141"/>
      <c r="C224" s="141"/>
      <c r="D224" s="141"/>
      <c r="E224" s="141"/>
      <c r="F224" s="141"/>
    </row>
    <row r="225" spans="1:6" s="146" customFormat="1" ht="63">
      <c r="A225" s="143" t="s">
        <v>428</v>
      </c>
      <c r="B225" s="144" t="s">
        <v>403</v>
      </c>
      <c r="C225" s="145">
        <v>0</v>
      </c>
      <c r="D225" s="145">
        <v>57182997</v>
      </c>
      <c r="E225" s="145">
        <v>0</v>
      </c>
      <c r="F225" s="145">
        <f>C225+D225-E225</f>
        <v>57182997</v>
      </c>
    </row>
    <row r="226" spans="1:6" ht="15.75">
      <c r="A226" s="147"/>
      <c r="B226" s="192" t="s">
        <v>528</v>
      </c>
      <c r="C226" s="192"/>
      <c r="D226" s="192"/>
      <c r="E226" s="192"/>
      <c r="F226" s="192"/>
    </row>
    <row r="227" spans="1:6" s="142" customFormat="1" ht="6.6" customHeight="1">
      <c r="A227" s="140"/>
      <c r="B227" s="141"/>
      <c r="C227" s="141"/>
      <c r="D227" s="141"/>
      <c r="E227" s="141"/>
      <c r="F227" s="141"/>
    </row>
    <row r="228" spans="1:6" s="146" customFormat="1" ht="47.25">
      <c r="A228" s="143" t="s">
        <v>429</v>
      </c>
      <c r="B228" s="144" t="s">
        <v>401</v>
      </c>
      <c r="C228" s="145">
        <v>10340000</v>
      </c>
      <c r="D228" s="145">
        <v>5552647</v>
      </c>
      <c r="E228" s="145">
        <v>0</v>
      </c>
      <c r="F228" s="145">
        <f>C228+D228-E228</f>
        <v>15892647</v>
      </c>
    </row>
    <row r="229" spans="1:6" ht="34.15" customHeight="1">
      <c r="A229" s="147"/>
      <c r="B229" s="192" t="s">
        <v>526</v>
      </c>
      <c r="C229" s="192"/>
      <c r="D229" s="192"/>
      <c r="E229" s="192"/>
      <c r="F229" s="192"/>
    </row>
    <row r="230" spans="1:6" s="142" customFormat="1" ht="7.15" customHeight="1">
      <c r="A230" s="140"/>
      <c r="B230" s="141"/>
      <c r="C230" s="141"/>
      <c r="D230" s="141"/>
      <c r="E230" s="141"/>
      <c r="F230" s="141"/>
    </row>
    <row r="231" spans="1:6" s="146" customFormat="1" ht="78.75">
      <c r="A231" s="143" t="s">
        <v>430</v>
      </c>
      <c r="B231" s="144" t="s">
        <v>250</v>
      </c>
      <c r="C231" s="145">
        <v>10881200</v>
      </c>
      <c r="D231" s="145">
        <v>1980000</v>
      </c>
      <c r="E231" s="145">
        <v>0</v>
      </c>
      <c r="F231" s="145">
        <f>C231+D231-E231</f>
        <v>12861200</v>
      </c>
    </row>
    <row r="232" spans="1:6" ht="36.6" customHeight="1">
      <c r="A232" s="147"/>
      <c r="B232" s="192" t="s">
        <v>527</v>
      </c>
      <c r="C232" s="192"/>
      <c r="D232" s="192"/>
      <c r="E232" s="192"/>
      <c r="F232" s="192"/>
    </row>
    <row r="233" spans="1:6" s="142" customFormat="1" ht="6.6" customHeight="1">
      <c r="A233" s="140"/>
      <c r="B233" s="141"/>
      <c r="C233" s="141"/>
      <c r="D233" s="141"/>
      <c r="E233" s="141"/>
      <c r="F233" s="141"/>
    </row>
    <row r="234" spans="1:6" s="146" customFormat="1" ht="31.5">
      <c r="A234" s="143" t="s">
        <v>431</v>
      </c>
      <c r="B234" s="144" t="s">
        <v>326</v>
      </c>
      <c r="C234" s="145">
        <v>11397544</v>
      </c>
      <c r="D234" s="145">
        <v>5999999</v>
      </c>
      <c r="E234" s="145">
        <v>0</v>
      </c>
      <c r="F234" s="145">
        <f>C234+D234-E234</f>
        <v>17397543</v>
      </c>
    </row>
    <row r="235" spans="1:6" ht="48" customHeight="1">
      <c r="A235" s="147"/>
      <c r="B235" s="192" t="s">
        <v>327</v>
      </c>
      <c r="C235" s="192"/>
      <c r="D235" s="192"/>
      <c r="E235" s="192"/>
      <c r="F235" s="192"/>
    </row>
    <row r="236" spans="1:6" s="142" customFormat="1" ht="6" customHeight="1">
      <c r="A236" s="140"/>
      <c r="B236" s="141"/>
      <c r="C236" s="141"/>
      <c r="D236" s="141"/>
      <c r="E236" s="141"/>
      <c r="F236" s="141"/>
    </row>
    <row r="237" spans="1:6" s="146" customFormat="1" ht="78.75">
      <c r="A237" s="143" t="s">
        <v>432</v>
      </c>
      <c r="B237" s="170" t="s">
        <v>253</v>
      </c>
      <c r="C237" s="145">
        <v>37166414</v>
      </c>
      <c r="D237" s="145">
        <v>0</v>
      </c>
      <c r="E237" s="145">
        <v>0</v>
      </c>
      <c r="F237" s="145">
        <f>C237+D237-E237</f>
        <v>37166414</v>
      </c>
    </row>
    <row r="238" spans="1:6" ht="34.15" customHeight="1">
      <c r="A238" s="147"/>
      <c r="B238" s="192" t="s">
        <v>294</v>
      </c>
      <c r="C238" s="192"/>
      <c r="D238" s="192"/>
      <c r="E238" s="192"/>
      <c r="F238" s="192"/>
    </row>
    <row r="239" spans="1:6" s="142" customFormat="1" ht="6.6" customHeight="1">
      <c r="A239" s="140"/>
      <c r="B239" s="141"/>
      <c r="C239" s="141"/>
      <c r="D239" s="141"/>
      <c r="E239" s="141"/>
      <c r="F239" s="141"/>
    </row>
    <row r="240" spans="1:6" s="146" customFormat="1" ht="47.25">
      <c r="A240" s="143" t="s">
        <v>433</v>
      </c>
      <c r="B240" s="170" t="s">
        <v>305</v>
      </c>
      <c r="C240" s="145">
        <v>5882250</v>
      </c>
      <c r="D240" s="145">
        <v>0</v>
      </c>
      <c r="E240" s="145">
        <v>0</v>
      </c>
      <c r="F240" s="145">
        <f>C240+D240-E240</f>
        <v>5882250</v>
      </c>
    </row>
    <row r="241" spans="1:6" ht="34.15" customHeight="1">
      <c r="A241" s="147"/>
      <c r="B241" s="192" t="s">
        <v>294</v>
      </c>
      <c r="C241" s="192"/>
      <c r="D241" s="192"/>
      <c r="E241" s="192"/>
      <c r="F241" s="192"/>
    </row>
    <row r="242" spans="1:6" s="142" customFormat="1" ht="6.6" customHeight="1">
      <c r="A242" s="140"/>
      <c r="B242" s="141"/>
      <c r="C242" s="141"/>
      <c r="D242" s="141"/>
      <c r="E242" s="141"/>
      <c r="F242" s="141"/>
    </row>
    <row r="243" spans="1:6" ht="17.45" customHeight="1">
      <c r="A243" s="190" t="s">
        <v>6</v>
      </c>
      <c r="B243" s="190" t="s">
        <v>219</v>
      </c>
      <c r="C243" s="191" t="s">
        <v>220</v>
      </c>
      <c r="D243" s="191"/>
      <c r="E243" s="191"/>
      <c r="F243" s="191"/>
    </row>
    <row r="244" spans="1:6" ht="16.899999999999999" customHeight="1">
      <c r="A244" s="190"/>
      <c r="B244" s="190"/>
      <c r="C244" s="38" t="s">
        <v>221</v>
      </c>
      <c r="D244" s="38" t="s">
        <v>222</v>
      </c>
      <c r="E244" s="38" t="s">
        <v>223</v>
      </c>
      <c r="F244" s="38" t="s">
        <v>224</v>
      </c>
    </row>
    <row r="245" spans="1:6" s="142" customFormat="1" ht="15.75">
      <c r="A245" s="140"/>
      <c r="B245" s="141"/>
      <c r="C245" s="141"/>
      <c r="D245" s="141"/>
      <c r="E245" s="141"/>
      <c r="F245" s="141"/>
    </row>
    <row r="246" spans="1:6" s="146" customFormat="1" ht="63">
      <c r="A246" s="143" t="s">
        <v>434</v>
      </c>
      <c r="B246" s="144" t="s">
        <v>320</v>
      </c>
      <c r="C246" s="145">
        <v>3240000</v>
      </c>
      <c r="D246" s="145">
        <v>0</v>
      </c>
      <c r="E246" s="145">
        <v>0</v>
      </c>
      <c r="F246" s="145">
        <f>C246+D246-E246</f>
        <v>3240000</v>
      </c>
    </row>
    <row r="247" spans="1:6" ht="31.9" customHeight="1">
      <c r="A247" s="147"/>
      <c r="B247" s="192" t="s">
        <v>294</v>
      </c>
      <c r="C247" s="192"/>
      <c r="D247" s="192"/>
      <c r="E247" s="192"/>
      <c r="F247" s="192"/>
    </row>
    <row r="248" spans="1:6" s="142" customFormat="1" ht="10.15" customHeight="1">
      <c r="A248" s="140"/>
      <c r="B248" s="141"/>
      <c r="C248" s="141"/>
      <c r="D248" s="141"/>
      <c r="E248" s="141"/>
      <c r="F248" s="141"/>
    </row>
    <row r="249" spans="1:6" s="146" customFormat="1" ht="66" customHeight="1">
      <c r="A249" s="143" t="s">
        <v>435</v>
      </c>
      <c r="B249" s="144" t="s">
        <v>296</v>
      </c>
      <c r="C249" s="145">
        <v>2764483</v>
      </c>
      <c r="D249" s="145">
        <v>0</v>
      </c>
      <c r="E249" s="145">
        <v>0</v>
      </c>
      <c r="F249" s="145">
        <f>C249+D249-E249</f>
        <v>2764483</v>
      </c>
    </row>
    <row r="250" spans="1:6" ht="34.15" customHeight="1">
      <c r="A250" s="147"/>
      <c r="B250" s="192" t="s">
        <v>297</v>
      </c>
      <c r="C250" s="192"/>
      <c r="D250" s="192"/>
      <c r="E250" s="192"/>
      <c r="F250" s="192"/>
    </row>
    <row r="251" spans="1:6" s="142" customFormat="1" ht="10.15" customHeight="1">
      <c r="A251" s="140"/>
      <c r="B251" s="141"/>
      <c r="C251" s="141"/>
      <c r="D251" s="141"/>
      <c r="E251" s="141"/>
      <c r="F251" s="141"/>
    </row>
    <row r="252" spans="1:6" s="146" customFormat="1" ht="47.25">
      <c r="A252" s="143" t="s">
        <v>436</v>
      </c>
      <c r="B252" s="144" t="s">
        <v>328</v>
      </c>
      <c r="C252" s="145">
        <v>1143360</v>
      </c>
      <c r="D252" s="145">
        <v>0</v>
      </c>
      <c r="E252" s="145">
        <v>0</v>
      </c>
      <c r="F252" s="145">
        <f>C252+D252-E252</f>
        <v>1143360</v>
      </c>
    </row>
    <row r="253" spans="1:6" ht="34.15" customHeight="1">
      <c r="A253" s="147"/>
      <c r="B253" s="192" t="s">
        <v>294</v>
      </c>
      <c r="C253" s="192"/>
      <c r="D253" s="192"/>
      <c r="E253" s="192"/>
      <c r="F253" s="192"/>
    </row>
    <row r="254" spans="1:6" s="142" customFormat="1" ht="10.15" customHeight="1">
      <c r="A254" s="140"/>
      <c r="B254" s="141"/>
      <c r="C254" s="141"/>
      <c r="D254" s="141"/>
      <c r="E254" s="141"/>
      <c r="F254" s="141"/>
    </row>
    <row r="255" spans="1:6" s="146" customFormat="1" ht="47.25">
      <c r="A255" s="143" t="s">
        <v>437</v>
      </c>
      <c r="B255" s="144" t="s">
        <v>293</v>
      </c>
      <c r="C255" s="145">
        <v>1144706</v>
      </c>
      <c r="D255" s="145">
        <v>0</v>
      </c>
      <c r="E255" s="145">
        <v>0</v>
      </c>
      <c r="F255" s="145">
        <f>C255+D255-E255</f>
        <v>1144706</v>
      </c>
    </row>
    <row r="256" spans="1:6" ht="34.15" customHeight="1">
      <c r="A256" s="147"/>
      <c r="B256" s="192" t="s">
        <v>294</v>
      </c>
      <c r="C256" s="192"/>
      <c r="D256" s="192"/>
      <c r="E256" s="192"/>
      <c r="F256" s="192"/>
    </row>
    <row r="257" spans="1:6" s="142" customFormat="1" ht="10.15" customHeight="1">
      <c r="A257" s="140"/>
      <c r="B257" s="141"/>
      <c r="C257" s="141"/>
      <c r="D257" s="141"/>
      <c r="E257" s="141"/>
      <c r="F257" s="141"/>
    </row>
    <row r="258" spans="1:6" s="146" customFormat="1" ht="31.5">
      <c r="A258" s="143" t="s">
        <v>438</v>
      </c>
      <c r="B258" s="144" t="s">
        <v>309</v>
      </c>
      <c r="C258" s="145">
        <v>19999350</v>
      </c>
      <c r="D258" s="145">
        <v>0</v>
      </c>
      <c r="E258" s="145">
        <v>0</v>
      </c>
      <c r="F258" s="145">
        <f>C258+D258-E258</f>
        <v>19999350</v>
      </c>
    </row>
    <row r="259" spans="1:6" ht="34.15" customHeight="1">
      <c r="A259" s="147"/>
      <c r="B259" s="192" t="s">
        <v>310</v>
      </c>
      <c r="C259" s="192"/>
      <c r="D259" s="192"/>
      <c r="E259" s="192"/>
      <c r="F259" s="192"/>
    </row>
    <row r="260" spans="1:6" s="142" customFormat="1" ht="10.15" customHeight="1">
      <c r="A260" s="140"/>
      <c r="B260" s="141"/>
      <c r="C260" s="141"/>
      <c r="D260" s="141"/>
      <c r="E260" s="141"/>
      <c r="F260" s="141"/>
    </row>
    <row r="261" spans="1:6" s="146" customFormat="1" ht="47.25">
      <c r="A261" s="143" t="s">
        <v>439</v>
      </c>
      <c r="B261" s="144" t="s">
        <v>311</v>
      </c>
      <c r="C261" s="145">
        <v>6100050</v>
      </c>
      <c r="D261" s="145">
        <v>0</v>
      </c>
      <c r="E261" s="145">
        <v>0</v>
      </c>
      <c r="F261" s="145">
        <f>C261+D261-E261</f>
        <v>6100050</v>
      </c>
    </row>
    <row r="262" spans="1:6" ht="34.15" customHeight="1">
      <c r="A262" s="147"/>
      <c r="B262" s="192" t="s">
        <v>310</v>
      </c>
      <c r="C262" s="192"/>
      <c r="D262" s="192"/>
      <c r="E262" s="192"/>
      <c r="F262" s="192"/>
    </row>
    <row r="263" spans="1:6" s="142" customFormat="1" ht="10.15" customHeight="1">
      <c r="A263" s="140"/>
      <c r="B263" s="141"/>
      <c r="C263" s="141"/>
      <c r="D263" s="141"/>
      <c r="E263" s="141"/>
      <c r="F263" s="141"/>
    </row>
    <row r="264" spans="1:6" s="146" customFormat="1" ht="47.25">
      <c r="A264" s="143" t="s">
        <v>440</v>
      </c>
      <c r="B264" s="144" t="s">
        <v>340</v>
      </c>
      <c r="C264" s="145">
        <v>26644347</v>
      </c>
      <c r="D264" s="145">
        <v>0</v>
      </c>
      <c r="E264" s="145">
        <v>0</v>
      </c>
      <c r="F264" s="145">
        <f>C264+D264-E264</f>
        <v>26644347</v>
      </c>
    </row>
    <row r="265" spans="1:6" ht="34.15" customHeight="1">
      <c r="A265" s="147"/>
      <c r="B265" s="192" t="s">
        <v>297</v>
      </c>
      <c r="C265" s="192"/>
      <c r="D265" s="192"/>
      <c r="E265" s="192"/>
      <c r="F265" s="192"/>
    </row>
    <row r="266" spans="1:6" s="142" customFormat="1" ht="10.15" customHeight="1">
      <c r="A266" s="140"/>
      <c r="B266" s="141"/>
      <c r="C266" s="141"/>
      <c r="D266" s="141"/>
      <c r="E266" s="141"/>
      <c r="F266" s="141"/>
    </row>
    <row r="267" spans="1:6" s="146" customFormat="1" ht="46.9" customHeight="1">
      <c r="A267" s="143" t="s">
        <v>441</v>
      </c>
      <c r="B267" s="144" t="s">
        <v>270</v>
      </c>
      <c r="C267" s="145">
        <v>667059</v>
      </c>
      <c r="D267" s="145">
        <v>0</v>
      </c>
      <c r="E267" s="145">
        <v>151178</v>
      </c>
      <c r="F267" s="145">
        <f>C267+D267-E267</f>
        <v>515881</v>
      </c>
    </row>
    <row r="268" spans="1:6" s="149" customFormat="1" ht="15.75">
      <c r="A268" s="148"/>
      <c r="B268" s="192" t="s">
        <v>551</v>
      </c>
      <c r="C268" s="192"/>
      <c r="D268" s="192"/>
      <c r="E268" s="192"/>
      <c r="F268" s="192"/>
    </row>
    <row r="269" spans="1:6" s="142" customFormat="1" ht="10.15" customHeight="1">
      <c r="A269" s="140"/>
      <c r="B269" s="141"/>
      <c r="C269" s="141"/>
      <c r="D269" s="141"/>
      <c r="E269" s="141"/>
      <c r="F269" s="141"/>
    </row>
    <row r="270" spans="1:6" s="146" customFormat="1" ht="46.9" customHeight="1">
      <c r="A270" s="143" t="s">
        <v>442</v>
      </c>
      <c r="B270" s="144" t="s">
        <v>256</v>
      </c>
      <c r="C270" s="145">
        <v>71431876</v>
      </c>
      <c r="D270" s="145">
        <v>0</v>
      </c>
      <c r="E270" s="145">
        <v>1316771</v>
      </c>
      <c r="F270" s="145">
        <f>C270+D270-E270</f>
        <v>70115105</v>
      </c>
    </row>
    <row r="271" spans="1:6" s="149" customFormat="1" ht="15.75">
      <c r="A271" s="148"/>
      <c r="B271" s="192" t="s">
        <v>552</v>
      </c>
      <c r="C271" s="192"/>
      <c r="D271" s="192"/>
      <c r="E271" s="192"/>
      <c r="F271" s="192"/>
    </row>
    <row r="272" spans="1:6" s="142" customFormat="1" ht="10.15" customHeight="1">
      <c r="A272" s="140"/>
      <c r="B272" s="141"/>
      <c r="C272" s="141"/>
      <c r="D272" s="141"/>
      <c r="E272" s="141"/>
      <c r="F272" s="141"/>
    </row>
    <row r="273" spans="1:6" s="146" customFormat="1" ht="77.45" customHeight="1">
      <c r="A273" s="143" t="s">
        <v>443</v>
      </c>
      <c r="B273" s="144" t="s">
        <v>409</v>
      </c>
      <c r="C273" s="145">
        <v>200208958</v>
      </c>
      <c r="D273" s="145">
        <v>0</v>
      </c>
      <c r="E273" s="145">
        <v>3880706</v>
      </c>
      <c r="F273" s="145">
        <f>C273+D273-E273</f>
        <v>196328252</v>
      </c>
    </row>
    <row r="274" spans="1:6" ht="48" customHeight="1">
      <c r="A274" s="147"/>
      <c r="B274" s="192" t="s">
        <v>557</v>
      </c>
      <c r="C274" s="192"/>
      <c r="D274" s="192"/>
      <c r="E274" s="192"/>
      <c r="F274" s="192"/>
    </row>
    <row r="275" spans="1:6" s="142" customFormat="1" ht="10.15" customHeight="1">
      <c r="A275" s="140"/>
      <c r="B275" s="141"/>
      <c r="C275" s="141"/>
      <c r="D275" s="141"/>
      <c r="E275" s="141"/>
      <c r="F275" s="141"/>
    </row>
    <row r="276" spans="1:6" s="146" customFormat="1" ht="81" customHeight="1">
      <c r="A276" s="143" t="s">
        <v>444</v>
      </c>
      <c r="B276" s="144" t="s">
        <v>404</v>
      </c>
      <c r="C276" s="145">
        <v>9775889</v>
      </c>
      <c r="D276" s="145">
        <v>68999</v>
      </c>
      <c r="E276" s="145">
        <v>0</v>
      </c>
      <c r="F276" s="145">
        <f>C276+D276-E276</f>
        <v>9844888</v>
      </c>
    </row>
    <row r="277" spans="1:6" ht="52.15" customHeight="1">
      <c r="A277" s="147"/>
      <c r="B277" s="192" t="s">
        <v>529</v>
      </c>
      <c r="C277" s="192"/>
      <c r="D277" s="192"/>
      <c r="E277" s="192"/>
      <c r="F277" s="192"/>
    </row>
    <row r="278" spans="1:6" s="142" customFormat="1" ht="20.45" customHeight="1">
      <c r="A278" s="140"/>
      <c r="B278" s="141"/>
      <c r="C278" s="141"/>
      <c r="D278" s="141"/>
      <c r="E278" s="141"/>
      <c r="F278" s="141"/>
    </row>
    <row r="279" spans="1:6" ht="17.45" customHeight="1">
      <c r="A279" s="190" t="s">
        <v>6</v>
      </c>
      <c r="B279" s="190" t="s">
        <v>219</v>
      </c>
      <c r="C279" s="191" t="s">
        <v>220</v>
      </c>
      <c r="D279" s="191"/>
      <c r="E279" s="191"/>
      <c r="F279" s="191"/>
    </row>
    <row r="280" spans="1:6" ht="16.899999999999999" customHeight="1">
      <c r="A280" s="190"/>
      <c r="B280" s="190"/>
      <c r="C280" s="38" t="s">
        <v>221</v>
      </c>
      <c r="D280" s="38" t="s">
        <v>222</v>
      </c>
      <c r="E280" s="38" t="s">
        <v>223</v>
      </c>
      <c r="F280" s="38" t="s">
        <v>224</v>
      </c>
    </row>
    <row r="281" spans="1:6" s="142" customFormat="1" ht="10.15" customHeight="1">
      <c r="A281" s="140"/>
      <c r="B281" s="141"/>
      <c r="C281" s="141"/>
      <c r="D281" s="141"/>
      <c r="E281" s="141"/>
      <c r="F281" s="141"/>
    </row>
    <row r="282" spans="1:6" s="146" customFormat="1" ht="63.6" customHeight="1">
      <c r="A282" s="143" t="s">
        <v>445</v>
      </c>
      <c r="B282" s="144" t="s">
        <v>411</v>
      </c>
      <c r="C282" s="145">
        <v>98935273</v>
      </c>
      <c r="D282" s="145">
        <v>19359421</v>
      </c>
      <c r="E282" s="145">
        <v>0</v>
      </c>
      <c r="F282" s="145">
        <f>C282+D282-E282</f>
        <v>118294694</v>
      </c>
    </row>
    <row r="283" spans="1:6" ht="15.75">
      <c r="A283" s="147"/>
      <c r="B283" s="192" t="s">
        <v>530</v>
      </c>
      <c r="C283" s="192"/>
      <c r="D283" s="192"/>
      <c r="E283" s="192"/>
      <c r="F283" s="192"/>
    </row>
    <row r="284" spans="1:6" s="142" customFormat="1" ht="10.15" customHeight="1">
      <c r="A284" s="140"/>
      <c r="B284" s="141"/>
      <c r="C284" s="141"/>
      <c r="D284" s="141"/>
      <c r="E284" s="141"/>
      <c r="F284" s="141"/>
    </row>
    <row r="285" spans="1:6" s="146" customFormat="1" ht="78.75">
      <c r="A285" s="143" t="s">
        <v>446</v>
      </c>
      <c r="B285" s="144" t="s">
        <v>406</v>
      </c>
      <c r="C285" s="145">
        <v>4086174</v>
      </c>
      <c r="D285" s="145">
        <v>599277</v>
      </c>
      <c r="E285" s="145">
        <v>0</v>
      </c>
      <c r="F285" s="145">
        <f>C285+D285-E285</f>
        <v>4685451</v>
      </c>
    </row>
    <row r="286" spans="1:6" ht="15.75">
      <c r="A286" s="147"/>
      <c r="B286" s="192" t="s">
        <v>405</v>
      </c>
      <c r="C286" s="192"/>
      <c r="D286" s="192"/>
      <c r="E286" s="192"/>
      <c r="F286" s="192"/>
    </row>
    <row r="287" spans="1:6" s="142" customFormat="1" ht="10.15" customHeight="1">
      <c r="A287" s="140"/>
      <c r="B287" s="141"/>
      <c r="C287" s="141"/>
      <c r="D287" s="141"/>
      <c r="E287" s="141"/>
      <c r="F287" s="141"/>
    </row>
    <row r="288" spans="1:6" s="146" customFormat="1" ht="47.25">
      <c r="A288" s="143" t="s">
        <v>447</v>
      </c>
      <c r="B288" s="144" t="s">
        <v>413</v>
      </c>
      <c r="C288" s="145">
        <v>19636948</v>
      </c>
      <c r="D288" s="145">
        <v>941176</v>
      </c>
      <c r="E288" s="145">
        <v>0</v>
      </c>
      <c r="F288" s="145">
        <f>C288+D288-E288</f>
        <v>20578124</v>
      </c>
    </row>
    <row r="289" spans="1:6" ht="15.75">
      <c r="A289" s="147"/>
      <c r="B289" s="192" t="s">
        <v>410</v>
      </c>
      <c r="C289" s="192"/>
      <c r="D289" s="192"/>
      <c r="E289" s="192"/>
      <c r="F289" s="192"/>
    </row>
    <row r="290" spans="1:6" s="142" customFormat="1" ht="10.15" customHeight="1">
      <c r="A290" s="140"/>
      <c r="B290" s="141"/>
      <c r="C290" s="141"/>
      <c r="D290" s="141"/>
      <c r="E290" s="141"/>
      <c r="F290" s="141"/>
    </row>
    <row r="291" spans="1:6" s="146" customFormat="1" ht="47.25">
      <c r="A291" s="143" t="s">
        <v>448</v>
      </c>
      <c r="B291" s="144" t="s">
        <v>407</v>
      </c>
      <c r="C291" s="145">
        <v>127758</v>
      </c>
      <c r="D291" s="145">
        <v>0</v>
      </c>
      <c r="E291" s="145">
        <v>0</v>
      </c>
      <c r="F291" s="145">
        <f>C291+D291-E291</f>
        <v>127758</v>
      </c>
    </row>
    <row r="292" spans="1:6" ht="32.450000000000003" customHeight="1">
      <c r="A292" s="147"/>
      <c r="B292" s="192" t="s">
        <v>499</v>
      </c>
      <c r="C292" s="192"/>
      <c r="D292" s="192"/>
      <c r="E292" s="192"/>
      <c r="F292" s="192"/>
    </row>
    <row r="293" spans="1:6" s="142" customFormat="1" ht="10.15" customHeight="1">
      <c r="A293" s="140"/>
      <c r="B293" s="141"/>
      <c r="C293" s="141"/>
      <c r="D293" s="141"/>
      <c r="E293" s="141"/>
      <c r="F293" s="141"/>
    </row>
    <row r="294" spans="1:6" s="146" customFormat="1" ht="47.25">
      <c r="A294" s="143" t="s">
        <v>449</v>
      </c>
      <c r="B294" s="144" t="s">
        <v>341</v>
      </c>
      <c r="C294" s="145">
        <v>2876020</v>
      </c>
      <c r="D294" s="145">
        <v>0</v>
      </c>
      <c r="E294" s="145">
        <v>245776</v>
      </c>
      <c r="F294" s="145">
        <f>C294+D294-E294</f>
        <v>2630244</v>
      </c>
    </row>
    <row r="295" spans="1:6" ht="50.45" customHeight="1">
      <c r="A295" s="147"/>
      <c r="B295" s="192" t="s">
        <v>342</v>
      </c>
      <c r="C295" s="192"/>
      <c r="D295" s="192"/>
      <c r="E295" s="192"/>
      <c r="F295" s="192"/>
    </row>
    <row r="296" spans="1:6" s="142" customFormat="1" ht="10.15" customHeight="1">
      <c r="A296" s="140"/>
      <c r="B296" s="141"/>
      <c r="C296" s="141"/>
      <c r="D296" s="141"/>
      <c r="E296" s="141"/>
      <c r="F296" s="141"/>
    </row>
    <row r="297" spans="1:6" s="146" customFormat="1" ht="35.450000000000003" customHeight="1">
      <c r="A297" s="143" t="s">
        <v>450</v>
      </c>
      <c r="B297" s="153" t="s">
        <v>325</v>
      </c>
      <c r="C297" s="145">
        <v>31604369</v>
      </c>
      <c r="D297" s="145">
        <v>0</v>
      </c>
      <c r="E297" s="145">
        <v>0</v>
      </c>
      <c r="F297" s="145">
        <f>C297+D297-E297</f>
        <v>31604369</v>
      </c>
    </row>
    <row r="298" spans="1:6" ht="34.15" customHeight="1">
      <c r="A298" s="147"/>
      <c r="B298" s="192" t="s">
        <v>294</v>
      </c>
      <c r="C298" s="192"/>
      <c r="D298" s="192"/>
      <c r="E298" s="192"/>
      <c r="F298" s="192"/>
    </row>
    <row r="299" spans="1:6" s="142" customFormat="1" ht="10.15" customHeight="1">
      <c r="A299" s="140"/>
      <c r="B299" s="141"/>
      <c r="C299" s="141"/>
      <c r="D299" s="141"/>
      <c r="E299" s="141"/>
      <c r="F299" s="141"/>
    </row>
    <row r="300" spans="1:6" s="146" customFormat="1" ht="47.25">
      <c r="A300" s="143" t="s">
        <v>451</v>
      </c>
      <c r="B300" s="153" t="s">
        <v>352</v>
      </c>
      <c r="C300" s="145">
        <v>326482</v>
      </c>
      <c r="D300" s="145">
        <v>0</v>
      </c>
      <c r="E300" s="145">
        <v>0</v>
      </c>
      <c r="F300" s="145">
        <f>C300+D300-E300</f>
        <v>326482</v>
      </c>
    </row>
    <row r="301" spans="1:6" ht="34.15" customHeight="1">
      <c r="A301" s="147"/>
      <c r="B301" s="192" t="s">
        <v>294</v>
      </c>
      <c r="C301" s="192"/>
      <c r="D301" s="192"/>
      <c r="E301" s="192"/>
      <c r="F301" s="192"/>
    </row>
    <row r="302" spans="1:6" s="142" customFormat="1" ht="10.15" customHeight="1">
      <c r="A302" s="140"/>
      <c r="B302" s="141"/>
      <c r="C302" s="141"/>
      <c r="D302" s="141"/>
      <c r="E302" s="141"/>
      <c r="F302" s="141"/>
    </row>
    <row r="303" spans="1:6" s="146" customFormat="1" ht="63">
      <c r="A303" s="143" t="s">
        <v>452</v>
      </c>
      <c r="B303" s="153" t="s">
        <v>330</v>
      </c>
      <c r="C303" s="145">
        <v>789371</v>
      </c>
      <c r="D303" s="145">
        <v>0</v>
      </c>
      <c r="E303" s="145">
        <v>0</v>
      </c>
      <c r="F303" s="145">
        <f>C303+D303-E303</f>
        <v>789371</v>
      </c>
    </row>
    <row r="304" spans="1:6" ht="34.15" customHeight="1">
      <c r="A304" s="147"/>
      <c r="B304" s="192" t="s">
        <v>304</v>
      </c>
      <c r="C304" s="192"/>
      <c r="D304" s="192"/>
      <c r="E304" s="192"/>
      <c r="F304" s="192"/>
    </row>
    <row r="305" spans="1:6" s="142" customFormat="1" ht="10.15" customHeight="1">
      <c r="A305" s="140"/>
      <c r="B305" s="141"/>
      <c r="C305" s="141"/>
      <c r="D305" s="141"/>
      <c r="E305" s="141"/>
      <c r="F305" s="141"/>
    </row>
    <row r="306" spans="1:6" s="146" customFormat="1" ht="47.25">
      <c r="A306" s="143" t="s">
        <v>453</v>
      </c>
      <c r="B306" s="153" t="s">
        <v>316</v>
      </c>
      <c r="C306" s="145">
        <v>789965</v>
      </c>
      <c r="D306" s="145">
        <v>0</v>
      </c>
      <c r="E306" s="145">
        <v>0</v>
      </c>
      <c r="F306" s="145">
        <f>C306+D306-E306</f>
        <v>789965</v>
      </c>
    </row>
    <row r="307" spans="1:6" ht="49.9" customHeight="1">
      <c r="A307" s="147"/>
      <c r="B307" s="192" t="s">
        <v>317</v>
      </c>
      <c r="C307" s="192"/>
      <c r="D307" s="192"/>
      <c r="E307" s="192"/>
      <c r="F307" s="192"/>
    </row>
    <row r="308" spans="1:6" s="142" customFormat="1" ht="10.15" customHeight="1">
      <c r="A308" s="140"/>
      <c r="B308" s="141"/>
      <c r="C308" s="141"/>
      <c r="D308" s="141"/>
      <c r="E308" s="141"/>
      <c r="F308" s="141"/>
    </row>
    <row r="309" spans="1:6" s="146" customFormat="1" ht="31.5">
      <c r="A309" s="143" t="s">
        <v>454</v>
      </c>
      <c r="B309" s="153" t="s">
        <v>314</v>
      </c>
      <c r="C309" s="145">
        <v>634730</v>
      </c>
      <c r="D309" s="145">
        <v>0</v>
      </c>
      <c r="E309" s="145">
        <v>0</v>
      </c>
      <c r="F309" s="145">
        <f>C309+D309-E309</f>
        <v>634730</v>
      </c>
    </row>
    <row r="310" spans="1:6" ht="34.15" customHeight="1">
      <c r="A310" s="147"/>
      <c r="B310" s="192" t="s">
        <v>294</v>
      </c>
      <c r="C310" s="192"/>
      <c r="D310" s="192"/>
      <c r="E310" s="192"/>
      <c r="F310" s="192"/>
    </row>
    <row r="311" spans="1:6" s="142" customFormat="1" ht="10.15" customHeight="1">
      <c r="A311" s="140"/>
      <c r="B311" s="141"/>
      <c r="C311" s="141"/>
      <c r="D311" s="141"/>
      <c r="E311" s="141"/>
      <c r="F311" s="141"/>
    </row>
    <row r="312" spans="1:6" s="146" customFormat="1" ht="31.5">
      <c r="A312" s="143" t="s">
        <v>455</v>
      </c>
      <c r="B312" s="153" t="s">
        <v>315</v>
      </c>
      <c r="C312" s="145">
        <v>750698</v>
      </c>
      <c r="D312" s="145">
        <v>0</v>
      </c>
      <c r="E312" s="145">
        <v>0</v>
      </c>
      <c r="F312" s="145">
        <f>C312+D312-E312</f>
        <v>750698</v>
      </c>
    </row>
    <row r="313" spans="1:6" ht="34.15" customHeight="1">
      <c r="A313" s="147"/>
      <c r="B313" s="192" t="s">
        <v>294</v>
      </c>
      <c r="C313" s="192"/>
      <c r="D313" s="192"/>
      <c r="E313" s="192"/>
      <c r="F313" s="192"/>
    </row>
    <row r="314" spans="1:6" s="142" customFormat="1" ht="10.15" customHeight="1">
      <c r="A314" s="140"/>
      <c r="B314" s="141"/>
      <c r="C314" s="141"/>
      <c r="D314" s="141"/>
      <c r="E314" s="141"/>
      <c r="F314" s="141"/>
    </row>
    <row r="315" spans="1:6" s="146" customFormat="1" ht="31.5">
      <c r="A315" s="143" t="s">
        <v>456</v>
      </c>
      <c r="B315" s="153" t="s">
        <v>313</v>
      </c>
      <c r="C315" s="145">
        <v>1022681</v>
      </c>
      <c r="D315" s="145">
        <v>0</v>
      </c>
      <c r="E315" s="145">
        <v>0</v>
      </c>
      <c r="F315" s="145">
        <f>C315+D315-E315</f>
        <v>1022681</v>
      </c>
    </row>
    <row r="316" spans="1:6" ht="34.15" customHeight="1">
      <c r="A316" s="147"/>
      <c r="B316" s="192" t="s">
        <v>294</v>
      </c>
      <c r="C316" s="192"/>
      <c r="D316" s="192"/>
      <c r="E316" s="192"/>
      <c r="F316" s="192"/>
    </row>
    <row r="317" spans="1:6" s="142" customFormat="1" ht="40.15" customHeight="1">
      <c r="A317" s="140"/>
      <c r="B317" s="141"/>
      <c r="C317" s="141"/>
      <c r="D317" s="141"/>
      <c r="E317" s="141"/>
      <c r="F317" s="141"/>
    </row>
    <row r="318" spans="1:6" ht="17.45" customHeight="1">
      <c r="A318" s="190" t="s">
        <v>6</v>
      </c>
      <c r="B318" s="190" t="s">
        <v>219</v>
      </c>
      <c r="C318" s="191" t="s">
        <v>220</v>
      </c>
      <c r="D318" s="191"/>
      <c r="E318" s="191"/>
      <c r="F318" s="191"/>
    </row>
    <row r="319" spans="1:6" ht="16.899999999999999" customHeight="1">
      <c r="A319" s="190"/>
      <c r="B319" s="190"/>
      <c r="C319" s="38" t="s">
        <v>221</v>
      </c>
      <c r="D319" s="38" t="s">
        <v>222</v>
      </c>
      <c r="E319" s="38" t="s">
        <v>223</v>
      </c>
      <c r="F319" s="38" t="s">
        <v>224</v>
      </c>
    </row>
    <row r="320" spans="1:6" s="142" customFormat="1" ht="12" customHeight="1">
      <c r="A320" s="140"/>
      <c r="B320" s="141"/>
      <c r="C320" s="141"/>
      <c r="D320" s="141"/>
      <c r="E320" s="141"/>
      <c r="F320" s="141"/>
    </row>
    <row r="321" spans="1:6" s="155" customFormat="1" ht="15.75" customHeight="1">
      <c r="A321" s="171" t="s">
        <v>25</v>
      </c>
      <c r="B321" s="172" t="s">
        <v>231</v>
      </c>
      <c r="C321" s="173"/>
      <c r="D321" s="173"/>
      <c r="E321" s="173"/>
      <c r="F321" s="173"/>
    </row>
    <row r="322" spans="1:6" s="146" customFormat="1" ht="7.15" customHeight="1">
      <c r="A322" s="143"/>
      <c r="B322" s="144"/>
      <c r="C322" s="145"/>
      <c r="D322" s="145"/>
      <c r="E322" s="145"/>
      <c r="F322" s="145"/>
    </row>
    <row r="323" spans="1:6" s="146" customFormat="1" ht="94.5">
      <c r="A323" s="143" t="s">
        <v>27</v>
      </c>
      <c r="B323" s="144" t="s">
        <v>242</v>
      </c>
      <c r="C323" s="145">
        <v>1854053</v>
      </c>
      <c r="D323" s="145">
        <v>1162459</v>
      </c>
      <c r="E323" s="145">
        <v>0</v>
      </c>
      <c r="F323" s="145">
        <f>C323+D323-E323</f>
        <v>3016512</v>
      </c>
    </row>
    <row r="324" spans="1:6" ht="34.15" customHeight="1">
      <c r="A324" s="147"/>
      <c r="B324" s="192" t="s">
        <v>383</v>
      </c>
      <c r="C324" s="192"/>
      <c r="D324" s="192"/>
      <c r="E324" s="192"/>
      <c r="F324" s="192"/>
    </row>
    <row r="325" spans="1:6" s="146" customFormat="1" ht="7.9" customHeight="1">
      <c r="A325" s="143"/>
      <c r="B325" s="144"/>
      <c r="C325" s="145"/>
      <c r="D325" s="145"/>
      <c r="E325" s="145"/>
      <c r="F325" s="145"/>
    </row>
    <row r="326" spans="1:6" s="146" customFormat="1" ht="50.45" customHeight="1">
      <c r="A326" s="143" t="s">
        <v>29</v>
      </c>
      <c r="B326" s="144" t="s">
        <v>346</v>
      </c>
      <c r="C326" s="145">
        <v>82571044</v>
      </c>
      <c r="D326" s="145">
        <v>5148444</v>
      </c>
      <c r="E326" s="145">
        <v>0</v>
      </c>
      <c r="F326" s="145">
        <f>C326+D326-E326</f>
        <v>87719488</v>
      </c>
    </row>
    <row r="327" spans="1:6" ht="63.6" customHeight="1">
      <c r="A327" s="147"/>
      <c r="B327" s="192" t="s">
        <v>390</v>
      </c>
      <c r="C327" s="192"/>
      <c r="D327" s="192"/>
      <c r="E327" s="192"/>
      <c r="F327" s="192"/>
    </row>
    <row r="328" spans="1:6" s="146" customFormat="1" ht="10.15" customHeight="1">
      <c r="A328" s="143"/>
      <c r="B328" s="144"/>
      <c r="C328" s="145"/>
      <c r="D328" s="145"/>
      <c r="E328" s="145"/>
      <c r="F328" s="145"/>
    </row>
    <row r="329" spans="1:6" s="146" customFormat="1" ht="48.6" customHeight="1">
      <c r="A329" s="143" t="s">
        <v>261</v>
      </c>
      <c r="B329" s="144" t="s">
        <v>303</v>
      </c>
      <c r="C329" s="145">
        <v>20316790</v>
      </c>
      <c r="D329" s="145">
        <v>0</v>
      </c>
      <c r="E329" s="145">
        <v>52108</v>
      </c>
      <c r="F329" s="145">
        <f>C329+D329-E329</f>
        <v>20264682</v>
      </c>
    </row>
    <row r="330" spans="1:6" ht="51" customHeight="1">
      <c r="A330" s="147"/>
      <c r="B330" s="192" t="s">
        <v>531</v>
      </c>
      <c r="C330" s="192"/>
      <c r="D330" s="192"/>
      <c r="E330" s="192"/>
      <c r="F330" s="192"/>
    </row>
    <row r="331" spans="1:6" s="146" customFormat="1" ht="10.15" customHeight="1">
      <c r="A331" s="143"/>
      <c r="B331" s="144"/>
      <c r="C331" s="145"/>
      <c r="D331" s="145"/>
      <c r="E331" s="145"/>
      <c r="F331" s="145"/>
    </row>
    <row r="332" spans="1:6" s="146" customFormat="1" ht="47.25">
      <c r="A332" s="143" t="s">
        <v>263</v>
      </c>
      <c r="B332" s="144" t="s">
        <v>312</v>
      </c>
      <c r="C332" s="145">
        <v>104241089</v>
      </c>
      <c r="D332" s="145">
        <v>5287457</v>
      </c>
      <c r="E332" s="145">
        <v>0</v>
      </c>
      <c r="F332" s="145">
        <f>C332+D332-E332</f>
        <v>109528546</v>
      </c>
    </row>
    <row r="333" spans="1:6" ht="49.9" customHeight="1">
      <c r="A333" s="147"/>
      <c r="B333" s="192" t="s">
        <v>391</v>
      </c>
      <c r="C333" s="192"/>
      <c r="D333" s="192"/>
      <c r="E333" s="192"/>
      <c r="F333" s="192"/>
    </row>
    <row r="334" spans="1:6" s="146" customFormat="1" ht="10.15" customHeight="1">
      <c r="A334" s="143"/>
      <c r="B334" s="144"/>
      <c r="C334" s="145"/>
      <c r="D334" s="145"/>
      <c r="E334" s="145"/>
      <c r="F334" s="145"/>
    </row>
    <row r="335" spans="1:6" s="146" customFormat="1" ht="31.5">
      <c r="A335" s="143" t="s">
        <v>264</v>
      </c>
      <c r="B335" s="144" t="s">
        <v>338</v>
      </c>
      <c r="C335" s="145">
        <v>20117255</v>
      </c>
      <c r="D335" s="145">
        <v>0</v>
      </c>
      <c r="E335" s="145">
        <v>234326</v>
      </c>
      <c r="F335" s="145">
        <f>C335+D335-E335</f>
        <v>19882929</v>
      </c>
    </row>
    <row r="336" spans="1:6" ht="37.15" customHeight="1">
      <c r="A336" s="147"/>
      <c r="B336" s="192" t="s">
        <v>505</v>
      </c>
      <c r="C336" s="192"/>
      <c r="D336" s="192"/>
      <c r="E336" s="192"/>
      <c r="F336" s="192"/>
    </row>
    <row r="337" spans="1:6" s="146" customFormat="1" ht="10.15" customHeight="1">
      <c r="A337" s="143"/>
      <c r="B337" s="144"/>
      <c r="C337" s="145"/>
      <c r="D337" s="145"/>
      <c r="E337" s="145"/>
      <c r="F337" s="145"/>
    </row>
    <row r="338" spans="1:6" s="146" customFormat="1" ht="47.25">
      <c r="A338" s="143" t="s">
        <v>265</v>
      </c>
      <c r="B338" s="144" t="s">
        <v>402</v>
      </c>
      <c r="C338" s="145">
        <v>0</v>
      </c>
      <c r="D338" s="145">
        <v>2053789</v>
      </c>
      <c r="E338" s="145">
        <v>0</v>
      </c>
      <c r="F338" s="145">
        <f>C338+D338-E338</f>
        <v>2053789</v>
      </c>
    </row>
    <row r="339" spans="1:6" ht="15.75">
      <c r="A339" s="147"/>
      <c r="B339" s="192" t="s">
        <v>522</v>
      </c>
      <c r="C339" s="192"/>
      <c r="D339" s="192"/>
      <c r="E339" s="192"/>
      <c r="F339" s="192"/>
    </row>
    <row r="340" spans="1:6" s="146" customFormat="1" ht="10.15" customHeight="1">
      <c r="A340" s="143"/>
      <c r="B340" s="144"/>
      <c r="C340" s="145"/>
      <c r="D340" s="145"/>
      <c r="E340" s="145"/>
      <c r="F340" s="145"/>
    </row>
    <row r="341" spans="1:6" s="146" customFormat="1" ht="63">
      <c r="A341" s="143" t="s">
        <v>266</v>
      </c>
      <c r="B341" s="144" t="s">
        <v>498</v>
      </c>
      <c r="C341" s="145">
        <v>0</v>
      </c>
      <c r="D341" s="145">
        <v>26136043</v>
      </c>
      <c r="E341" s="145">
        <v>0</v>
      </c>
      <c r="F341" s="145">
        <f>C341+D341-E341</f>
        <v>26136043</v>
      </c>
    </row>
    <row r="342" spans="1:6" ht="15.75">
      <c r="A342" s="147"/>
      <c r="B342" s="192" t="s">
        <v>523</v>
      </c>
      <c r="C342" s="192"/>
      <c r="D342" s="192"/>
      <c r="E342" s="192"/>
      <c r="F342" s="192"/>
    </row>
    <row r="343" spans="1:6" s="146" customFormat="1" ht="6" customHeight="1">
      <c r="A343" s="143"/>
      <c r="B343" s="144"/>
      <c r="C343" s="145"/>
      <c r="D343" s="145"/>
      <c r="E343" s="145"/>
      <c r="F343" s="145"/>
    </row>
    <row r="344" spans="1:6" s="146" customFormat="1" ht="94.5">
      <c r="A344" s="143" t="s">
        <v>267</v>
      </c>
      <c r="B344" s="144" t="s">
        <v>348</v>
      </c>
      <c r="C344" s="145">
        <v>9966406</v>
      </c>
      <c r="D344" s="145">
        <v>0</v>
      </c>
      <c r="E344" s="145">
        <v>0</v>
      </c>
      <c r="F344" s="145">
        <f>C344+D344-E344</f>
        <v>9966406</v>
      </c>
    </row>
    <row r="345" spans="1:6" ht="37.15" customHeight="1">
      <c r="A345" s="147"/>
      <c r="B345" s="192" t="s">
        <v>294</v>
      </c>
      <c r="C345" s="192"/>
      <c r="D345" s="192"/>
      <c r="E345" s="192"/>
      <c r="F345" s="192"/>
    </row>
    <row r="346" spans="1:6" s="146" customFormat="1" ht="4.9000000000000004" customHeight="1">
      <c r="A346" s="143"/>
      <c r="B346" s="144"/>
      <c r="C346" s="145"/>
      <c r="D346" s="145"/>
      <c r="E346" s="145"/>
      <c r="F346" s="145"/>
    </row>
    <row r="347" spans="1:6" s="146" customFormat="1" ht="94.5">
      <c r="A347" s="143" t="s">
        <v>268</v>
      </c>
      <c r="B347" s="144" t="s">
        <v>349</v>
      </c>
      <c r="C347" s="145">
        <v>11207269</v>
      </c>
      <c r="D347" s="145">
        <v>0</v>
      </c>
      <c r="E347" s="145">
        <v>0</v>
      </c>
      <c r="F347" s="145">
        <f>C347+D347-E347</f>
        <v>11207269</v>
      </c>
    </row>
    <row r="348" spans="1:6" ht="37.15" customHeight="1">
      <c r="A348" s="147"/>
      <c r="B348" s="192" t="s">
        <v>294</v>
      </c>
      <c r="C348" s="192"/>
      <c r="D348" s="192"/>
      <c r="E348" s="192"/>
      <c r="F348" s="192"/>
    </row>
    <row r="349" spans="1:6" s="146" customFormat="1" ht="6" customHeight="1">
      <c r="A349" s="143"/>
      <c r="B349" s="144"/>
      <c r="C349" s="145"/>
      <c r="D349" s="145"/>
      <c r="E349" s="145"/>
      <c r="F349" s="145"/>
    </row>
    <row r="350" spans="1:6" s="146" customFormat="1" ht="63">
      <c r="A350" s="143" t="s">
        <v>269</v>
      </c>
      <c r="B350" s="153" t="s">
        <v>356</v>
      </c>
      <c r="C350" s="145">
        <v>3687356</v>
      </c>
      <c r="D350" s="145">
        <v>0</v>
      </c>
      <c r="E350" s="145">
        <v>0</v>
      </c>
      <c r="F350" s="145">
        <f>C350+D350-E350</f>
        <v>3687356</v>
      </c>
    </row>
    <row r="351" spans="1:6" ht="33" customHeight="1">
      <c r="A351" s="147"/>
      <c r="B351" s="192" t="s">
        <v>294</v>
      </c>
      <c r="C351" s="192"/>
      <c r="D351" s="192"/>
      <c r="E351" s="192"/>
      <c r="F351" s="192"/>
    </row>
    <row r="352" spans="1:6" ht="17.45" customHeight="1">
      <c r="A352" s="190" t="s">
        <v>6</v>
      </c>
      <c r="B352" s="190" t="s">
        <v>219</v>
      </c>
      <c r="C352" s="191" t="s">
        <v>220</v>
      </c>
      <c r="D352" s="191"/>
      <c r="E352" s="191"/>
      <c r="F352" s="191"/>
    </row>
    <row r="353" spans="1:6" ht="16.899999999999999" customHeight="1">
      <c r="A353" s="190"/>
      <c r="B353" s="190"/>
      <c r="C353" s="38" t="s">
        <v>221</v>
      </c>
      <c r="D353" s="38" t="s">
        <v>222</v>
      </c>
      <c r="E353" s="38" t="s">
        <v>223</v>
      </c>
      <c r="F353" s="38" t="s">
        <v>224</v>
      </c>
    </row>
    <row r="354" spans="1:6" s="146" customFormat="1" ht="10.15" customHeight="1">
      <c r="A354" s="143"/>
      <c r="B354" s="144"/>
      <c r="C354" s="145"/>
      <c r="D354" s="145"/>
      <c r="E354" s="145"/>
      <c r="F354" s="145"/>
    </row>
    <row r="355" spans="1:6" s="146" customFormat="1" ht="78.75">
      <c r="A355" s="143" t="s">
        <v>271</v>
      </c>
      <c r="B355" s="144" t="s">
        <v>262</v>
      </c>
      <c r="C355" s="145">
        <v>2691735</v>
      </c>
      <c r="D355" s="145">
        <v>0</v>
      </c>
      <c r="E355" s="145">
        <v>0</v>
      </c>
      <c r="F355" s="145">
        <f>C355+D355-E355</f>
        <v>2691735</v>
      </c>
    </row>
    <row r="356" spans="1:6" ht="37.15" customHeight="1">
      <c r="A356" s="147"/>
      <c r="B356" s="192" t="s">
        <v>294</v>
      </c>
      <c r="C356" s="192"/>
      <c r="D356" s="192"/>
      <c r="E356" s="192"/>
      <c r="F356" s="192"/>
    </row>
    <row r="357" spans="1:6" s="146" customFormat="1" ht="10.15" customHeight="1">
      <c r="A357" s="143"/>
      <c r="B357" s="144"/>
      <c r="C357" s="145"/>
      <c r="D357" s="145"/>
      <c r="E357" s="145"/>
      <c r="F357" s="145"/>
    </row>
    <row r="358" spans="1:6" s="146" customFormat="1" ht="94.9" customHeight="1">
      <c r="A358" s="143" t="s">
        <v>272</v>
      </c>
      <c r="B358" s="144" t="s">
        <v>350</v>
      </c>
      <c r="C358" s="145">
        <v>15419966</v>
      </c>
      <c r="D358" s="145">
        <v>0</v>
      </c>
      <c r="E358" s="145">
        <v>0</v>
      </c>
      <c r="F358" s="145">
        <f>C358+D358-E358</f>
        <v>15419966</v>
      </c>
    </row>
    <row r="359" spans="1:6" ht="34.15" customHeight="1">
      <c r="A359" s="147"/>
      <c r="B359" s="192" t="s">
        <v>294</v>
      </c>
      <c r="C359" s="192"/>
      <c r="D359" s="192"/>
      <c r="E359" s="192"/>
      <c r="F359" s="192"/>
    </row>
    <row r="360" spans="1:6" s="146" customFormat="1" ht="10.15" customHeight="1">
      <c r="A360" s="143"/>
      <c r="B360" s="144"/>
      <c r="C360" s="145"/>
      <c r="D360" s="145"/>
      <c r="E360" s="145"/>
      <c r="F360" s="145"/>
    </row>
    <row r="361" spans="1:6" s="146" customFormat="1" ht="47.25">
      <c r="A361" s="143" t="s">
        <v>457</v>
      </c>
      <c r="B361" s="144" t="s">
        <v>298</v>
      </c>
      <c r="C361" s="145">
        <v>7687042</v>
      </c>
      <c r="D361" s="145">
        <v>0</v>
      </c>
      <c r="E361" s="145">
        <v>0</v>
      </c>
      <c r="F361" s="145">
        <f>C361+D361-E361</f>
        <v>7687042</v>
      </c>
    </row>
    <row r="362" spans="1:6" ht="34.15" customHeight="1">
      <c r="A362" s="147"/>
      <c r="B362" s="192" t="s">
        <v>294</v>
      </c>
      <c r="C362" s="192"/>
      <c r="D362" s="192"/>
      <c r="E362" s="192"/>
      <c r="F362" s="192"/>
    </row>
    <row r="363" spans="1:6" s="146" customFormat="1" ht="10.15" customHeight="1">
      <c r="A363" s="143"/>
      <c r="B363" s="144"/>
      <c r="C363" s="145"/>
      <c r="D363" s="145"/>
      <c r="E363" s="145"/>
      <c r="F363" s="145"/>
    </row>
    <row r="364" spans="1:6" s="146" customFormat="1" ht="47.25">
      <c r="A364" s="143" t="s">
        <v>458</v>
      </c>
      <c r="B364" s="144" t="s">
        <v>354</v>
      </c>
      <c r="C364" s="145">
        <v>0</v>
      </c>
      <c r="D364" s="145">
        <v>787721</v>
      </c>
      <c r="E364" s="145">
        <v>0</v>
      </c>
      <c r="F364" s="145">
        <f>C364+D364-E364</f>
        <v>787721</v>
      </c>
    </row>
    <row r="365" spans="1:6" ht="34.15" customHeight="1">
      <c r="A365" s="147"/>
      <c r="B365" s="192" t="s">
        <v>355</v>
      </c>
      <c r="C365" s="192"/>
      <c r="D365" s="192"/>
      <c r="E365" s="192"/>
      <c r="F365" s="192"/>
    </row>
    <row r="366" spans="1:6" s="146" customFormat="1" ht="10.15" customHeight="1">
      <c r="A366" s="143"/>
      <c r="B366" s="144"/>
      <c r="C366" s="145"/>
      <c r="D366" s="145"/>
      <c r="E366" s="145"/>
      <c r="F366" s="145"/>
    </row>
    <row r="367" spans="1:6" s="146" customFormat="1" ht="78.75">
      <c r="A367" s="143" t="s">
        <v>459</v>
      </c>
      <c r="B367" s="144" t="s">
        <v>243</v>
      </c>
      <c r="C367" s="145">
        <v>4168730</v>
      </c>
      <c r="D367" s="145">
        <v>3390443</v>
      </c>
      <c r="E367" s="145">
        <v>0</v>
      </c>
      <c r="F367" s="145">
        <f>C367+D367-E367</f>
        <v>7559173</v>
      </c>
    </row>
    <row r="368" spans="1:6" ht="34.15" customHeight="1">
      <c r="A368" s="147"/>
      <c r="B368" s="192" t="s">
        <v>501</v>
      </c>
      <c r="C368" s="192"/>
      <c r="D368" s="192"/>
      <c r="E368" s="192"/>
      <c r="F368" s="192"/>
    </row>
    <row r="369" spans="1:6" s="146" customFormat="1" ht="10.15" customHeight="1">
      <c r="A369" s="143"/>
      <c r="B369" s="144"/>
      <c r="C369" s="145"/>
      <c r="D369" s="145"/>
      <c r="E369" s="145"/>
      <c r="F369" s="145"/>
    </row>
    <row r="370" spans="1:6" s="146" customFormat="1" ht="47.25">
      <c r="A370" s="143" t="s">
        <v>460</v>
      </c>
      <c r="B370" s="144" t="s">
        <v>345</v>
      </c>
      <c r="C370" s="145">
        <v>99351416</v>
      </c>
      <c r="D370" s="145">
        <v>0</v>
      </c>
      <c r="E370" s="145">
        <v>0</v>
      </c>
      <c r="F370" s="145">
        <f>C370+D370-E370</f>
        <v>99351416</v>
      </c>
    </row>
    <row r="371" spans="1:6" ht="34.15" customHeight="1">
      <c r="A371" s="147"/>
      <c r="B371" s="192" t="s">
        <v>294</v>
      </c>
      <c r="C371" s="192"/>
      <c r="D371" s="192"/>
      <c r="E371" s="192"/>
      <c r="F371" s="192"/>
    </row>
    <row r="372" spans="1:6" s="146" customFormat="1" ht="10.15" customHeight="1">
      <c r="A372" s="143"/>
      <c r="B372" s="144"/>
      <c r="C372" s="145"/>
      <c r="D372" s="145"/>
      <c r="E372" s="145"/>
      <c r="F372" s="145"/>
    </row>
    <row r="373" spans="1:6" s="146" customFormat="1" ht="51" customHeight="1">
      <c r="A373" s="143" t="s">
        <v>461</v>
      </c>
      <c r="B373" s="144" t="s">
        <v>384</v>
      </c>
      <c r="C373" s="145">
        <v>20771555</v>
      </c>
      <c r="D373" s="145">
        <v>0</v>
      </c>
      <c r="E373" s="145">
        <v>56333</v>
      </c>
      <c r="F373" s="145">
        <f>C373+D373-E373</f>
        <v>20715222</v>
      </c>
    </row>
    <row r="374" spans="1:6" ht="50.45" customHeight="1">
      <c r="A374" s="147"/>
      <c r="B374" s="192" t="s">
        <v>503</v>
      </c>
      <c r="C374" s="192"/>
      <c r="D374" s="192"/>
      <c r="E374" s="192"/>
      <c r="F374" s="192"/>
    </row>
    <row r="375" spans="1:6" s="146" customFormat="1" ht="10.15" customHeight="1">
      <c r="A375" s="143"/>
      <c r="B375" s="144"/>
      <c r="C375" s="145"/>
      <c r="D375" s="145"/>
      <c r="E375" s="145"/>
      <c r="F375" s="145"/>
    </row>
    <row r="376" spans="1:6" s="146" customFormat="1" ht="63">
      <c r="A376" s="143" t="s">
        <v>462</v>
      </c>
      <c r="B376" s="144" t="s">
        <v>357</v>
      </c>
      <c r="C376" s="145">
        <v>176572022</v>
      </c>
      <c r="D376" s="145">
        <v>0</v>
      </c>
      <c r="E376" s="145">
        <v>0</v>
      </c>
      <c r="F376" s="145">
        <f>C376+D376-E376</f>
        <v>176572022</v>
      </c>
    </row>
    <row r="377" spans="1:6" ht="50.45" customHeight="1">
      <c r="A377" s="147"/>
      <c r="B377" s="192" t="s">
        <v>502</v>
      </c>
      <c r="C377" s="192"/>
      <c r="D377" s="192"/>
      <c r="E377" s="192"/>
      <c r="F377" s="192"/>
    </row>
    <row r="378" spans="1:6" s="146" customFormat="1" ht="10.15" customHeight="1">
      <c r="A378" s="143"/>
      <c r="B378" s="144"/>
      <c r="C378" s="145"/>
      <c r="D378" s="145"/>
      <c r="E378" s="145"/>
      <c r="F378" s="145"/>
    </row>
    <row r="379" spans="1:6" s="146" customFormat="1" ht="63">
      <c r="A379" s="143" t="s">
        <v>463</v>
      </c>
      <c r="B379" s="144" t="s">
        <v>246</v>
      </c>
      <c r="C379" s="145">
        <v>45645692</v>
      </c>
      <c r="D379" s="145">
        <v>0</v>
      </c>
      <c r="E379" s="145">
        <v>0</v>
      </c>
      <c r="F379" s="145">
        <f>C379+D379-E379</f>
        <v>45645692</v>
      </c>
    </row>
    <row r="380" spans="1:6" ht="34.15" customHeight="1">
      <c r="A380" s="147"/>
      <c r="B380" s="192" t="s">
        <v>294</v>
      </c>
      <c r="C380" s="192"/>
      <c r="D380" s="192"/>
      <c r="E380" s="192"/>
      <c r="F380" s="192"/>
    </row>
    <row r="381" spans="1:6" s="146" customFormat="1" ht="10.15" customHeight="1">
      <c r="A381" s="143"/>
      <c r="B381" s="144"/>
      <c r="C381" s="145"/>
      <c r="D381" s="145"/>
      <c r="E381" s="145"/>
      <c r="F381" s="145"/>
    </row>
    <row r="382" spans="1:6" s="146" customFormat="1" ht="47.25">
      <c r="A382" s="143" t="s">
        <v>464</v>
      </c>
      <c r="B382" s="144" t="s">
        <v>300</v>
      </c>
      <c r="C382" s="145">
        <v>7240533</v>
      </c>
      <c r="D382" s="145">
        <v>0</v>
      </c>
      <c r="E382" s="145">
        <v>0</v>
      </c>
      <c r="F382" s="145">
        <f>C382+D382-E382</f>
        <v>7240533</v>
      </c>
    </row>
    <row r="383" spans="1:6" ht="34.15" customHeight="1">
      <c r="A383" s="147"/>
      <c r="B383" s="192" t="s">
        <v>294</v>
      </c>
      <c r="C383" s="192"/>
      <c r="D383" s="192"/>
      <c r="E383" s="192"/>
      <c r="F383" s="192"/>
    </row>
    <row r="384" spans="1:6" s="146" customFormat="1" ht="10.15" customHeight="1">
      <c r="A384" s="143"/>
      <c r="B384" s="144"/>
      <c r="C384" s="145"/>
      <c r="D384" s="145"/>
      <c r="E384" s="145"/>
      <c r="F384" s="145"/>
    </row>
    <row r="385" spans="1:6" ht="17.45" customHeight="1">
      <c r="A385" s="190" t="s">
        <v>6</v>
      </c>
      <c r="B385" s="190" t="s">
        <v>219</v>
      </c>
      <c r="C385" s="191" t="s">
        <v>220</v>
      </c>
      <c r="D385" s="191"/>
      <c r="E385" s="191"/>
      <c r="F385" s="191"/>
    </row>
    <row r="386" spans="1:6" ht="16.899999999999999" customHeight="1">
      <c r="A386" s="190"/>
      <c r="B386" s="190"/>
      <c r="C386" s="38" t="s">
        <v>221</v>
      </c>
      <c r="D386" s="38" t="s">
        <v>222</v>
      </c>
      <c r="E386" s="38" t="s">
        <v>223</v>
      </c>
      <c r="F386" s="38" t="s">
        <v>224</v>
      </c>
    </row>
    <row r="387" spans="1:6" s="146" customFormat="1" ht="10.15" customHeight="1">
      <c r="A387" s="143"/>
      <c r="B387" s="144"/>
      <c r="C387" s="145"/>
      <c r="D387" s="145"/>
      <c r="E387" s="145"/>
      <c r="F387" s="145"/>
    </row>
    <row r="388" spans="1:6" s="146" customFormat="1" ht="49.15" customHeight="1">
      <c r="A388" s="143" t="s">
        <v>465</v>
      </c>
      <c r="B388" s="144" t="s">
        <v>299</v>
      </c>
      <c r="C388" s="145">
        <v>26862455</v>
      </c>
      <c r="D388" s="145">
        <v>2209372</v>
      </c>
      <c r="E388" s="145">
        <v>0</v>
      </c>
      <c r="F388" s="145">
        <f>C388+D388-E388</f>
        <v>29071827</v>
      </c>
    </row>
    <row r="389" spans="1:6" ht="36" customHeight="1">
      <c r="A389" s="147"/>
      <c r="B389" s="192" t="s">
        <v>506</v>
      </c>
      <c r="C389" s="192"/>
      <c r="D389" s="192"/>
      <c r="E389" s="192"/>
      <c r="F389" s="192"/>
    </row>
    <row r="390" spans="1:6" s="146" customFormat="1" ht="10.15" customHeight="1">
      <c r="A390" s="143"/>
      <c r="B390" s="144"/>
      <c r="C390" s="145"/>
      <c r="D390" s="145"/>
      <c r="E390" s="145"/>
      <c r="F390" s="145"/>
    </row>
    <row r="391" spans="1:6" s="146" customFormat="1" ht="64.900000000000006" customHeight="1">
      <c r="A391" s="143" t="s">
        <v>466</v>
      </c>
      <c r="B391" s="144" t="s">
        <v>302</v>
      </c>
      <c r="C391" s="145">
        <v>12053718</v>
      </c>
      <c r="D391" s="145">
        <v>0</v>
      </c>
      <c r="E391" s="145">
        <v>0</v>
      </c>
      <c r="F391" s="145">
        <f>C391+D391-E391</f>
        <v>12053718</v>
      </c>
    </row>
    <row r="392" spans="1:6" ht="34.15" customHeight="1">
      <c r="A392" s="147"/>
      <c r="B392" s="192" t="s">
        <v>553</v>
      </c>
      <c r="C392" s="192"/>
      <c r="D392" s="192"/>
      <c r="E392" s="192"/>
      <c r="F392" s="192"/>
    </row>
    <row r="393" spans="1:6" s="146" customFormat="1" ht="10.15" customHeight="1">
      <c r="A393" s="143"/>
      <c r="B393" s="144"/>
      <c r="C393" s="145"/>
      <c r="D393" s="145"/>
      <c r="E393" s="145"/>
      <c r="F393" s="145"/>
    </row>
    <row r="394" spans="1:6" s="146" customFormat="1" ht="63">
      <c r="A394" s="143" t="s">
        <v>467</v>
      </c>
      <c r="B394" s="144" t="s">
        <v>403</v>
      </c>
      <c r="C394" s="145">
        <v>0</v>
      </c>
      <c r="D394" s="145">
        <v>1547500</v>
      </c>
      <c r="E394" s="145">
        <v>0</v>
      </c>
      <c r="F394" s="145">
        <f>C394+D394-E394</f>
        <v>1547500</v>
      </c>
    </row>
    <row r="395" spans="1:6" ht="15.75">
      <c r="A395" s="147"/>
      <c r="B395" s="192" t="s">
        <v>532</v>
      </c>
      <c r="C395" s="192"/>
      <c r="D395" s="192"/>
      <c r="E395" s="192"/>
      <c r="F395" s="192"/>
    </row>
    <row r="396" spans="1:6" s="146" customFormat="1" ht="10.15" customHeight="1">
      <c r="A396" s="143"/>
      <c r="B396" s="144"/>
      <c r="C396" s="145"/>
      <c r="D396" s="145"/>
      <c r="E396" s="145"/>
      <c r="F396" s="145"/>
    </row>
    <row r="397" spans="1:6" s="146" customFormat="1" ht="46.9" customHeight="1">
      <c r="A397" s="143" t="s">
        <v>468</v>
      </c>
      <c r="B397" s="144" t="s">
        <v>270</v>
      </c>
      <c r="C397" s="145">
        <v>93936503</v>
      </c>
      <c r="D397" s="145">
        <v>0</v>
      </c>
      <c r="E397" s="145">
        <v>1336593</v>
      </c>
      <c r="F397" s="145">
        <f>C397+D397-E397</f>
        <v>92599910</v>
      </c>
    </row>
    <row r="398" spans="1:6" s="149" customFormat="1" ht="15.75">
      <c r="A398" s="148"/>
      <c r="B398" s="192" t="s">
        <v>533</v>
      </c>
      <c r="C398" s="192"/>
      <c r="D398" s="192"/>
      <c r="E398" s="192"/>
      <c r="F398" s="192"/>
    </row>
    <row r="399" spans="1:6" s="146" customFormat="1" ht="10.15" customHeight="1">
      <c r="A399" s="143"/>
      <c r="B399" s="144"/>
      <c r="C399" s="145"/>
      <c r="D399" s="145"/>
      <c r="E399" s="145"/>
      <c r="F399" s="145"/>
    </row>
    <row r="400" spans="1:6" s="146" customFormat="1" ht="46.9" customHeight="1">
      <c r="A400" s="143" t="s">
        <v>469</v>
      </c>
      <c r="B400" s="144" t="s">
        <v>256</v>
      </c>
      <c r="C400" s="145">
        <v>1944632</v>
      </c>
      <c r="D400" s="145">
        <v>0</v>
      </c>
      <c r="E400" s="145">
        <v>50268</v>
      </c>
      <c r="F400" s="145">
        <f>C400+D400-E400</f>
        <v>1894364</v>
      </c>
    </row>
    <row r="401" spans="1:6" s="149" customFormat="1" ht="15.75">
      <c r="A401" s="148"/>
      <c r="B401" s="192" t="s">
        <v>534</v>
      </c>
      <c r="C401" s="192"/>
      <c r="D401" s="192"/>
      <c r="E401" s="192"/>
      <c r="F401" s="192"/>
    </row>
    <row r="402" spans="1:6" s="146" customFormat="1" ht="10.15" customHeight="1">
      <c r="A402" s="143"/>
      <c r="B402" s="144"/>
      <c r="C402" s="145"/>
      <c r="D402" s="145"/>
      <c r="E402" s="145"/>
      <c r="F402" s="145"/>
    </row>
    <row r="403" spans="1:6" s="146" customFormat="1" ht="63.6" customHeight="1">
      <c r="A403" s="143" t="s">
        <v>470</v>
      </c>
      <c r="B403" s="144" t="s">
        <v>411</v>
      </c>
      <c r="C403" s="145">
        <v>12056547</v>
      </c>
      <c r="D403" s="145">
        <v>0</v>
      </c>
      <c r="E403" s="145">
        <v>2968000</v>
      </c>
      <c r="F403" s="145">
        <f>C403+D403-E403</f>
        <v>9088547</v>
      </c>
    </row>
    <row r="404" spans="1:6" ht="15.75">
      <c r="A404" s="147"/>
      <c r="B404" s="192" t="s">
        <v>412</v>
      </c>
      <c r="C404" s="192"/>
      <c r="D404" s="192"/>
      <c r="E404" s="192"/>
      <c r="F404" s="192"/>
    </row>
    <row r="405" spans="1:6" s="146" customFormat="1" ht="10.15" customHeight="1">
      <c r="A405" s="143"/>
      <c r="B405" s="144"/>
      <c r="C405" s="145"/>
      <c r="D405" s="145"/>
      <c r="E405" s="145"/>
      <c r="F405" s="145"/>
    </row>
    <row r="406" spans="1:6" s="146" customFormat="1" ht="78.75">
      <c r="A406" s="143" t="s">
        <v>471</v>
      </c>
      <c r="B406" s="144" t="s">
        <v>408</v>
      </c>
      <c r="C406" s="145">
        <v>8392047</v>
      </c>
      <c r="D406" s="145">
        <v>2680000</v>
      </c>
      <c r="E406" s="145">
        <v>0</v>
      </c>
      <c r="F406" s="145">
        <f>C406+D406-E406</f>
        <v>11072047</v>
      </c>
    </row>
    <row r="407" spans="1:6" ht="51" customHeight="1">
      <c r="A407" s="147"/>
      <c r="B407" s="192" t="s">
        <v>535</v>
      </c>
      <c r="C407" s="192"/>
      <c r="D407" s="192"/>
      <c r="E407" s="192"/>
      <c r="F407" s="192"/>
    </row>
    <row r="408" spans="1:6" s="146" customFormat="1" ht="10.15" customHeight="1">
      <c r="A408" s="143"/>
      <c r="B408" s="144"/>
      <c r="C408" s="145"/>
      <c r="D408" s="145"/>
      <c r="E408" s="145"/>
      <c r="F408" s="145"/>
    </row>
    <row r="409" spans="1:6" s="146" customFormat="1" ht="77.45" customHeight="1">
      <c r="A409" s="143" t="s">
        <v>472</v>
      </c>
      <c r="B409" s="144" t="s">
        <v>409</v>
      </c>
      <c r="C409" s="145">
        <v>5583982</v>
      </c>
      <c r="D409" s="145">
        <v>287812</v>
      </c>
      <c r="E409" s="145">
        <v>0</v>
      </c>
      <c r="F409" s="145">
        <f>C409+D409-E409</f>
        <v>5871794</v>
      </c>
    </row>
    <row r="410" spans="1:6" ht="49.9" customHeight="1">
      <c r="A410" s="147"/>
      <c r="B410" s="192" t="s">
        <v>558</v>
      </c>
      <c r="C410" s="192"/>
      <c r="D410" s="192"/>
      <c r="E410" s="192"/>
      <c r="F410" s="192"/>
    </row>
    <row r="411" spans="1:6" s="146" customFormat="1" ht="10.15" customHeight="1">
      <c r="A411" s="143"/>
      <c r="B411" s="144"/>
      <c r="C411" s="145"/>
      <c r="D411" s="145"/>
      <c r="E411" s="145"/>
      <c r="F411" s="145"/>
    </row>
    <row r="412" spans="1:6" s="146" customFormat="1" ht="63">
      <c r="A412" s="143" t="s">
        <v>473</v>
      </c>
      <c r="B412" s="153" t="s">
        <v>330</v>
      </c>
      <c r="C412" s="145">
        <v>30836726</v>
      </c>
      <c r="D412" s="145">
        <v>1500000</v>
      </c>
      <c r="E412" s="145">
        <v>0</v>
      </c>
      <c r="F412" s="145">
        <f>C412+D412-E412</f>
        <v>32336726</v>
      </c>
    </row>
    <row r="413" spans="1:6" ht="34.15" customHeight="1">
      <c r="A413" s="147"/>
      <c r="B413" s="192" t="s">
        <v>536</v>
      </c>
      <c r="C413" s="192"/>
      <c r="D413" s="192"/>
      <c r="E413" s="192"/>
      <c r="F413" s="192"/>
    </row>
    <row r="414" spans="1:6" s="146" customFormat="1" ht="10.15" customHeight="1">
      <c r="A414" s="143"/>
      <c r="B414" s="144"/>
      <c r="C414" s="145"/>
      <c r="D414" s="145"/>
      <c r="E414" s="145"/>
      <c r="F414" s="145"/>
    </row>
    <row r="415" spans="1:6" s="155" customFormat="1" ht="15.75" customHeight="1">
      <c r="A415" s="174">
        <v>2</v>
      </c>
      <c r="B415" s="175" t="s">
        <v>273</v>
      </c>
      <c r="C415" s="175"/>
      <c r="D415" s="175"/>
      <c r="E415" s="175"/>
      <c r="F415" s="175"/>
    </row>
    <row r="416" spans="1:6" s="155" customFormat="1" ht="6" customHeight="1">
      <c r="A416" s="174"/>
      <c r="B416" s="175"/>
      <c r="C416" s="175"/>
      <c r="D416" s="175"/>
      <c r="E416" s="175"/>
      <c r="F416" s="175"/>
    </row>
    <row r="417" spans="1:6" s="155" customFormat="1" ht="15.75" customHeight="1">
      <c r="A417" s="171" t="s">
        <v>32</v>
      </c>
      <c r="B417" s="172" t="s">
        <v>225</v>
      </c>
      <c r="C417" s="173"/>
      <c r="D417" s="173"/>
      <c r="E417" s="173"/>
      <c r="F417" s="173"/>
    </row>
    <row r="418" spans="1:6" s="149" customFormat="1" ht="10.15" customHeight="1">
      <c r="A418" s="148"/>
      <c r="B418" s="139"/>
      <c r="C418" s="139"/>
      <c r="D418" s="139"/>
      <c r="E418" s="139"/>
      <c r="F418" s="139"/>
    </row>
    <row r="419" spans="1:6" ht="48.6" customHeight="1">
      <c r="A419" s="147" t="s">
        <v>34</v>
      </c>
      <c r="B419" s="192" t="s">
        <v>574</v>
      </c>
      <c r="C419" s="192"/>
      <c r="D419" s="192"/>
      <c r="E419" s="192"/>
      <c r="F419" s="192"/>
    </row>
    <row r="420" spans="1:6" ht="19.899999999999999" customHeight="1">
      <c r="A420" s="157" t="s">
        <v>537</v>
      </c>
      <c r="B420" s="192" t="s">
        <v>554</v>
      </c>
      <c r="C420" s="192"/>
      <c r="D420" s="192"/>
      <c r="E420" s="192"/>
      <c r="F420" s="192"/>
    </row>
    <row r="421" spans="1:6" ht="6.6" customHeight="1">
      <c r="A421" s="147"/>
      <c r="B421" s="152"/>
      <c r="C421" s="152"/>
      <c r="D421" s="152"/>
      <c r="E421" s="152"/>
      <c r="F421" s="152"/>
    </row>
    <row r="422" spans="1:6" ht="31.9" customHeight="1">
      <c r="A422" s="151" t="s">
        <v>378</v>
      </c>
      <c r="B422" s="153" t="s">
        <v>360</v>
      </c>
      <c r="C422" s="150">
        <v>275315000</v>
      </c>
      <c r="D422" s="150">
        <v>0</v>
      </c>
      <c r="E422" s="150">
        <v>275315000</v>
      </c>
      <c r="F422" s="150">
        <f>C422+D422-E422</f>
        <v>0</v>
      </c>
    </row>
    <row r="423" spans="1:6" ht="36" customHeight="1">
      <c r="A423" s="151" t="s">
        <v>362</v>
      </c>
      <c r="B423" s="153" t="s">
        <v>361</v>
      </c>
      <c r="C423" s="150">
        <v>120259000</v>
      </c>
      <c r="D423" s="150">
        <v>0</v>
      </c>
      <c r="E423" s="150">
        <v>120259000</v>
      </c>
      <c r="F423" s="150">
        <f t="shared" ref="F423:F434" si="5">C423+D423-E423</f>
        <v>0</v>
      </c>
    </row>
    <row r="424" spans="1:6" ht="17.45" customHeight="1">
      <c r="A424" s="190" t="s">
        <v>6</v>
      </c>
      <c r="B424" s="190" t="s">
        <v>219</v>
      </c>
      <c r="C424" s="191" t="s">
        <v>220</v>
      </c>
      <c r="D424" s="191"/>
      <c r="E424" s="191"/>
      <c r="F424" s="191"/>
    </row>
    <row r="425" spans="1:6" ht="16.899999999999999" customHeight="1">
      <c r="A425" s="190"/>
      <c r="B425" s="190"/>
      <c r="C425" s="38" t="s">
        <v>221</v>
      </c>
      <c r="D425" s="38" t="s">
        <v>222</v>
      </c>
      <c r="E425" s="38" t="s">
        <v>223</v>
      </c>
      <c r="F425" s="38" t="s">
        <v>224</v>
      </c>
    </row>
    <row r="426" spans="1:6" ht="10.15" customHeight="1">
      <c r="A426" s="151"/>
      <c r="B426" s="153"/>
      <c r="C426" s="150"/>
      <c r="D426" s="150"/>
      <c r="E426" s="150"/>
      <c r="F426" s="150"/>
    </row>
    <row r="427" spans="1:6" s="149" customFormat="1" ht="34.15" customHeight="1">
      <c r="A427" s="151" t="s">
        <v>379</v>
      </c>
      <c r="B427" s="153" t="s">
        <v>363</v>
      </c>
      <c r="C427" s="150">
        <v>97222000</v>
      </c>
      <c r="D427" s="150">
        <v>0</v>
      </c>
      <c r="E427" s="150">
        <v>97222000</v>
      </c>
      <c r="F427" s="150">
        <f t="shared" si="5"/>
        <v>0</v>
      </c>
    </row>
    <row r="428" spans="1:6" s="149" customFormat="1" ht="33.6" customHeight="1">
      <c r="A428" s="151" t="s">
        <v>364</v>
      </c>
      <c r="B428" s="153" t="s">
        <v>365</v>
      </c>
      <c r="C428" s="150">
        <v>92953000</v>
      </c>
      <c r="D428" s="150">
        <v>0</v>
      </c>
      <c r="E428" s="150">
        <v>92953000</v>
      </c>
      <c r="F428" s="150">
        <f t="shared" si="5"/>
        <v>0</v>
      </c>
    </row>
    <row r="429" spans="1:6" s="149" customFormat="1" ht="35.450000000000003" customHeight="1">
      <c r="A429" s="151" t="s">
        <v>380</v>
      </c>
      <c r="B429" s="153" t="s">
        <v>366</v>
      </c>
      <c r="C429" s="150">
        <v>68708000</v>
      </c>
      <c r="D429" s="150">
        <v>0</v>
      </c>
      <c r="E429" s="150">
        <v>68708000</v>
      </c>
      <c r="F429" s="150">
        <f t="shared" si="5"/>
        <v>0</v>
      </c>
    </row>
    <row r="430" spans="1:6" s="149" customFormat="1" ht="36" customHeight="1">
      <c r="A430" s="151" t="s">
        <v>367</v>
      </c>
      <c r="B430" s="153" t="s">
        <v>368</v>
      </c>
      <c r="C430" s="150">
        <v>70722000</v>
      </c>
      <c r="D430" s="150">
        <v>0</v>
      </c>
      <c r="E430" s="150">
        <v>70722000</v>
      </c>
      <c r="F430" s="150">
        <f t="shared" si="5"/>
        <v>0</v>
      </c>
    </row>
    <row r="431" spans="1:6" s="149" customFormat="1" ht="35.450000000000003" customHeight="1">
      <c r="A431" s="151" t="s">
        <v>369</v>
      </c>
      <c r="B431" s="153" t="s">
        <v>370</v>
      </c>
      <c r="C431" s="150">
        <v>68708000</v>
      </c>
      <c r="D431" s="150">
        <v>0</v>
      </c>
      <c r="E431" s="150">
        <v>68708000</v>
      </c>
      <c r="F431" s="150">
        <f t="shared" si="5"/>
        <v>0</v>
      </c>
    </row>
    <row r="432" spans="1:6" s="149" customFormat="1" ht="34.15" customHeight="1">
      <c r="A432" s="151" t="s">
        <v>371</v>
      </c>
      <c r="B432" s="153" t="s">
        <v>372</v>
      </c>
      <c r="C432" s="150">
        <v>32381000</v>
      </c>
      <c r="D432" s="150">
        <v>0</v>
      </c>
      <c r="E432" s="150">
        <v>32381000</v>
      </c>
      <c r="F432" s="150">
        <f t="shared" si="5"/>
        <v>0</v>
      </c>
    </row>
    <row r="433" spans="1:6" s="149" customFormat="1" ht="36.6" customHeight="1">
      <c r="A433" s="151" t="s">
        <v>373</v>
      </c>
      <c r="B433" s="153" t="s">
        <v>374</v>
      </c>
      <c r="C433" s="150">
        <v>13049000</v>
      </c>
      <c r="D433" s="150">
        <v>0</v>
      </c>
      <c r="E433" s="150">
        <v>13049000</v>
      </c>
      <c r="F433" s="150">
        <f t="shared" si="5"/>
        <v>0</v>
      </c>
    </row>
    <row r="434" spans="1:6" s="149" customFormat="1" ht="37.9" customHeight="1">
      <c r="A434" s="151" t="s">
        <v>375</v>
      </c>
      <c r="B434" s="153" t="s">
        <v>376</v>
      </c>
      <c r="C434" s="150">
        <v>6444000</v>
      </c>
      <c r="D434" s="150">
        <v>0</v>
      </c>
      <c r="E434" s="150">
        <v>6444000</v>
      </c>
      <c r="F434" s="150">
        <f t="shared" si="5"/>
        <v>0</v>
      </c>
    </row>
    <row r="435" spans="1:6" s="149" customFormat="1" ht="10.15" customHeight="1">
      <c r="A435" s="151"/>
      <c r="B435" s="153"/>
      <c r="C435" s="150"/>
      <c r="D435" s="150"/>
      <c r="E435" s="150"/>
      <c r="F435" s="150"/>
    </row>
    <row r="436" spans="1:6" ht="15.75">
      <c r="A436" s="157" t="s">
        <v>538</v>
      </c>
      <c r="B436" s="192" t="s">
        <v>555</v>
      </c>
      <c r="C436" s="192"/>
      <c r="D436" s="192"/>
      <c r="E436" s="192"/>
      <c r="F436" s="192"/>
    </row>
    <row r="437" spans="1:6" s="149" customFormat="1" ht="10.15" customHeight="1">
      <c r="A437" s="151"/>
      <c r="B437" s="153"/>
      <c r="C437" s="150"/>
      <c r="D437" s="150"/>
      <c r="E437" s="150"/>
      <c r="F437" s="150"/>
    </row>
    <row r="438" spans="1:6" s="149" customFormat="1" ht="46.15" customHeight="1">
      <c r="A438" s="151" t="s">
        <v>378</v>
      </c>
      <c r="B438" s="153" t="s">
        <v>416</v>
      </c>
      <c r="C438" s="150">
        <v>0</v>
      </c>
      <c r="D438" s="150">
        <v>345290000</v>
      </c>
      <c r="E438" s="150">
        <v>0</v>
      </c>
      <c r="F438" s="150">
        <f>C438+D438-E438</f>
        <v>345290000</v>
      </c>
    </row>
    <row r="439" spans="1:6" ht="63.6" customHeight="1">
      <c r="A439" s="147"/>
      <c r="B439" s="192" t="s">
        <v>539</v>
      </c>
      <c r="C439" s="192"/>
      <c r="D439" s="192"/>
      <c r="E439" s="192"/>
      <c r="F439" s="192"/>
    </row>
    <row r="440" spans="1:6" s="149" customFormat="1" ht="10.15" customHeight="1">
      <c r="A440" s="148"/>
      <c r="B440" s="139"/>
      <c r="C440" s="139"/>
      <c r="D440" s="139"/>
      <c r="E440" s="139"/>
      <c r="F440" s="139"/>
    </row>
    <row r="441" spans="1:6" s="149" customFormat="1" ht="50.45" customHeight="1">
      <c r="A441" s="151" t="s">
        <v>362</v>
      </c>
      <c r="B441" s="153" t="s">
        <v>417</v>
      </c>
      <c r="C441" s="150">
        <v>0</v>
      </c>
      <c r="D441" s="150">
        <v>227230900</v>
      </c>
      <c r="E441" s="150">
        <v>0</v>
      </c>
      <c r="F441" s="150">
        <f>C441+D441-E441</f>
        <v>227230900</v>
      </c>
    </row>
    <row r="442" spans="1:6" ht="78" customHeight="1">
      <c r="A442" s="147"/>
      <c r="B442" s="192" t="s">
        <v>381</v>
      </c>
      <c r="C442" s="192"/>
      <c r="D442" s="192"/>
      <c r="E442" s="192"/>
      <c r="F442" s="192"/>
    </row>
    <row r="443" spans="1:6" s="149" customFormat="1" ht="10.15" customHeight="1">
      <c r="A443" s="148"/>
      <c r="B443" s="139"/>
      <c r="C443" s="139"/>
      <c r="D443" s="139"/>
      <c r="E443" s="139"/>
      <c r="F443" s="139"/>
    </row>
    <row r="444" spans="1:6" s="149" customFormat="1" ht="48" customHeight="1">
      <c r="A444" s="151" t="s">
        <v>379</v>
      </c>
      <c r="B444" s="153" t="s">
        <v>418</v>
      </c>
      <c r="C444" s="150">
        <v>0</v>
      </c>
      <c r="D444" s="150">
        <v>208750000</v>
      </c>
      <c r="E444" s="150">
        <v>0</v>
      </c>
      <c r="F444" s="150">
        <f>C444+D444-E444</f>
        <v>208750000</v>
      </c>
    </row>
    <row r="445" spans="1:6" ht="94.15" customHeight="1">
      <c r="A445" s="147"/>
      <c r="B445" s="192" t="s">
        <v>382</v>
      </c>
      <c r="C445" s="192"/>
      <c r="D445" s="192"/>
      <c r="E445" s="192"/>
      <c r="F445" s="192"/>
    </row>
    <row r="446" spans="1:6" s="149" customFormat="1" ht="10.15" customHeight="1">
      <c r="A446" s="148"/>
      <c r="B446" s="139"/>
      <c r="C446" s="139"/>
      <c r="D446" s="139"/>
      <c r="E446" s="139"/>
      <c r="F446" s="139"/>
    </row>
    <row r="447" spans="1:6" s="149" customFormat="1" ht="46.15" customHeight="1">
      <c r="A447" s="151" t="s">
        <v>364</v>
      </c>
      <c r="B447" s="153" t="s">
        <v>419</v>
      </c>
      <c r="C447" s="150">
        <v>0</v>
      </c>
      <c r="D447" s="150">
        <v>228028000</v>
      </c>
      <c r="E447" s="150">
        <v>0</v>
      </c>
      <c r="F447" s="150">
        <f>C447+D447-E447</f>
        <v>228028000</v>
      </c>
    </row>
    <row r="448" spans="1:6" ht="111.6" customHeight="1">
      <c r="A448" s="147"/>
      <c r="B448" s="192" t="s">
        <v>392</v>
      </c>
      <c r="C448" s="192"/>
      <c r="D448" s="192"/>
      <c r="E448" s="192"/>
      <c r="F448" s="192"/>
    </row>
    <row r="449" spans="1:6" ht="10.15" customHeight="1">
      <c r="A449" s="147"/>
      <c r="B449" s="152"/>
      <c r="C449" s="152"/>
      <c r="D449" s="152"/>
      <c r="E449" s="152"/>
      <c r="F449" s="152"/>
    </row>
    <row r="450" spans="1:6" s="149" customFormat="1" ht="38.450000000000003" customHeight="1">
      <c r="A450" s="151" t="s">
        <v>380</v>
      </c>
      <c r="B450" s="153" t="s">
        <v>415</v>
      </c>
      <c r="C450" s="150">
        <v>0</v>
      </c>
      <c r="D450" s="150">
        <v>5883000</v>
      </c>
      <c r="E450" s="150">
        <v>0</v>
      </c>
      <c r="F450" s="150">
        <f>C450+D450-E450</f>
        <v>5883000</v>
      </c>
    </row>
    <row r="451" spans="1:6" ht="15.75">
      <c r="A451" s="147"/>
      <c r="B451" s="192" t="s">
        <v>507</v>
      </c>
      <c r="C451" s="192"/>
      <c r="D451" s="192"/>
      <c r="E451" s="192"/>
      <c r="F451" s="192"/>
    </row>
    <row r="452" spans="1:6" s="149" customFormat="1" ht="10.15" customHeight="1">
      <c r="A452" s="148"/>
      <c r="B452" s="139"/>
      <c r="C452" s="139"/>
      <c r="D452" s="139"/>
      <c r="E452" s="139"/>
      <c r="F452" s="139"/>
    </row>
    <row r="453" spans="1:6" s="149" customFormat="1" ht="49.9" customHeight="1">
      <c r="A453" s="189" t="s">
        <v>367</v>
      </c>
      <c r="B453" s="153" t="s">
        <v>420</v>
      </c>
      <c r="C453" s="145">
        <v>0</v>
      </c>
      <c r="D453" s="145">
        <v>294668000</v>
      </c>
      <c r="E453" s="145">
        <v>0</v>
      </c>
      <c r="F453" s="145">
        <f>C453+D453-E453</f>
        <v>294668000</v>
      </c>
    </row>
    <row r="454" spans="1:6" s="149" customFormat="1" ht="15.75">
      <c r="A454" s="143"/>
      <c r="B454" s="193" t="s">
        <v>540</v>
      </c>
      <c r="C454" s="193"/>
      <c r="D454" s="193"/>
      <c r="E454" s="193"/>
      <c r="F454" s="193"/>
    </row>
    <row r="455" spans="1:6" s="149" customFormat="1" ht="9" customHeight="1">
      <c r="A455" s="148"/>
      <c r="B455" s="139"/>
      <c r="C455" s="139"/>
      <c r="D455" s="139"/>
      <c r="E455" s="139"/>
      <c r="F455" s="139"/>
    </row>
    <row r="456" spans="1:6" s="149" customFormat="1" ht="34.15" customHeight="1">
      <c r="A456" s="143" t="s">
        <v>36</v>
      </c>
      <c r="B456" s="153" t="s">
        <v>324</v>
      </c>
      <c r="C456" s="145">
        <v>2100000</v>
      </c>
      <c r="D456" s="145">
        <v>720000</v>
      </c>
      <c r="E456" s="145">
        <v>0</v>
      </c>
      <c r="F456" s="145">
        <f>C456+D456-E456</f>
        <v>2820000</v>
      </c>
    </row>
    <row r="457" spans="1:6" s="149" customFormat="1" ht="33.6" customHeight="1">
      <c r="A457" s="143"/>
      <c r="B457" s="193" t="s">
        <v>508</v>
      </c>
      <c r="C457" s="193"/>
      <c r="D457" s="193"/>
      <c r="E457" s="193"/>
      <c r="F457" s="193"/>
    </row>
    <row r="458" spans="1:6" ht="17.45" customHeight="1">
      <c r="A458" s="190" t="s">
        <v>6</v>
      </c>
      <c r="B458" s="190" t="s">
        <v>219</v>
      </c>
      <c r="C458" s="191" t="s">
        <v>220</v>
      </c>
      <c r="D458" s="191"/>
      <c r="E458" s="191"/>
      <c r="F458" s="191"/>
    </row>
    <row r="459" spans="1:6" ht="16.899999999999999" customHeight="1">
      <c r="A459" s="190"/>
      <c r="B459" s="190"/>
      <c r="C459" s="38" t="s">
        <v>221</v>
      </c>
      <c r="D459" s="38" t="s">
        <v>222</v>
      </c>
      <c r="E459" s="38" t="s">
        <v>223</v>
      </c>
      <c r="F459" s="38" t="s">
        <v>224</v>
      </c>
    </row>
    <row r="460" spans="1:6" s="149" customFormat="1" ht="7.9" customHeight="1">
      <c r="A460" s="148"/>
      <c r="B460" s="139"/>
      <c r="C460" s="139"/>
      <c r="D460" s="139"/>
      <c r="E460" s="139"/>
      <c r="F460" s="139"/>
    </row>
    <row r="461" spans="1:6" s="149" customFormat="1" ht="34.15" customHeight="1">
      <c r="A461" s="143" t="s">
        <v>40</v>
      </c>
      <c r="B461" s="153" t="s">
        <v>331</v>
      </c>
      <c r="C461" s="145">
        <v>4770000</v>
      </c>
      <c r="D461" s="145">
        <v>0</v>
      </c>
      <c r="E461" s="145">
        <v>4770000</v>
      </c>
      <c r="F461" s="145">
        <f>C461+D461-E461</f>
        <v>0</v>
      </c>
    </row>
    <row r="462" spans="1:6" s="149" customFormat="1" ht="51.6" customHeight="1">
      <c r="A462" s="143"/>
      <c r="B462" s="193" t="s">
        <v>332</v>
      </c>
      <c r="C462" s="193"/>
      <c r="D462" s="193"/>
      <c r="E462" s="193"/>
      <c r="F462" s="193"/>
    </row>
    <row r="463" spans="1:6" s="149" customFormat="1" ht="10.15" customHeight="1">
      <c r="A463" s="148"/>
      <c r="B463" s="139"/>
      <c r="C463" s="139"/>
      <c r="D463" s="139"/>
      <c r="E463" s="139"/>
      <c r="F463" s="139"/>
    </row>
    <row r="464" spans="1:6" s="149" customFormat="1" ht="34.15" customHeight="1">
      <c r="A464" s="143" t="s">
        <v>274</v>
      </c>
      <c r="B464" s="153" t="s">
        <v>331</v>
      </c>
      <c r="C464" s="145">
        <v>0</v>
      </c>
      <c r="D464" s="145">
        <v>2400000</v>
      </c>
      <c r="E464" s="145">
        <v>0</v>
      </c>
      <c r="F464" s="145">
        <f>C464+D464-E464</f>
        <v>2400000</v>
      </c>
    </row>
    <row r="465" spans="1:6" s="149" customFormat="1" ht="48.6" customHeight="1">
      <c r="A465" s="143"/>
      <c r="B465" s="193" t="s">
        <v>541</v>
      </c>
      <c r="C465" s="193"/>
      <c r="D465" s="193"/>
      <c r="E465" s="193"/>
      <c r="F465" s="193"/>
    </row>
    <row r="466" spans="1:6" s="149" customFormat="1" ht="10.15" customHeight="1">
      <c r="A466" s="148"/>
      <c r="B466" s="139"/>
      <c r="C466" s="139"/>
      <c r="D466" s="139"/>
      <c r="E466" s="139"/>
      <c r="F466" s="139"/>
    </row>
    <row r="467" spans="1:6" s="149" customFormat="1" ht="34.15" customHeight="1">
      <c r="A467" s="143" t="s">
        <v>276</v>
      </c>
      <c r="B467" s="153" t="s">
        <v>393</v>
      </c>
      <c r="C467" s="145">
        <v>0</v>
      </c>
      <c r="D467" s="145">
        <v>120000</v>
      </c>
      <c r="E467" s="145">
        <v>0</v>
      </c>
      <c r="F467" s="145">
        <f>C467+D467-E467</f>
        <v>120000</v>
      </c>
    </row>
    <row r="468" spans="1:6" s="149" customFormat="1" ht="35.450000000000003" customHeight="1">
      <c r="A468" s="143"/>
      <c r="B468" s="193" t="s">
        <v>550</v>
      </c>
      <c r="C468" s="193"/>
      <c r="D468" s="193"/>
      <c r="E468" s="193"/>
      <c r="F468" s="193"/>
    </row>
    <row r="469" spans="1:6" s="149" customFormat="1" ht="10.15" customHeight="1">
      <c r="A469" s="148"/>
      <c r="B469" s="139"/>
      <c r="C469" s="139"/>
      <c r="D469" s="139"/>
      <c r="E469" s="139"/>
      <c r="F469" s="139"/>
    </row>
    <row r="470" spans="1:6" s="149" customFormat="1" ht="47.25">
      <c r="A470" s="143" t="s">
        <v>277</v>
      </c>
      <c r="B470" s="144" t="s">
        <v>421</v>
      </c>
      <c r="C470" s="145">
        <v>0</v>
      </c>
      <c r="D470" s="145">
        <v>26500</v>
      </c>
      <c r="E470" s="145">
        <v>0</v>
      </c>
      <c r="F470" s="145">
        <f>C470+D470-E470</f>
        <v>26500</v>
      </c>
    </row>
    <row r="471" spans="1:6" s="149" customFormat="1" ht="51" customHeight="1">
      <c r="A471" s="143"/>
      <c r="B471" s="193" t="s">
        <v>542</v>
      </c>
      <c r="C471" s="193"/>
      <c r="D471" s="193"/>
      <c r="E471" s="193"/>
      <c r="F471" s="193"/>
    </row>
    <row r="472" spans="1:6" s="149" customFormat="1" ht="10.15" customHeight="1">
      <c r="A472" s="148"/>
      <c r="B472" s="139"/>
      <c r="C472" s="139"/>
      <c r="D472" s="139"/>
      <c r="E472" s="139"/>
      <c r="F472" s="139"/>
    </row>
    <row r="473" spans="1:6" s="149" customFormat="1" ht="47.25">
      <c r="A473" s="143" t="s">
        <v>278</v>
      </c>
      <c r="B473" s="153" t="s">
        <v>275</v>
      </c>
      <c r="C473" s="145">
        <v>386755</v>
      </c>
      <c r="D473" s="145">
        <v>0</v>
      </c>
      <c r="E473" s="145">
        <v>0</v>
      </c>
      <c r="F473" s="145">
        <f>C473+D473-E473</f>
        <v>386755</v>
      </c>
    </row>
    <row r="474" spans="1:6" s="149" customFormat="1" ht="32.450000000000003" customHeight="1">
      <c r="A474" s="143"/>
      <c r="B474" s="193" t="s">
        <v>304</v>
      </c>
      <c r="C474" s="193"/>
      <c r="D474" s="193"/>
      <c r="E474" s="193"/>
      <c r="F474" s="193"/>
    </row>
    <row r="475" spans="1:6" s="149" customFormat="1" ht="10.15" customHeight="1">
      <c r="A475" s="148"/>
      <c r="B475" s="139"/>
      <c r="C475" s="139"/>
      <c r="D475" s="139"/>
      <c r="E475" s="139"/>
      <c r="F475" s="139"/>
    </row>
    <row r="476" spans="1:6" s="149" customFormat="1" ht="63">
      <c r="A476" s="143" t="s">
        <v>475</v>
      </c>
      <c r="B476" s="144" t="s">
        <v>394</v>
      </c>
      <c r="C476" s="145">
        <v>0</v>
      </c>
      <c r="D476" s="145">
        <v>1300000</v>
      </c>
      <c r="E476" s="145">
        <v>0</v>
      </c>
      <c r="F476" s="145">
        <f>C476+D476-E476</f>
        <v>1300000</v>
      </c>
    </row>
    <row r="477" spans="1:6" s="149" customFormat="1" ht="33" customHeight="1">
      <c r="A477" s="143"/>
      <c r="B477" s="193" t="s">
        <v>509</v>
      </c>
      <c r="C477" s="193"/>
      <c r="D477" s="193"/>
      <c r="E477" s="193"/>
      <c r="F477" s="193"/>
    </row>
    <row r="478" spans="1:6" s="149" customFormat="1" ht="10.15" customHeight="1">
      <c r="A478" s="148"/>
      <c r="B478" s="139"/>
      <c r="C478" s="139"/>
      <c r="D478" s="139"/>
      <c r="E478" s="139"/>
      <c r="F478" s="139"/>
    </row>
    <row r="479" spans="1:6" s="149" customFormat="1" ht="47.25">
      <c r="A479" s="143" t="s">
        <v>476</v>
      </c>
      <c r="B479" s="144" t="s">
        <v>334</v>
      </c>
      <c r="C479" s="145">
        <v>978272</v>
      </c>
      <c r="D479" s="145">
        <v>0</v>
      </c>
      <c r="E479" s="145">
        <v>7079</v>
      </c>
      <c r="F479" s="145">
        <f>C479+D479-E479</f>
        <v>971193</v>
      </c>
    </row>
    <row r="480" spans="1:6" s="149" customFormat="1" ht="15.75">
      <c r="A480" s="143"/>
      <c r="B480" s="193" t="s">
        <v>333</v>
      </c>
      <c r="C480" s="193"/>
      <c r="D480" s="193"/>
      <c r="E480" s="193"/>
      <c r="F480" s="193"/>
    </row>
    <row r="481" spans="1:6" s="149" customFormat="1" ht="10.15" customHeight="1">
      <c r="A481" s="148"/>
      <c r="B481" s="139"/>
      <c r="C481" s="139"/>
      <c r="D481" s="139"/>
      <c r="E481" s="139"/>
      <c r="F481" s="139"/>
    </row>
    <row r="482" spans="1:6" s="149" customFormat="1" ht="47.25">
      <c r="A482" s="143" t="s">
        <v>477</v>
      </c>
      <c r="B482" s="153" t="s">
        <v>279</v>
      </c>
      <c r="C482" s="145">
        <v>250000</v>
      </c>
      <c r="D482" s="145">
        <v>0</v>
      </c>
      <c r="E482" s="145">
        <v>24032</v>
      </c>
      <c r="F482" s="145">
        <f>C482+D482-E482</f>
        <v>225968</v>
      </c>
    </row>
    <row r="483" spans="1:6" s="149" customFormat="1" ht="15.75">
      <c r="A483" s="143"/>
      <c r="B483" s="193" t="s">
        <v>333</v>
      </c>
      <c r="C483" s="193"/>
      <c r="D483" s="193"/>
      <c r="E483" s="193"/>
      <c r="F483" s="193"/>
    </row>
    <row r="484" spans="1:6" s="149" customFormat="1" ht="10.15" customHeight="1">
      <c r="A484" s="148"/>
      <c r="B484" s="139"/>
      <c r="C484" s="139"/>
      <c r="D484" s="139"/>
      <c r="E484" s="139"/>
      <c r="F484" s="139"/>
    </row>
    <row r="485" spans="1:6" s="149" customFormat="1" ht="34.15" customHeight="1">
      <c r="A485" s="143" t="s">
        <v>478</v>
      </c>
      <c r="B485" s="153" t="s">
        <v>318</v>
      </c>
      <c r="C485" s="145">
        <v>900000</v>
      </c>
      <c r="D485" s="145">
        <v>300000</v>
      </c>
      <c r="E485" s="145">
        <v>0</v>
      </c>
      <c r="F485" s="145">
        <f>C485+D485-E485</f>
        <v>1200000</v>
      </c>
    </row>
    <row r="486" spans="1:6" s="149" customFormat="1" ht="50.45" customHeight="1">
      <c r="A486" s="143"/>
      <c r="B486" s="193" t="s">
        <v>543</v>
      </c>
      <c r="C486" s="193"/>
      <c r="D486" s="193"/>
      <c r="E486" s="193"/>
      <c r="F486" s="193"/>
    </row>
    <row r="487" spans="1:6" s="149" customFormat="1" ht="10.15" customHeight="1">
      <c r="A487" s="148"/>
      <c r="B487" s="139"/>
      <c r="C487" s="139"/>
      <c r="D487" s="139"/>
      <c r="E487" s="139"/>
      <c r="F487" s="139"/>
    </row>
    <row r="488" spans="1:6" s="149" customFormat="1" ht="34.15" customHeight="1">
      <c r="A488" s="143" t="s">
        <v>479</v>
      </c>
      <c r="B488" s="153" t="s">
        <v>359</v>
      </c>
      <c r="C488" s="145">
        <v>363892</v>
      </c>
      <c r="D488" s="145">
        <v>99430</v>
      </c>
      <c r="E488" s="145">
        <v>0</v>
      </c>
      <c r="F488" s="145">
        <f>C488+D488-E488</f>
        <v>463322</v>
      </c>
    </row>
    <row r="489" spans="1:6" s="149" customFormat="1" ht="31.15" customHeight="1">
      <c r="A489" s="143"/>
      <c r="B489" s="193" t="s">
        <v>344</v>
      </c>
      <c r="C489" s="193"/>
      <c r="D489" s="193"/>
      <c r="E489" s="193"/>
      <c r="F489" s="193"/>
    </row>
    <row r="490" spans="1:6" s="149" customFormat="1" ht="10.15" customHeight="1">
      <c r="A490" s="148"/>
      <c r="B490" s="139"/>
      <c r="C490" s="139"/>
      <c r="D490" s="139"/>
      <c r="E490" s="139"/>
      <c r="F490" s="139"/>
    </row>
    <row r="491" spans="1:6" s="149" customFormat="1" ht="34.15" customHeight="1">
      <c r="A491" s="143" t="s">
        <v>480</v>
      </c>
      <c r="B491" s="153" t="s">
        <v>377</v>
      </c>
      <c r="C491" s="145">
        <v>30039</v>
      </c>
      <c r="D491" s="145">
        <v>22940</v>
      </c>
      <c r="E491" s="145">
        <v>0</v>
      </c>
      <c r="F491" s="145">
        <f>C491+D491-E491</f>
        <v>52979</v>
      </c>
    </row>
    <row r="492" spans="1:6" s="149" customFormat="1" ht="31.15" customHeight="1">
      <c r="A492" s="143"/>
      <c r="B492" s="193" t="s">
        <v>344</v>
      </c>
      <c r="C492" s="193"/>
      <c r="D492" s="193"/>
      <c r="E492" s="193"/>
      <c r="F492" s="193"/>
    </row>
    <row r="493" spans="1:6" s="149" customFormat="1" ht="15.75">
      <c r="A493" s="148"/>
      <c r="B493" s="139"/>
      <c r="C493" s="139"/>
      <c r="D493" s="139"/>
      <c r="E493" s="139"/>
      <c r="F493" s="139"/>
    </row>
    <row r="494" spans="1:6" s="155" customFormat="1" ht="15.75" customHeight="1">
      <c r="A494" s="171" t="s">
        <v>48</v>
      </c>
      <c r="B494" s="172" t="s">
        <v>280</v>
      </c>
      <c r="C494" s="173"/>
      <c r="D494" s="173"/>
      <c r="E494" s="173"/>
      <c r="F494" s="173"/>
    </row>
    <row r="495" spans="1:6" s="149" customFormat="1" ht="10.15" customHeight="1">
      <c r="A495" s="148"/>
      <c r="B495" s="139"/>
      <c r="C495" s="139"/>
      <c r="D495" s="139"/>
      <c r="E495" s="139"/>
      <c r="F495" s="139"/>
    </row>
    <row r="496" spans="1:6" s="149" customFormat="1" ht="46.15" customHeight="1">
      <c r="A496" s="143" t="s">
        <v>50</v>
      </c>
      <c r="B496" s="153" t="s">
        <v>414</v>
      </c>
      <c r="C496" s="145">
        <v>0</v>
      </c>
      <c r="D496" s="145">
        <v>26500000</v>
      </c>
      <c r="E496" s="145">
        <v>0</v>
      </c>
      <c r="F496" s="145">
        <f>C496+D496-E496</f>
        <v>26500000</v>
      </c>
    </row>
    <row r="497" spans="1:6" s="149" customFormat="1" ht="47.45" customHeight="1">
      <c r="A497" s="143"/>
      <c r="B497" s="193" t="s">
        <v>556</v>
      </c>
      <c r="C497" s="193"/>
      <c r="D497" s="193"/>
      <c r="E497" s="193"/>
      <c r="F497" s="193"/>
    </row>
    <row r="498" spans="1:6" s="149" customFormat="1" ht="10.15" customHeight="1">
      <c r="A498" s="148"/>
      <c r="B498" s="139"/>
      <c r="C498" s="139"/>
      <c r="D498" s="139"/>
      <c r="E498" s="139"/>
      <c r="F498" s="139"/>
    </row>
    <row r="499" spans="1:6" ht="17.45" customHeight="1">
      <c r="A499" s="190" t="s">
        <v>6</v>
      </c>
      <c r="B499" s="190" t="s">
        <v>219</v>
      </c>
      <c r="C499" s="191" t="s">
        <v>220</v>
      </c>
      <c r="D499" s="191"/>
      <c r="E499" s="191"/>
      <c r="F499" s="191"/>
    </row>
    <row r="500" spans="1:6" ht="16.899999999999999" customHeight="1">
      <c r="A500" s="190"/>
      <c r="B500" s="190"/>
      <c r="C500" s="38" t="s">
        <v>221</v>
      </c>
      <c r="D500" s="38" t="s">
        <v>222</v>
      </c>
      <c r="E500" s="38" t="s">
        <v>223</v>
      </c>
      <c r="F500" s="38" t="s">
        <v>224</v>
      </c>
    </row>
    <row r="501" spans="1:6" s="149" customFormat="1" ht="15.75">
      <c r="A501" s="148"/>
      <c r="B501" s="139"/>
      <c r="C501" s="139"/>
      <c r="D501" s="139"/>
      <c r="E501" s="139"/>
      <c r="F501" s="139"/>
    </row>
    <row r="502" spans="1:6" s="149" customFormat="1" ht="47.25">
      <c r="A502" s="143" t="s">
        <v>282</v>
      </c>
      <c r="B502" s="153" t="s">
        <v>339</v>
      </c>
      <c r="C502" s="145">
        <v>914225</v>
      </c>
      <c r="D502" s="145">
        <v>0</v>
      </c>
      <c r="E502" s="145">
        <v>120905</v>
      </c>
      <c r="F502" s="145">
        <f>C502+D502-E502</f>
        <v>793320</v>
      </c>
    </row>
    <row r="503" spans="1:6" s="149" customFormat="1" ht="35.450000000000003" customHeight="1">
      <c r="A503" s="143"/>
      <c r="B503" s="193" t="s">
        <v>510</v>
      </c>
      <c r="C503" s="193"/>
      <c r="D503" s="193"/>
      <c r="E503" s="193"/>
      <c r="F503" s="193"/>
    </row>
    <row r="504" spans="1:6" s="149" customFormat="1" ht="11.45" customHeight="1">
      <c r="A504" s="148"/>
      <c r="B504" s="139"/>
      <c r="C504" s="139"/>
      <c r="D504" s="139"/>
      <c r="E504" s="139"/>
      <c r="F504" s="139"/>
    </row>
    <row r="505" spans="1:6" s="149" customFormat="1" ht="31.5">
      <c r="A505" s="143" t="s">
        <v>284</v>
      </c>
      <c r="B505" s="153" t="s">
        <v>335</v>
      </c>
      <c r="C505" s="145">
        <v>3000000</v>
      </c>
      <c r="D505" s="145">
        <v>0</v>
      </c>
      <c r="E505" s="145">
        <v>0</v>
      </c>
      <c r="F505" s="145">
        <f>C505+D505-E505</f>
        <v>3000000</v>
      </c>
    </row>
    <row r="506" spans="1:6" s="149" customFormat="1" ht="31.15" customHeight="1">
      <c r="A506" s="143"/>
      <c r="B506" s="193" t="s">
        <v>544</v>
      </c>
      <c r="C506" s="193"/>
      <c r="D506" s="193"/>
      <c r="E506" s="193"/>
      <c r="F506" s="193"/>
    </row>
    <row r="507" spans="1:6" s="149" customFormat="1" ht="13.9" customHeight="1">
      <c r="A507" s="148"/>
      <c r="B507" s="139"/>
      <c r="C507" s="139"/>
      <c r="D507" s="139"/>
      <c r="E507" s="139"/>
      <c r="F507" s="139"/>
    </row>
    <row r="508" spans="1:6" s="149" customFormat="1" ht="31.5">
      <c r="A508" s="143" t="s">
        <v>286</v>
      </c>
      <c r="B508" s="153" t="s">
        <v>385</v>
      </c>
      <c r="C508" s="145">
        <v>3920000</v>
      </c>
      <c r="D508" s="145">
        <v>28080000</v>
      </c>
      <c r="E508" s="145">
        <v>0</v>
      </c>
      <c r="F508" s="145">
        <f>C508+D508-E508</f>
        <v>32000000</v>
      </c>
    </row>
    <row r="509" spans="1:6" s="149" customFormat="1" ht="48" customHeight="1">
      <c r="A509" s="143"/>
      <c r="B509" s="193" t="s">
        <v>559</v>
      </c>
      <c r="C509" s="193"/>
      <c r="D509" s="193"/>
      <c r="E509" s="193"/>
      <c r="F509" s="193"/>
    </row>
    <row r="510" spans="1:6" s="149" customFormat="1" ht="10.15" customHeight="1">
      <c r="A510" s="148"/>
      <c r="B510" s="139"/>
      <c r="C510" s="139"/>
      <c r="D510" s="139"/>
      <c r="E510" s="139"/>
      <c r="F510" s="139"/>
    </row>
    <row r="511" spans="1:6" s="149" customFormat="1" ht="63">
      <c r="A511" s="143" t="s">
        <v>474</v>
      </c>
      <c r="B511" s="153" t="s">
        <v>386</v>
      </c>
      <c r="C511" s="145">
        <v>6103240</v>
      </c>
      <c r="D511" s="145">
        <v>33896760</v>
      </c>
      <c r="E511" s="145">
        <v>0</v>
      </c>
      <c r="F511" s="145">
        <f>C511+D511-E511</f>
        <v>40000000</v>
      </c>
    </row>
    <row r="512" spans="1:6" s="149" customFormat="1" ht="46.9" customHeight="1">
      <c r="A512" s="143"/>
      <c r="B512" s="193" t="s">
        <v>560</v>
      </c>
      <c r="C512" s="193"/>
      <c r="D512" s="193"/>
      <c r="E512" s="193"/>
      <c r="F512" s="193"/>
    </row>
    <row r="513" spans="1:6" s="149" customFormat="1" ht="10.15" customHeight="1">
      <c r="A513" s="148"/>
      <c r="B513" s="139"/>
      <c r="C513" s="139"/>
      <c r="D513" s="139"/>
      <c r="E513" s="139"/>
      <c r="F513" s="139"/>
    </row>
    <row r="514" spans="1:6" s="149" customFormat="1" ht="31.5">
      <c r="A514" s="143" t="s">
        <v>481</v>
      </c>
      <c r="B514" s="153" t="s">
        <v>388</v>
      </c>
      <c r="C514" s="145">
        <v>13360000</v>
      </c>
      <c r="D514" s="145">
        <v>37040000</v>
      </c>
      <c r="E514" s="145">
        <v>0</v>
      </c>
      <c r="F514" s="145">
        <f>C514+D514-E514</f>
        <v>50400000</v>
      </c>
    </row>
    <row r="515" spans="1:6" s="149" customFormat="1" ht="49.9" customHeight="1">
      <c r="A515" s="143"/>
      <c r="B515" s="193" t="s">
        <v>560</v>
      </c>
      <c r="C515" s="193"/>
      <c r="D515" s="193"/>
      <c r="E515" s="193"/>
      <c r="F515" s="193"/>
    </row>
    <row r="516" spans="1:6" s="149" customFormat="1" ht="10.15" customHeight="1">
      <c r="A516" s="148"/>
      <c r="B516" s="139"/>
      <c r="C516" s="139"/>
      <c r="D516" s="139"/>
      <c r="E516" s="139"/>
      <c r="F516" s="139"/>
    </row>
    <row r="517" spans="1:6" s="149" customFormat="1" ht="65.45" customHeight="1">
      <c r="A517" s="143" t="s">
        <v>482</v>
      </c>
      <c r="B517" s="153" t="s">
        <v>396</v>
      </c>
      <c r="C517" s="145">
        <v>0</v>
      </c>
      <c r="D517" s="145">
        <v>169000</v>
      </c>
      <c r="E517" s="145">
        <v>0</v>
      </c>
      <c r="F517" s="145">
        <f>C517+D517-E517</f>
        <v>169000</v>
      </c>
    </row>
    <row r="518" spans="1:6" s="149" customFormat="1" ht="36.6" customHeight="1">
      <c r="A518" s="143"/>
      <c r="B518" s="193" t="s">
        <v>561</v>
      </c>
      <c r="C518" s="193"/>
      <c r="D518" s="193"/>
      <c r="E518" s="193"/>
      <c r="F518" s="193"/>
    </row>
    <row r="519" spans="1:6" s="149" customFormat="1" ht="10.15" customHeight="1">
      <c r="A519" s="148"/>
      <c r="B519" s="139"/>
      <c r="C519" s="139"/>
      <c r="D519" s="139"/>
      <c r="E519" s="139"/>
      <c r="F519" s="139"/>
    </row>
    <row r="520" spans="1:6" s="149" customFormat="1" ht="63">
      <c r="A520" s="143" t="s">
        <v>483</v>
      </c>
      <c r="B520" s="153" t="s">
        <v>308</v>
      </c>
      <c r="C520" s="145">
        <v>0</v>
      </c>
      <c r="D520" s="145">
        <v>461250</v>
      </c>
      <c r="E520" s="145">
        <v>0</v>
      </c>
      <c r="F520" s="145">
        <f>C520+D520-E520</f>
        <v>461250</v>
      </c>
    </row>
    <row r="521" spans="1:6" s="149" customFormat="1" ht="31.15" customHeight="1">
      <c r="A521" s="143"/>
      <c r="B521" s="193" t="s">
        <v>545</v>
      </c>
      <c r="C521" s="193"/>
      <c r="D521" s="193"/>
      <c r="E521" s="193"/>
      <c r="F521" s="193"/>
    </row>
    <row r="522" spans="1:6" s="149" customFormat="1" ht="10.15" customHeight="1">
      <c r="A522" s="148"/>
      <c r="B522" s="139"/>
      <c r="C522" s="139"/>
      <c r="D522" s="139"/>
      <c r="E522" s="139"/>
      <c r="F522" s="139"/>
    </row>
    <row r="523" spans="1:6" s="149" customFormat="1" ht="47.25">
      <c r="A523" s="143" t="s">
        <v>484</v>
      </c>
      <c r="B523" s="144" t="s">
        <v>306</v>
      </c>
      <c r="C523" s="145">
        <v>66027300</v>
      </c>
      <c r="D523" s="145">
        <v>1000000</v>
      </c>
      <c r="E523" s="145">
        <v>0</v>
      </c>
      <c r="F523" s="145">
        <f>C523+D523-E523</f>
        <v>67027300</v>
      </c>
    </row>
    <row r="524" spans="1:6" s="149" customFormat="1" ht="51.6" customHeight="1">
      <c r="A524" s="143"/>
      <c r="B524" s="193" t="s">
        <v>562</v>
      </c>
      <c r="C524" s="193"/>
      <c r="D524" s="193"/>
      <c r="E524" s="193"/>
      <c r="F524" s="193"/>
    </row>
    <row r="525" spans="1:6" s="149" customFormat="1" ht="10.15" customHeight="1">
      <c r="A525" s="148"/>
      <c r="B525" s="139"/>
      <c r="C525" s="139"/>
      <c r="D525" s="139"/>
      <c r="E525" s="139"/>
      <c r="F525" s="139"/>
    </row>
    <row r="526" spans="1:6" s="149" customFormat="1" ht="47.25">
      <c r="A526" s="143" t="s">
        <v>485</v>
      </c>
      <c r="B526" s="153" t="s">
        <v>329</v>
      </c>
      <c r="C526" s="145">
        <v>11538750</v>
      </c>
      <c r="D526" s="145">
        <v>0</v>
      </c>
      <c r="E526" s="145">
        <v>0</v>
      </c>
      <c r="F526" s="145">
        <f>C526+D526-E526</f>
        <v>11538750</v>
      </c>
    </row>
    <row r="527" spans="1:6" s="149" customFormat="1" ht="30.6" customHeight="1">
      <c r="A527" s="143"/>
      <c r="B527" s="193" t="s">
        <v>395</v>
      </c>
      <c r="C527" s="193"/>
      <c r="D527" s="193"/>
      <c r="E527" s="193"/>
      <c r="F527" s="193"/>
    </row>
    <row r="528" spans="1:6" s="149" customFormat="1" ht="10.15" customHeight="1">
      <c r="A528" s="148"/>
      <c r="B528" s="139"/>
      <c r="C528" s="139"/>
      <c r="D528" s="139"/>
      <c r="E528" s="139"/>
      <c r="F528" s="139"/>
    </row>
    <row r="529" spans="1:6" s="149" customFormat="1" ht="31.5">
      <c r="A529" s="143" t="s">
        <v>486</v>
      </c>
      <c r="B529" s="153" t="s">
        <v>307</v>
      </c>
      <c r="C529" s="145">
        <v>2010000</v>
      </c>
      <c r="D529" s="145">
        <v>0</v>
      </c>
      <c r="E529" s="145">
        <v>0</v>
      </c>
      <c r="F529" s="145">
        <f>C529+D529-E529</f>
        <v>2010000</v>
      </c>
    </row>
    <row r="530" spans="1:6" s="149" customFormat="1" ht="33" customHeight="1">
      <c r="A530" s="143"/>
      <c r="B530" s="193" t="s">
        <v>511</v>
      </c>
      <c r="C530" s="193"/>
      <c r="D530" s="193"/>
      <c r="E530" s="193"/>
      <c r="F530" s="193"/>
    </row>
    <row r="531" spans="1:6" s="149" customFormat="1" ht="10.15" customHeight="1">
      <c r="A531" s="148"/>
      <c r="B531" s="139"/>
      <c r="C531" s="139"/>
      <c r="D531" s="139"/>
      <c r="E531" s="139"/>
      <c r="F531" s="139"/>
    </row>
    <row r="532" spans="1:6" s="149" customFormat="1" ht="15.75" hidden="1">
      <c r="A532" s="148"/>
      <c r="B532" s="139"/>
      <c r="C532" s="139"/>
      <c r="D532" s="139"/>
      <c r="E532" s="139"/>
      <c r="F532" s="139"/>
    </row>
    <row r="533" spans="1:6" s="149" customFormat="1" ht="47.25">
      <c r="A533" s="143" t="s">
        <v>487</v>
      </c>
      <c r="B533" s="144" t="s">
        <v>343</v>
      </c>
      <c r="C533" s="145">
        <v>889163</v>
      </c>
      <c r="D533" s="145">
        <v>608630</v>
      </c>
      <c r="E533" s="145">
        <v>0</v>
      </c>
      <c r="F533" s="145">
        <f>C533+D533-E533</f>
        <v>1497793</v>
      </c>
    </row>
    <row r="534" spans="1:6" s="149" customFormat="1" ht="31.15" customHeight="1">
      <c r="A534" s="143"/>
      <c r="B534" s="193" t="s">
        <v>344</v>
      </c>
      <c r="C534" s="193"/>
      <c r="D534" s="193"/>
      <c r="E534" s="193"/>
      <c r="F534" s="193"/>
    </row>
    <row r="535" spans="1:6" s="149" customFormat="1" ht="55.9" customHeight="1">
      <c r="A535" s="148"/>
      <c r="B535" s="139"/>
      <c r="C535" s="139"/>
      <c r="D535" s="139"/>
      <c r="E535" s="139"/>
      <c r="F535" s="139"/>
    </row>
    <row r="536" spans="1:6" ht="17.45" customHeight="1">
      <c r="A536" s="190" t="s">
        <v>573</v>
      </c>
      <c r="B536" s="190" t="s">
        <v>219</v>
      </c>
      <c r="C536" s="191" t="s">
        <v>220</v>
      </c>
      <c r="D536" s="191"/>
      <c r="E536" s="191"/>
      <c r="F536" s="191"/>
    </row>
    <row r="537" spans="1:6" ht="16.899999999999999" customHeight="1">
      <c r="A537" s="190"/>
      <c r="B537" s="190"/>
      <c r="C537" s="38" t="s">
        <v>221</v>
      </c>
      <c r="D537" s="38" t="s">
        <v>222</v>
      </c>
      <c r="E537" s="38" t="s">
        <v>223</v>
      </c>
      <c r="F537" s="38" t="s">
        <v>224</v>
      </c>
    </row>
    <row r="538" spans="1:6" s="149" customFormat="1" ht="10.15" customHeight="1">
      <c r="A538" s="148"/>
      <c r="B538" s="139"/>
      <c r="C538" s="139"/>
      <c r="D538" s="139"/>
      <c r="E538" s="139"/>
      <c r="F538" s="139"/>
    </row>
    <row r="539" spans="1:6" s="149" customFormat="1" ht="78.75">
      <c r="A539" s="143" t="s">
        <v>488</v>
      </c>
      <c r="B539" s="144" t="s">
        <v>281</v>
      </c>
      <c r="C539" s="145">
        <v>7597266</v>
      </c>
      <c r="D539" s="145">
        <v>100014</v>
      </c>
      <c r="E539" s="145">
        <v>0</v>
      </c>
      <c r="F539" s="145">
        <f>C539+D539-E539</f>
        <v>7697280</v>
      </c>
    </row>
    <row r="540" spans="1:6" s="149" customFormat="1" ht="33" customHeight="1">
      <c r="A540" s="143"/>
      <c r="B540" s="193" t="s">
        <v>399</v>
      </c>
      <c r="C540" s="193"/>
      <c r="D540" s="193"/>
      <c r="E540" s="193"/>
      <c r="F540" s="193"/>
    </row>
    <row r="541" spans="1:6" s="149" customFormat="1" ht="10.15" customHeight="1">
      <c r="A541" s="148"/>
      <c r="B541" s="139"/>
      <c r="C541" s="139"/>
      <c r="D541" s="139"/>
      <c r="E541" s="139"/>
      <c r="F541" s="139"/>
    </row>
    <row r="542" spans="1:6" s="149" customFormat="1" ht="31.5">
      <c r="A542" s="143" t="s">
        <v>489</v>
      </c>
      <c r="B542" s="153" t="s">
        <v>397</v>
      </c>
      <c r="C542" s="145">
        <v>6883153</v>
      </c>
      <c r="D542" s="145">
        <v>100188</v>
      </c>
      <c r="E542" s="145">
        <v>0</v>
      </c>
      <c r="F542" s="145">
        <f>C542+D542-E542</f>
        <v>6983341</v>
      </c>
    </row>
    <row r="543" spans="1:6" s="149" customFormat="1" ht="33" customHeight="1">
      <c r="A543" s="143"/>
      <c r="B543" s="193" t="s">
        <v>398</v>
      </c>
      <c r="C543" s="193"/>
      <c r="D543" s="193"/>
      <c r="E543" s="193"/>
      <c r="F543" s="193"/>
    </row>
    <row r="544" spans="1:6" s="149" customFormat="1" ht="10.15" customHeight="1">
      <c r="A544" s="148"/>
      <c r="B544" s="139"/>
      <c r="C544" s="139"/>
      <c r="D544" s="139"/>
      <c r="E544" s="139"/>
      <c r="F544" s="139"/>
    </row>
    <row r="545" spans="1:6" s="149" customFormat="1" ht="64.150000000000006" customHeight="1">
      <c r="A545" s="143" t="s">
        <v>490</v>
      </c>
      <c r="B545" s="153" t="s">
        <v>283</v>
      </c>
      <c r="C545" s="145">
        <v>15713303</v>
      </c>
      <c r="D545" s="145">
        <v>2300000</v>
      </c>
      <c r="E545" s="145">
        <v>0</v>
      </c>
      <c r="F545" s="145">
        <f>C545+D545-E545</f>
        <v>18013303</v>
      </c>
    </row>
    <row r="546" spans="1:6" s="149" customFormat="1" ht="33" customHeight="1">
      <c r="A546" s="143"/>
      <c r="B546" s="193" t="s">
        <v>546</v>
      </c>
      <c r="C546" s="193"/>
      <c r="D546" s="193"/>
      <c r="E546" s="193"/>
      <c r="F546" s="193"/>
    </row>
    <row r="547" spans="1:6" s="149" customFormat="1" ht="10.15" customHeight="1">
      <c r="A547" s="148"/>
      <c r="B547" s="139"/>
      <c r="C547" s="139"/>
      <c r="D547" s="139"/>
      <c r="E547" s="139"/>
      <c r="F547" s="139"/>
    </row>
    <row r="548" spans="1:6" s="149" customFormat="1" ht="33.6" customHeight="1">
      <c r="A548" s="143" t="s">
        <v>491</v>
      </c>
      <c r="B548" s="153" t="s">
        <v>285</v>
      </c>
      <c r="C548" s="145">
        <v>882795</v>
      </c>
      <c r="D548" s="145">
        <v>14000</v>
      </c>
      <c r="E548" s="145">
        <v>0</v>
      </c>
      <c r="F548" s="145">
        <f>C548+D548-E548</f>
        <v>896795</v>
      </c>
    </row>
    <row r="549" spans="1:6" s="149" customFormat="1" ht="33" customHeight="1">
      <c r="A549" s="143"/>
      <c r="B549" s="193" t="s">
        <v>399</v>
      </c>
      <c r="C549" s="193"/>
      <c r="D549" s="193"/>
      <c r="E549" s="193"/>
      <c r="F549" s="193"/>
    </row>
    <row r="550" spans="1:6" s="149" customFormat="1" ht="10.15" customHeight="1">
      <c r="A550" s="148"/>
      <c r="B550" s="139"/>
      <c r="C550" s="139"/>
      <c r="D550" s="139"/>
      <c r="E550" s="139"/>
      <c r="F550" s="139"/>
    </row>
    <row r="551" spans="1:6" s="149" customFormat="1" ht="31.5">
      <c r="A551" s="143" t="s">
        <v>492</v>
      </c>
      <c r="B551" s="153" t="s">
        <v>321</v>
      </c>
      <c r="C551" s="145">
        <v>89358814</v>
      </c>
      <c r="D551" s="145">
        <v>0</v>
      </c>
      <c r="E551" s="145">
        <v>0</v>
      </c>
      <c r="F551" s="145">
        <f>C551+D551-E551</f>
        <v>89358814</v>
      </c>
    </row>
    <row r="552" spans="1:6" s="149" customFormat="1" ht="82.15" customHeight="1">
      <c r="A552" s="143"/>
      <c r="B552" s="193" t="s">
        <v>322</v>
      </c>
      <c r="C552" s="193"/>
      <c r="D552" s="193"/>
      <c r="E552" s="193"/>
      <c r="F552" s="193"/>
    </row>
    <row r="553" spans="1:6" s="149" customFormat="1" ht="10.15" customHeight="1">
      <c r="A553" s="148"/>
      <c r="B553" s="139"/>
      <c r="C553" s="139"/>
      <c r="D553" s="139"/>
      <c r="E553" s="139"/>
      <c r="F553" s="139"/>
    </row>
    <row r="554" spans="1:6" s="149" customFormat="1" ht="31.5">
      <c r="A554" s="143" t="s">
        <v>493</v>
      </c>
      <c r="B554" s="153" t="s">
        <v>323</v>
      </c>
      <c r="C554" s="145">
        <v>13651901</v>
      </c>
      <c r="D554" s="145">
        <v>0</v>
      </c>
      <c r="E554" s="145">
        <v>0</v>
      </c>
      <c r="F554" s="145">
        <f>C554+D554-E554</f>
        <v>13651901</v>
      </c>
    </row>
    <row r="555" spans="1:6" s="149" customFormat="1" ht="33" customHeight="1">
      <c r="A555" s="143"/>
      <c r="B555" s="193" t="s">
        <v>511</v>
      </c>
      <c r="C555" s="193"/>
      <c r="D555" s="193"/>
      <c r="E555" s="193"/>
      <c r="F555" s="193"/>
    </row>
    <row r="556" spans="1:6" s="149" customFormat="1" ht="4.9000000000000004" customHeight="1">
      <c r="A556" s="148"/>
      <c r="B556" s="139"/>
      <c r="C556" s="139"/>
      <c r="D556" s="139"/>
      <c r="E556" s="139"/>
      <c r="F556" s="139"/>
    </row>
    <row r="557" spans="1:6" s="149" customFormat="1" ht="47.25">
      <c r="A557" s="143" t="s">
        <v>494</v>
      </c>
      <c r="B557" s="153" t="s">
        <v>287</v>
      </c>
      <c r="C557" s="145">
        <v>4412572</v>
      </c>
      <c r="D557" s="145">
        <v>61186</v>
      </c>
      <c r="E557" s="145">
        <v>0</v>
      </c>
      <c r="F557" s="145">
        <f>C557+D557-E557</f>
        <v>4473758</v>
      </c>
    </row>
    <row r="558" spans="1:6" s="149" customFormat="1" ht="33" customHeight="1">
      <c r="A558" s="143"/>
      <c r="B558" s="193" t="s">
        <v>400</v>
      </c>
      <c r="C558" s="193"/>
      <c r="D558" s="193"/>
      <c r="E558" s="193"/>
      <c r="F558" s="193"/>
    </row>
    <row r="559" spans="1:6" s="149" customFormat="1" ht="6" customHeight="1">
      <c r="A559" s="148"/>
      <c r="B559" s="139"/>
      <c r="C559" s="139"/>
      <c r="D559" s="139"/>
      <c r="E559" s="139"/>
      <c r="F559" s="139"/>
    </row>
    <row r="560" spans="1:6" s="155" customFormat="1" ht="15.75" customHeight="1">
      <c r="A560" s="154" t="s">
        <v>288</v>
      </c>
      <c r="C560" s="154"/>
      <c r="D560" s="154"/>
      <c r="E560" s="154"/>
      <c r="F560" s="154"/>
    </row>
    <row r="561" spans="1:8" s="135" customFormat="1" ht="15.75">
      <c r="A561" s="192" t="s">
        <v>547</v>
      </c>
      <c r="B561" s="192"/>
      <c r="C561" s="192"/>
      <c r="D561" s="192"/>
      <c r="E561" s="192"/>
      <c r="F561" s="192"/>
    </row>
    <row r="562" spans="1:8" s="135" customFormat="1" ht="15.75">
      <c r="A562" s="192" t="s">
        <v>495</v>
      </c>
      <c r="B562" s="192"/>
      <c r="C562" s="192"/>
      <c r="D562" s="192"/>
      <c r="E562" s="192"/>
      <c r="F562" s="192"/>
    </row>
    <row r="563" spans="1:8" s="135" customFormat="1" ht="15.75">
      <c r="A563" s="192" t="s">
        <v>496</v>
      </c>
      <c r="B563" s="192"/>
      <c r="C563" s="192"/>
      <c r="D563" s="192"/>
      <c r="E563" s="192"/>
      <c r="F563" s="192"/>
    </row>
    <row r="564" spans="1:8" s="177" customFormat="1" ht="34.9" customHeight="1">
      <c r="A564" s="194" t="s">
        <v>516</v>
      </c>
      <c r="B564" s="194"/>
      <c r="C564" s="194"/>
      <c r="D564" s="194"/>
      <c r="E564" s="194"/>
      <c r="F564" s="194"/>
      <c r="G564" s="178"/>
      <c r="H564" s="178"/>
    </row>
    <row r="565" spans="1:8" s="135" customFormat="1" ht="47.45" customHeight="1">
      <c r="A565" s="194" t="s">
        <v>517</v>
      </c>
      <c r="B565" s="194"/>
      <c r="C565" s="194"/>
      <c r="D565" s="194"/>
      <c r="E565" s="194"/>
      <c r="F565" s="194"/>
    </row>
    <row r="566" spans="1:8" s="135" customFormat="1" ht="15.75">
      <c r="A566" s="192" t="s">
        <v>548</v>
      </c>
      <c r="B566" s="192"/>
      <c r="C566" s="192"/>
      <c r="D566" s="192"/>
      <c r="E566" s="192"/>
      <c r="F566" s="192"/>
    </row>
    <row r="567" spans="1:8" s="135" customFormat="1" ht="17.45" customHeight="1">
      <c r="A567" s="192" t="s">
        <v>549</v>
      </c>
      <c r="B567" s="192"/>
      <c r="C567" s="192"/>
      <c r="D567" s="192"/>
      <c r="E567" s="192"/>
      <c r="F567" s="192"/>
    </row>
    <row r="568" spans="1:8" s="135" customFormat="1" ht="15.75">
      <c r="A568" s="192" t="s">
        <v>512</v>
      </c>
      <c r="B568" s="192"/>
      <c r="C568" s="192"/>
      <c r="D568" s="192"/>
      <c r="E568" s="192"/>
      <c r="F568" s="192"/>
    </row>
    <row r="569" spans="1:8" s="135" customFormat="1" ht="15.75">
      <c r="A569" s="192" t="s">
        <v>513</v>
      </c>
      <c r="B569" s="192"/>
      <c r="C569" s="192"/>
      <c r="D569" s="192"/>
      <c r="E569" s="192"/>
      <c r="F569" s="192"/>
    </row>
    <row r="570" spans="1:8" s="135" customFormat="1" ht="15.75">
      <c r="A570" s="192" t="s">
        <v>514</v>
      </c>
      <c r="B570" s="192"/>
      <c r="C570" s="192"/>
      <c r="D570" s="192"/>
      <c r="E570" s="192"/>
      <c r="F570" s="192"/>
    </row>
    <row r="571" spans="1:8" s="135" customFormat="1" ht="15.75">
      <c r="A571" s="192" t="s">
        <v>515</v>
      </c>
      <c r="B571" s="192"/>
      <c r="C571" s="192"/>
      <c r="D571" s="192"/>
      <c r="E571" s="192"/>
      <c r="F571" s="192"/>
    </row>
    <row r="572" spans="1:8" s="135" customFormat="1" ht="17.45" customHeight="1">
      <c r="A572" s="192" t="s">
        <v>518</v>
      </c>
      <c r="B572" s="192"/>
      <c r="C572" s="192"/>
      <c r="D572" s="192"/>
      <c r="E572" s="192"/>
      <c r="F572" s="192"/>
    </row>
    <row r="573" spans="1:8" s="135" customFormat="1" ht="6" customHeight="1">
      <c r="A573" s="152"/>
      <c r="B573" s="152"/>
      <c r="C573" s="152"/>
      <c r="D573" s="152"/>
      <c r="E573" s="152"/>
      <c r="F573" s="152"/>
    </row>
    <row r="574" spans="1:8" s="177" customFormat="1" ht="33.75" customHeight="1">
      <c r="A574" s="206" t="s">
        <v>563</v>
      </c>
      <c r="B574" s="206"/>
      <c r="C574" s="206"/>
      <c r="D574" s="206"/>
      <c r="E574" s="187">
        <v>170095152.69999999</v>
      </c>
      <c r="F574" s="184"/>
      <c r="G574" s="184"/>
      <c r="H574" s="179"/>
    </row>
    <row r="575" spans="1:8" s="181" customFormat="1" ht="15.75">
      <c r="A575" s="205" t="s">
        <v>571</v>
      </c>
      <c r="B575" s="205"/>
      <c r="C575" s="205"/>
      <c r="D575" s="205"/>
      <c r="E575" s="205"/>
      <c r="F575" s="178"/>
      <c r="G575" s="178"/>
      <c r="H575" s="180"/>
    </row>
    <row r="576" spans="1:8" s="177" customFormat="1" ht="15.75">
      <c r="A576" s="205" t="s">
        <v>564</v>
      </c>
      <c r="B576" s="205"/>
      <c r="C576" s="205"/>
      <c r="D576" s="205"/>
      <c r="E576" s="186">
        <v>10004293.710000001</v>
      </c>
      <c r="F576" s="178"/>
      <c r="G576" s="178"/>
      <c r="H576" s="182"/>
    </row>
    <row r="577" spans="1:8" s="177" customFormat="1" ht="17.25" customHeight="1">
      <c r="A577" s="205" t="s">
        <v>565</v>
      </c>
      <c r="B577" s="205"/>
      <c r="C577" s="205"/>
      <c r="D577" s="205"/>
      <c r="E577" s="186">
        <v>519816.04</v>
      </c>
      <c r="F577" s="178"/>
      <c r="G577" s="178"/>
      <c r="H577" s="182"/>
    </row>
    <row r="578" spans="1:8" s="177" customFormat="1" ht="17.25" customHeight="1">
      <c r="A578" s="205" t="s">
        <v>566</v>
      </c>
      <c r="B578" s="205"/>
      <c r="C578" s="205"/>
      <c r="D578" s="205"/>
      <c r="E578" s="186">
        <v>78084.02</v>
      </c>
      <c r="F578" s="178"/>
      <c r="G578" s="178"/>
      <c r="H578" s="182"/>
    </row>
    <row r="579" spans="1:8" s="177" customFormat="1" ht="17.25" customHeight="1">
      <c r="A579" s="205" t="s">
        <v>567</v>
      </c>
      <c r="B579" s="205"/>
      <c r="C579" s="205"/>
      <c r="D579" s="205"/>
      <c r="E579" s="186">
        <v>159492958.93000001</v>
      </c>
      <c r="F579" s="178"/>
      <c r="G579" s="178"/>
      <c r="H579" s="182"/>
    </row>
    <row r="580" spans="1:8" s="177" customFormat="1" ht="15.75" customHeight="1">
      <c r="A580" s="205" t="s">
        <v>569</v>
      </c>
      <c r="B580" s="205"/>
      <c r="C580" s="205"/>
      <c r="D580" s="205"/>
      <c r="E580" s="187">
        <v>58888453</v>
      </c>
      <c r="F580" s="178"/>
      <c r="G580" s="178"/>
      <c r="H580" s="179"/>
    </row>
    <row r="581" spans="1:8" s="177" customFormat="1" ht="15.75" customHeight="1">
      <c r="A581" s="205" t="s">
        <v>570</v>
      </c>
      <c r="B581" s="205"/>
      <c r="C581" s="205"/>
      <c r="D581" s="205"/>
      <c r="E581" s="188">
        <v>98000000</v>
      </c>
      <c r="F581" s="178"/>
      <c r="G581" s="178"/>
      <c r="H581" s="183"/>
    </row>
    <row r="582" spans="1:8" s="177" customFormat="1" ht="15" customHeight="1">
      <c r="A582" s="205" t="s">
        <v>568</v>
      </c>
      <c r="B582" s="205"/>
      <c r="C582" s="205"/>
      <c r="D582" s="205"/>
      <c r="E582" s="188">
        <v>2604505.9300000002</v>
      </c>
      <c r="F582" s="178"/>
      <c r="G582" s="178"/>
      <c r="H582" s="183"/>
    </row>
    <row r="583" spans="1:8" s="135" customFormat="1" ht="5.45" customHeight="1">
      <c r="A583" s="152"/>
      <c r="B583" s="152"/>
      <c r="C583" s="152"/>
      <c r="D583" s="152"/>
      <c r="E583" s="152"/>
      <c r="F583" s="152"/>
    </row>
    <row r="584" spans="1:8" ht="15.75">
      <c r="A584" s="192" t="s">
        <v>572</v>
      </c>
      <c r="B584" s="192"/>
      <c r="C584" s="192"/>
      <c r="D584" s="192"/>
      <c r="E584" s="192"/>
      <c r="F584" s="192"/>
    </row>
    <row r="586" spans="1:8" ht="21.75" customHeight="1">
      <c r="E586" s="185"/>
    </row>
  </sheetData>
  <sheetProtection password="C25B" sheet="1" selectLockedCells="1" selectUnlockedCells="1"/>
  <mergeCells count="222">
    <mergeCell ref="A578:D578"/>
    <mergeCell ref="B448:F448"/>
    <mergeCell ref="A424:A425"/>
    <mergeCell ref="A579:D579"/>
    <mergeCell ref="A580:D580"/>
    <mergeCell ref="A581:D581"/>
    <mergeCell ref="A582:D582"/>
    <mergeCell ref="A575:E575"/>
    <mergeCell ref="A574:D574"/>
    <mergeCell ref="A576:D576"/>
    <mergeCell ref="A577:D577"/>
    <mergeCell ref="A458:A459"/>
    <mergeCell ref="B458:B459"/>
    <mergeCell ref="C458:F458"/>
    <mergeCell ref="A499:A500"/>
    <mergeCell ref="B499:B500"/>
    <mergeCell ref="C499:F499"/>
    <mergeCell ref="B480:F480"/>
    <mergeCell ref="B289:F289"/>
    <mergeCell ref="A18:E18"/>
    <mergeCell ref="B226:F226"/>
    <mergeCell ref="B271:F271"/>
    <mergeCell ref="B238:F238"/>
    <mergeCell ref="C424:F424"/>
    <mergeCell ref="B232:F232"/>
    <mergeCell ref="A17:E17"/>
    <mergeCell ref="A171:A172"/>
    <mergeCell ref="B171:B172"/>
    <mergeCell ref="C171:F171"/>
    <mergeCell ref="B283:F283"/>
    <mergeCell ref="B151:F151"/>
    <mergeCell ref="B181:F181"/>
    <mergeCell ref="B253:F253"/>
    <mergeCell ref="B339:F339"/>
    <mergeCell ref="B214:F214"/>
    <mergeCell ref="B241:F241"/>
    <mergeCell ref="B220:F220"/>
    <mergeCell ref="B277:F277"/>
    <mergeCell ref="B286:F286"/>
    <mergeCell ref="B292:F292"/>
    <mergeCell ref="B524:F524"/>
    <mergeCell ref="B307:F307"/>
    <mergeCell ref="B486:F486"/>
    <mergeCell ref="B247:F247"/>
    <mergeCell ref="B420:F420"/>
    <mergeCell ref="B327:F327"/>
    <mergeCell ref="B313:F313"/>
    <mergeCell ref="B424:B425"/>
    <mergeCell ref="B497:F497"/>
    <mergeCell ref="B407:F407"/>
    <mergeCell ref="B521:F521"/>
    <mergeCell ref="B518:F518"/>
    <mergeCell ref="B489:F489"/>
    <mergeCell ref="B527:F527"/>
    <mergeCell ref="B304:F304"/>
    <mergeCell ref="B413:F413"/>
    <mergeCell ref="B462:F462"/>
    <mergeCell ref="B465:F465"/>
    <mergeCell ref="B506:F506"/>
    <mergeCell ref="B365:F365"/>
    <mergeCell ref="B512:F512"/>
    <mergeCell ref="B383:F383"/>
    <mergeCell ref="B515:F515"/>
    <mergeCell ref="B477:F477"/>
    <mergeCell ref="B509:F509"/>
    <mergeCell ref="A562:F562"/>
    <mergeCell ref="B419:F419"/>
    <mergeCell ref="B436:F436"/>
    <mergeCell ref="B492:F492"/>
    <mergeCell ref="B530:F530"/>
    <mergeCell ref="B223:F223"/>
    <mergeCell ref="B274:F274"/>
    <mergeCell ref="B377:F377"/>
    <mergeCell ref="B324:F324"/>
    <mergeCell ref="B199:F199"/>
    <mergeCell ref="B342:F342"/>
    <mergeCell ref="B374:F374"/>
    <mergeCell ref="B345:F345"/>
    <mergeCell ref="B333:F333"/>
    <mergeCell ref="B368:F368"/>
    <mergeCell ref="B143:B144"/>
    <mergeCell ref="C143:F143"/>
    <mergeCell ref="E87:E88"/>
    <mergeCell ref="A584:F584"/>
    <mergeCell ref="A6:F6"/>
    <mergeCell ref="A7:F7"/>
    <mergeCell ref="A8:F8"/>
    <mergeCell ref="A9:F9"/>
    <mergeCell ref="A10:F10"/>
    <mergeCell ref="A11:F11"/>
    <mergeCell ref="A13:E13"/>
    <mergeCell ref="B147:F147"/>
    <mergeCell ref="B211:F211"/>
    <mergeCell ref="B166:F166"/>
    <mergeCell ref="B256:F256"/>
    <mergeCell ref="B205:F205"/>
    <mergeCell ref="B250:F250"/>
    <mergeCell ref="B175:F175"/>
    <mergeCell ref="D119:D120"/>
    <mergeCell ref="B178:F178"/>
    <mergeCell ref="B157:F157"/>
    <mergeCell ref="B160:F160"/>
    <mergeCell ref="B154:F154"/>
    <mergeCell ref="D21:D22"/>
    <mergeCell ref="E119:E120"/>
    <mergeCell ref="B119:B120"/>
    <mergeCell ref="C119:C120"/>
    <mergeCell ref="B83:B84"/>
    <mergeCell ref="C87:C88"/>
    <mergeCell ref="D87:D88"/>
    <mergeCell ref="B87:B88"/>
    <mergeCell ref="B48:B49"/>
    <mergeCell ref="C48:C49"/>
    <mergeCell ref="A1:F1"/>
    <mergeCell ref="A3:F3"/>
    <mergeCell ref="A4:F4"/>
    <mergeCell ref="A5:F5"/>
    <mergeCell ref="A12:F12"/>
    <mergeCell ref="A14:E14"/>
    <mergeCell ref="A48:A49"/>
    <mergeCell ref="A19:F19"/>
    <mergeCell ref="A141:F141"/>
    <mergeCell ref="A143:A144"/>
    <mergeCell ref="A15:E15"/>
    <mergeCell ref="A16:E16"/>
    <mergeCell ref="B21:B22"/>
    <mergeCell ref="A136:E136"/>
    <mergeCell ref="A21:A22"/>
    <mergeCell ref="C21:C22"/>
    <mergeCell ref="A87:A88"/>
    <mergeCell ref="E21:E22"/>
    <mergeCell ref="B457:F457"/>
    <mergeCell ref="B471:F471"/>
    <mergeCell ref="B298:F298"/>
    <mergeCell ref="B235:F235"/>
    <mergeCell ref="B316:F316"/>
    <mergeCell ref="B310:F310"/>
    <mergeCell ref="B362:F362"/>
    <mergeCell ref="B389:F389"/>
    <mergeCell ref="B169:F169"/>
    <mergeCell ref="A83:A84"/>
    <mergeCell ref="D48:D49"/>
    <mergeCell ref="B163:F163"/>
    <mergeCell ref="B336:F336"/>
    <mergeCell ref="B503:F503"/>
    <mergeCell ref="B356:F356"/>
    <mergeCell ref="B265:F265"/>
    <mergeCell ref="B295:F295"/>
    <mergeCell ref="E48:E49"/>
    <mergeCell ref="A119:A120"/>
    <mergeCell ref="B483:F483"/>
    <mergeCell ref="B442:F442"/>
    <mergeCell ref="B445:F445"/>
    <mergeCell ref="B371:F371"/>
    <mergeCell ref="B454:F454"/>
    <mergeCell ref="B301:F301"/>
    <mergeCell ref="B468:F468"/>
    <mergeCell ref="B451:F451"/>
    <mergeCell ref="B380:F380"/>
    <mergeCell ref="B330:F330"/>
    <mergeCell ref="B268:F268"/>
    <mergeCell ref="B439:F439"/>
    <mergeCell ref="B202:F202"/>
    <mergeCell ref="B540:F540"/>
    <mergeCell ref="C279:F279"/>
    <mergeCell ref="B262:F262"/>
    <mergeCell ref="B474:F474"/>
    <mergeCell ref="B259:F259"/>
    <mergeCell ref="B348:F348"/>
    <mergeCell ref="B359:F359"/>
    <mergeCell ref="B534:F534"/>
    <mergeCell ref="B552:F552"/>
    <mergeCell ref="B555:F555"/>
    <mergeCell ref="A207:A208"/>
    <mergeCell ref="B207:B208"/>
    <mergeCell ref="C207:F207"/>
    <mergeCell ref="A279:A280"/>
    <mergeCell ref="B279:B280"/>
    <mergeCell ref="B395:F395"/>
    <mergeCell ref="B401:F401"/>
    <mergeCell ref="B184:F184"/>
    <mergeCell ref="B187:F187"/>
    <mergeCell ref="B190:F190"/>
    <mergeCell ref="B193:F193"/>
    <mergeCell ref="A243:A244"/>
    <mergeCell ref="B243:B244"/>
    <mergeCell ref="C243:F243"/>
    <mergeCell ref="B217:F217"/>
    <mergeCell ref="B196:F196"/>
    <mergeCell ref="B229:F229"/>
    <mergeCell ref="A318:A319"/>
    <mergeCell ref="B318:B319"/>
    <mergeCell ref="C318:F318"/>
    <mergeCell ref="A352:A353"/>
    <mergeCell ref="B352:B353"/>
    <mergeCell ref="C352:F352"/>
    <mergeCell ref="B351:F351"/>
    <mergeCell ref="A385:A386"/>
    <mergeCell ref="B385:B386"/>
    <mergeCell ref="C385:F385"/>
    <mergeCell ref="B392:F392"/>
    <mergeCell ref="B398:F398"/>
    <mergeCell ref="B410:F410"/>
    <mergeCell ref="B404:F404"/>
    <mergeCell ref="A568:F568"/>
    <mergeCell ref="A569:F569"/>
    <mergeCell ref="A570:F570"/>
    <mergeCell ref="A571:F571"/>
    <mergeCell ref="A572:F572"/>
    <mergeCell ref="A564:F564"/>
    <mergeCell ref="A565:F565"/>
    <mergeCell ref="A566:F566"/>
    <mergeCell ref="A567:F567"/>
    <mergeCell ref="A536:A537"/>
    <mergeCell ref="B536:B537"/>
    <mergeCell ref="C536:F536"/>
    <mergeCell ref="A563:F563"/>
    <mergeCell ref="B558:F558"/>
    <mergeCell ref="B549:F549"/>
    <mergeCell ref="B543:F543"/>
    <mergeCell ref="B546:F546"/>
    <mergeCell ref="A561:F561"/>
  </mergeCells>
  <conditionalFormatting sqref="E80:E81">
    <cfRule type="expression" dxfId="3" priority="18" stopIfTrue="1">
      <formula>LEFT(E80,3)="Nie"</formula>
    </cfRule>
  </conditionalFormatting>
  <conditionalFormatting sqref="E90:E91">
    <cfRule type="cellIs" dxfId="2" priority="5" stopIfTrue="1" operator="equal">
      <formula>"Nie spełniona"</formula>
    </cfRule>
  </conditionalFormatting>
  <conditionalFormatting sqref="C80:C81">
    <cfRule type="expression" dxfId="1" priority="2" stopIfTrue="1">
      <formula>LEFT(C80,3)="Nie"</formula>
    </cfRule>
  </conditionalFormatting>
  <conditionalFormatting sqref="C90:C91">
    <cfRule type="cellIs" dxfId="0" priority="1" stopIfTrue="1" operator="equal">
      <formula>"Nie spełniona"</formula>
    </cfRule>
  </conditionalFormatting>
  <printOptions horizontalCentered="1"/>
  <pageMargins left="0.59055118110236227" right="0.59055118110236227" top="0.98425196850393704" bottom="0.98425196850393704" header="0.51181102362204722" footer="0.51181102362204722"/>
  <pageSetup paperSize="9" scale="63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view="pageBreakPreview" topLeftCell="A37" zoomScaleNormal="100" zoomScaleSheetLayoutView="100" workbookViewId="0">
      <selection activeCell="E47" sqref="E47"/>
    </sheetView>
  </sheetViews>
  <sheetFormatPr defaultColWidth="8.875" defaultRowHeight="15"/>
  <cols>
    <col min="1" max="1" width="8.25" style="79" customWidth="1"/>
    <col min="2" max="2" width="14.375" style="39" customWidth="1"/>
    <col min="3" max="3" width="14.25" style="39" customWidth="1"/>
    <col min="4" max="4" width="13.625" style="39" customWidth="1"/>
    <col min="5" max="5" width="14.375" style="39" customWidth="1"/>
    <col min="6" max="7" width="13.875" style="39" customWidth="1"/>
    <col min="8" max="8" width="1" style="80" customWidth="1"/>
    <col min="9" max="9" width="13.125" style="39" customWidth="1"/>
    <col min="10" max="10" width="13.375" style="39" customWidth="1"/>
    <col min="11" max="11" width="13.125" style="39" customWidth="1"/>
    <col min="12" max="16384" width="8.875" style="39"/>
  </cols>
  <sheetData>
    <row r="1" spans="1:11" ht="30" customHeight="1">
      <c r="A1" s="210" t="s">
        <v>232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ht="15.75" thickBot="1"/>
    <row r="3" spans="1:11" s="82" customFormat="1" ht="27.75" customHeight="1" thickBot="1">
      <c r="A3" s="211" t="s">
        <v>187</v>
      </c>
      <c r="B3" s="213" t="s">
        <v>188</v>
      </c>
      <c r="C3" s="214"/>
      <c r="D3" s="215"/>
      <c r="E3" s="216" t="s">
        <v>189</v>
      </c>
      <c r="F3" s="216"/>
      <c r="G3" s="217"/>
      <c r="H3" s="81"/>
      <c r="I3" s="207" t="s">
        <v>190</v>
      </c>
      <c r="J3" s="207"/>
      <c r="K3" s="207"/>
    </row>
    <row r="4" spans="1:11" s="91" customFormat="1" ht="31.5" customHeight="1" thickBot="1">
      <c r="A4" s="212"/>
      <c r="B4" s="85" t="s">
        <v>191</v>
      </c>
      <c r="C4" s="84" t="s">
        <v>192</v>
      </c>
      <c r="D4" s="86" t="s">
        <v>193</v>
      </c>
      <c r="E4" s="83" t="s">
        <v>191</v>
      </c>
      <c r="F4" s="84" t="s">
        <v>192</v>
      </c>
      <c r="G4" s="86" t="s">
        <v>193</v>
      </c>
      <c r="H4" s="87"/>
      <c r="I4" s="88" t="s">
        <v>191</v>
      </c>
      <c r="J4" s="89" t="s">
        <v>192</v>
      </c>
      <c r="K4" s="90" t="s">
        <v>193</v>
      </c>
    </row>
    <row r="5" spans="1:11" s="100" customFormat="1" ht="12" thickBot="1">
      <c r="A5" s="92" t="s">
        <v>185</v>
      </c>
      <c r="B5" s="95" t="s">
        <v>194</v>
      </c>
      <c r="C5" s="94" t="s">
        <v>186</v>
      </c>
      <c r="D5" s="96" t="s">
        <v>195</v>
      </c>
      <c r="E5" s="93" t="s">
        <v>196</v>
      </c>
      <c r="F5" s="94" t="s">
        <v>197</v>
      </c>
      <c r="G5" s="96" t="s">
        <v>198</v>
      </c>
      <c r="H5" s="97"/>
      <c r="I5" s="98" t="s">
        <v>199</v>
      </c>
      <c r="J5" s="94" t="s">
        <v>200</v>
      </c>
      <c r="K5" s="99" t="s">
        <v>201</v>
      </c>
    </row>
    <row r="6" spans="1:11" s="107" customFormat="1" ht="18" customHeight="1">
      <c r="A6" s="108">
        <v>2022</v>
      </c>
      <c r="B6" s="109">
        <v>1567773805</v>
      </c>
      <c r="C6" s="101">
        <f t="shared" ref="C6:C23" si="0">D6-B6</f>
        <v>81030988</v>
      </c>
      <c r="D6" s="102">
        <v>1648804793</v>
      </c>
      <c r="E6" s="109">
        <v>1614773805</v>
      </c>
      <c r="F6" s="101">
        <f t="shared" ref="F6:F23" si="1">G6-E6</f>
        <v>117413303.02</v>
      </c>
      <c r="G6" s="102">
        <v>1732187108.02</v>
      </c>
      <c r="H6" s="103"/>
      <c r="I6" s="104">
        <f t="shared" ref="I6:I23" si="2">B6-E6</f>
        <v>-47000000</v>
      </c>
      <c r="J6" s="105">
        <f t="shared" ref="J6:J23" si="3">K6-I6</f>
        <v>-36382315.020000003</v>
      </c>
      <c r="K6" s="106">
        <f t="shared" ref="K6:K23" si="4">D6-G6</f>
        <v>-83382315.019999996</v>
      </c>
    </row>
    <row r="7" spans="1:11" s="107" customFormat="1" ht="18" customHeight="1">
      <c r="A7" s="108">
        <f>A6+1</f>
        <v>2023</v>
      </c>
      <c r="B7" s="109">
        <v>1296144250</v>
      </c>
      <c r="C7" s="101">
        <f t="shared" si="0"/>
        <v>59072458</v>
      </c>
      <c r="D7" s="102">
        <v>1355216708</v>
      </c>
      <c r="E7" s="109">
        <v>1322644250</v>
      </c>
      <c r="F7" s="101">
        <f t="shared" si="1"/>
        <v>59072458</v>
      </c>
      <c r="G7" s="102">
        <v>1381716708</v>
      </c>
      <c r="H7" s="103"/>
      <c r="I7" s="104">
        <f t="shared" si="2"/>
        <v>-26500000</v>
      </c>
      <c r="J7" s="105">
        <f t="shared" si="3"/>
        <v>0</v>
      </c>
      <c r="K7" s="106">
        <f t="shared" si="4"/>
        <v>-26500000</v>
      </c>
    </row>
    <row r="8" spans="1:11" s="107" customFormat="1" ht="18" customHeight="1">
      <c r="A8" s="108">
        <f>A7+1</f>
        <v>2024</v>
      </c>
      <c r="B8" s="109">
        <v>1009293367</v>
      </c>
      <c r="C8" s="101">
        <f t="shared" si="0"/>
        <v>4721068</v>
      </c>
      <c r="D8" s="102">
        <v>1014014435</v>
      </c>
      <c r="E8" s="109">
        <v>1020293367</v>
      </c>
      <c r="F8" s="101">
        <f t="shared" si="1"/>
        <v>4721068</v>
      </c>
      <c r="G8" s="102">
        <v>1025014435</v>
      </c>
      <c r="H8" s="103"/>
      <c r="I8" s="104">
        <f t="shared" si="2"/>
        <v>-11000000</v>
      </c>
      <c r="J8" s="105">
        <f t="shared" si="3"/>
        <v>0</v>
      </c>
      <c r="K8" s="106">
        <f t="shared" si="4"/>
        <v>-11000000</v>
      </c>
    </row>
    <row r="9" spans="1:11" s="107" customFormat="1" ht="18" customHeight="1">
      <c r="A9" s="108">
        <f>A8+1</f>
        <v>2025</v>
      </c>
      <c r="B9" s="109">
        <v>805146556</v>
      </c>
      <c r="C9" s="101">
        <f t="shared" si="0"/>
        <v>0</v>
      </c>
      <c r="D9" s="102">
        <v>805146556</v>
      </c>
      <c r="E9" s="109">
        <v>778146556</v>
      </c>
      <c r="F9" s="101">
        <f t="shared" si="1"/>
        <v>34000000</v>
      </c>
      <c r="G9" s="102">
        <v>812146556</v>
      </c>
      <c r="H9" s="103"/>
      <c r="I9" s="104">
        <f t="shared" si="2"/>
        <v>27000000</v>
      </c>
      <c r="J9" s="105">
        <f t="shared" si="3"/>
        <v>-34000000</v>
      </c>
      <c r="K9" s="106">
        <f t="shared" si="4"/>
        <v>-7000000</v>
      </c>
    </row>
    <row r="10" spans="1:11" s="107" customFormat="1" ht="18" customHeight="1">
      <c r="A10" s="108">
        <f>A9+1</f>
        <v>2026</v>
      </c>
      <c r="B10" s="109">
        <v>809436488</v>
      </c>
      <c r="C10" s="101">
        <f t="shared" si="0"/>
        <v>0</v>
      </c>
      <c r="D10" s="102">
        <v>809436488</v>
      </c>
      <c r="E10" s="109">
        <v>781136488</v>
      </c>
      <c r="F10" s="101">
        <f t="shared" si="1"/>
        <v>34000000</v>
      </c>
      <c r="G10" s="102">
        <v>815136488</v>
      </c>
      <c r="H10" s="103"/>
      <c r="I10" s="104">
        <f t="shared" si="2"/>
        <v>28300000</v>
      </c>
      <c r="J10" s="105">
        <f t="shared" si="3"/>
        <v>-34000000</v>
      </c>
      <c r="K10" s="106">
        <f t="shared" si="4"/>
        <v>-5700000</v>
      </c>
    </row>
    <row r="11" spans="1:11" s="107" customFormat="1" ht="18" customHeight="1">
      <c r="A11" s="110">
        <v>2027</v>
      </c>
      <c r="B11" s="111">
        <v>813702043</v>
      </c>
      <c r="C11" s="101">
        <f t="shared" si="0"/>
        <v>0</v>
      </c>
      <c r="D11" s="112">
        <v>813702043</v>
      </c>
      <c r="E11" s="111">
        <v>790033719</v>
      </c>
      <c r="F11" s="101">
        <f t="shared" si="1"/>
        <v>27000000</v>
      </c>
      <c r="G11" s="112">
        <v>817033719</v>
      </c>
      <c r="H11" s="103"/>
      <c r="I11" s="104">
        <f t="shared" si="2"/>
        <v>23668324</v>
      </c>
      <c r="J11" s="105">
        <f t="shared" si="3"/>
        <v>-27000000</v>
      </c>
      <c r="K11" s="106">
        <f t="shared" si="4"/>
        <v>-3331676</v>
      </c>
    </row>
    <row r="12" spans="1:11" s="107" customFormat="1" ht="18" customHeight="1">
      <c r="A12" s="110">
        <v>2028</v>
      </c>
      <c r="B12" s="111">
        <v>818099893</v>
      </c>
      <c r="C12" s="101">
        <f t="shared" si="0"/>
        <v>0</v>
      </c>
      <c r="D12" s="112">
        <v>818099893</v>
      </c>
      <c r="E12" s="111">
        <v>795263363</v>
      </c>
      <c r="F12" s="101">
        <f t="shared" si="1"/>
        <v>3000000</v>
      </c>
      <c r="G12" s="112">
        <v>798263363</v>
      </c>
      <c r="H12" s="103"/>
      <c r="I12" s="104">
        <f t="shared" si="2"/>
        <v>22836530</v>
      </c>
      <c r="J12" s="105">
        <f t="shared" si="3"/>
        <v>-3000000</v>
      </c>
      <c r="K12" s="106">
        <f t="shared" si="4"/>
        <v>19836530</v>
      </c>
    </row>
    <row r="13" spans="1:11" s="107" customFormat="1" ht="18" customHeight="1">
      <c r="A13" s="110">
        <v>2029</v>
      </c>
      <c r="B13" s="111">
        <v>818099893</v>
      </c>
      <c r="C13" s="101">
        <f t="shared" si="0"/>
        <v>0</v>
      </c>
      <c r="D13" s="112">
        <v>818099893</v>
      </c>
      <c r="E13" s="111">
        <v>797599893</v>
      </c>
      <c r="F13" s="101">
        <f t="shared" si="1"/>
        <v>0</v>
      </c>
      <c r="G13" s="112">
        <v>797599893</v>
      </c>
      <c r="H13" s="103"/>
      <c r="I13" s="104">
        <f t="shared" si="2"/>
        <v>20500000</v>
      </c>
      <c r="J13" s="105">
        <f t="shared" si="3"/>
        <v>0</v>
      </c>
      <c r="K13" s="106">
        <f t="shared" si="4"/>
        <v>20500000</v>
      </c>
    </row>
    <row r="14" spans="1:11" s="107" customFormat="1" ht="18" customHeight="1">
      <c r="A14" s="110">
        <v>2030</v>
      </c>
      <c r="B14" s="111">
        <v>818099893</v>
      </c>
      <c r="C14" s="101">
        <f t="shared" si="0"/>
        <v>0</v>
      </c>
      <c r="D14" s="112">
        <v>818099893</v>
      </c>
      <c r="E14" s="111">
        <v>797599893</v>
      </c>
      <c r="F14" s="101">
        <f t="shared" si="1"/>
        <v>0</v>
      </c>
      <c r="G14" s="112">
        <v>797599893</v>
      </c>
      <c r="H14" s="103"/>
      <c r="I14" s="104">
        <f t="shared" si="2"/>
        <v>20500000</v>
      </c>
      <c r="J14" s="105">
        <f t="shared" si="3"/>
        <v>0</v>
      </c>
      <c r="K14" s="106">
        <f t="shared" si="4"/>
        <v>20500000</v>
      </c>
    </row>
    <row r="15" spans="1:11" s="107" customFormat="1" ht="18" customHeight="1">
      <c r="A15" s="110">
        <v>2031</v>
      </c>
      <c r="B15" s="111">
        <v>818099893</v>
      </c>
      <c r="C15" s="101">
        <f t="shared" si="0"/>
        <v>0</v>
      </c>
      <c r="D15" s="112">
        <v>818099893</v>
      </c>
      <c r="E15" s="111">
        <v>797599893</v>
      </c>
      <c r="F15" s="101">
        <f t="shared" si="1"/>
        <v>0</v>
      </c>
      <c r="G15" s="112">
        <v>797599893</v>
      </c>
      <c r="H15" s="103"/>
      <c r="I15" s="104">
        <f t="shared" si="2"/>
        <v>20500000</v>
      </c>
      <c r="J15" s="105">
        <f t="shared" si="3"/>
        <v>0</v>
      </c>
      <c r="K15" s="106">
        <f t="shared" si="4"/>
        <v>20500000</v>
      </c>
    </row>
    <row r="16" spans="1:11" s="107" customFormat="1" ht="18" customHeight="1">
      <c r="A16" s="110">
        <v>2032</v>
      </c>
      <c r="B16" s="111">
        <v>818099893</v>
      </c>
      <c r="C16" s="101">
        <f t="shared" si="0"/>
        <v>0</v>
      </c>
      <c r="D16" s="112">
        <v>818099893</v>
      </c>
      <c r="E16" s="111">
        <v>797599893</v>
      </c>
      <c r="F16" s="101">
        <f t="shared" si="1"/>
        <v>0</v>
      </c>
      <c r="G16" s="112">
        <v>797599893</v>
      </c>
      <c r="H16" s="103"/>
      <c r="I16" s="104">
        <f t="shared" si="2"/>
        <v>20500000</v>
      </c>
      <c r="J16" s="105">
        <f t="shared" si="3"/>
        <v>0</v>
      </c>
      <c r="K16" s="106">
        <f t="shared" si="4"/>
        <v>20500000</v>
      </c>
    </row>
    <row r="17" spans="1:11" s="107" customFormat="1" ht="18" customHeight="1">
      <c r="A17" s="110">
        <v>2033</v>
      </c>
      <c r="B17" s="111">
        <v>818099893</v>
      </c>
      <c r="C17" s="101">
        <f t="shared" si="0"/>
        <v>0</v>
      </c>
      <c r="D17" s="112">
        <v>818099893</v>
      </c>
      <c r="E17" s="111">
        <v>796599893</v>
      </c>
      <c r="F17" s="101">
        <f t="shared" si="1"/>
        <v>0</v>
      </c>
      <c r="G17" s="112">
        <v>796599893</v>
      </c>
      <c r="H17" s="103"/>
      <c r="I17" s="104">
        <f t="shared" si="2"/>
        <v>21500000</v>
      </c>
      <c r="J17" s="105">
        <f t="shared" si="3"/>
        <v>0</v>
      </c>
      <c r="K17" s="106">
        <f t="shared" si="4"/>
        <v>21500000</v>
      </c>
    </row>
    <row r="18" spans="1:11" s="107" customFormat="1" ht="18" customHeight="1">
      <c r="A18" s="110">
        <v>2034</v>
      </c>
      <c r="B18" s="111">
        <v>818099893</v>
      </c>
      <c r="C18" s="101">
        <f t="shared" si="0"/>
        <v>0</v>
      </c>
      <c r="D18" s="112">
        <v>818099893</v>
      </c>
      <c r="E18" s="111">
        <v>797099893</v>
      </c>
      <c r="F18" s="101">
        <f t="shared" si="1"/>
        <v>0</v>
      </c>
      <c r="G18" s="112">
        <v>797099893</v>
      </c>
      <c r="H18" s="103"/>
      <c r="I18" s="104">
        <f t="shared" si="2"/>
        <v>21000000</v>
      </c>
      <c r="J18" s="105">
        <f t="shared" si="3"/>
        <v>0</v>
      </c>
      <c r="K18" s="106">
        <f t="shared" si="4"/>
        <v>21000000</v>
      </c>
    </row>
    <row r="19" spans="1:11" s="107" customFormat="1" ht="18" customHeight="1">
      <c r="A19" s="110">
        <v>2035</v>
      </c>
      <c r="B19" s="111">
        <v>818099893</v>
      </c>
      <c r="C19" s="101">
        <f t="shared" si="0"/>
        <v>0</v>
      </c>
      <c r="D19" s="112">
        <v>818099893</v>
      </c>
      <c r="E19" s="111">
        <v>797809260</v>
      </c>
      <c r="F19" s="101">
        <f t="shared" si="1"/>
        <v>0</v>
      </c>
      <c r="G19" s="112">
        <v>797809260</v>
      </c>
      <c r="H19" s="103"/>
      <c r="I19" s="104">
        <f t="shared" si="2"/>
        <v>20290633</v>
      </c>
      <c r="J19" s="105">
        <f t="shared" si="3"/>
        <v>0</v>
      </c>
      <c r="K19" s="106">
        <f t="shared" si="4"/>
        <v>20290633</v>
      </c>
    </row>
    <row r="20" spans="1:11" s="107" customFormat="1" ht="18" customHeight="1">
      <c r="A20" s="110">
        <v>2036</v>
      </c>
      <c r="B20" s="111">
        <v>818099893</v>
      </c>
      <c r="C20" s="101">
        <f t="shared" si="0"/>
        <v>0</v>
      </c>
      <c r="D20" s="112">
        <v>818099893</v>
      </c>
      <c r="E20" s="111">
        <v>800599893</v>
      </c>
      <c r="F20" s="101">
        <f t="shared" si="1"/>
        <v>0</v>
      </c>
      <c r="G20" s="112">
        <v>800599893</v>
      </c>
      <c r="H20" s="103"/>
      <c r="I20" s="104">
        <f t="shared" si="2"/>
        <v>17500000</v>
      </c>
      <c r="J20" s="105">
        <f t="shared" si="3"/>
        <v>0</v>
      </c>
      <c r="K20" s="106">
        <f t="shared" si="4"/>
        <v>17500000</v>
      </c>
    </row>
    <row r="21" spans="1:11" s="107" customFormat="1" ht="18" customHeight="1">
      <c r="A21" s="110">
        <v>2037</v>
      </c>
      <c r="B21" s="111">
        <v>818099893</v>
      </c>
      <c r="C21" s="101">
        <f t="shared" si="0"/>
        <v>0</v>
      </c>
      <c r="D21" s="112">
        <v>818099893</v>
      </c>
      <c r="E21" s="111">
        <v>798599893</v>
      </c>
      <c r="F21" s="101">
        <f t="shared" si="1"/>
        <v>6500000</v>
      </c>
      <c r="G21" s="112">
        <v>805099893</v>
      </c>
      <c r="H21" s="103"/>
      <c r="I21" s="104">
        <f t="shared" si="2"/>
        <v>19500000</v>
      </c>
      <c r="J21" s="105">
        <f t="shared" si="3"/>
        <v>-6500000</v>
      </c>
      <c r="K21" s="106">
        <f t="shared" si="4"/>
        <v>13000000</v>
      </c>
    </row>
    <row r="22" spans="1:11" s="107" customFormat="1" ht="18" customHeight="1">
      <c r="A22" s="110">
        <v>2038</v>
      </c>
      <c r="B22" s="111">
        <v>818099893</v>
      </c>
      <c r="C22" s="101">
        <f t="shared" si="0"/>
        <v>0</v>
      </c>
      <c r="D22" s="112">
        <v>818099893</v>
      </c>
      <c r="E22" s="111">
        <v>799161194</v>
      </c>
      <c r="F22" s="101">
        <f t="shared" si="1"/>
        <v>5475785</v>
      </c>
      <c r="G22" s="112">
        <v>804636979</v>
      </c>
      <c r="H22" s="103"/>
      <c r="I22" s="104">
        <f t="shared" si="2"/>
        <v>18938699</v>
      </c>
      <c r="J22" s="105">
        <f t="shared" si="3"/>
        <v>-5475785</v>
      </c>
      <c r="K22" s="106">
        <f t="shared" si="4"/>
        <v>13462914</v>
      </c>
    </row>
    <row r="23" spans="1:11" s="107" customFormat="1" ht="18" customHeight="1" thickBot="1">
      <c r="A23" s="113">
        <v>2039</v>
      </c>
      <c r="B23" s="134">
        <v>818099893</v>
      </c>
      <c r="C23" s="115">
        <f t="shared" si="0"/>
        <v>0</v>
      </c>
      <c r="D23" s="116">
        <v>818099893</v>
      </c>
      <c r="E23" s="134">
        <v>806099893</v>
      </c>
      <c r="F23" s="115">
        <f t="shared" si="1"/>
        <v>0</v>
      </c>
      <c r="G23" s="116">
        <v>806099893</v>
      </c>
      <c r="H23" s="103"/>
      <c r="I23" s="117">
        <f t="shared" si="2"/>
        <v>12000000</v>
      </c>
      <c r="J23" s="118">
        <f t="shared" si="3"/>
        <v>0</v>
      </c>
      <c r="K23" s="119">
        <f t="shared" si="4"/>
        <v>12000000</v>
      </c>
    </row>
    <row r="24" spans="1:11">
      <c r="B24" s="120"/>
      <c r="C24" s="120"/>
      <c r="D24" s="120"/>
      <c r="E24" s="120"/>
      <c r="F24" s="120"/>
      <c r="G24" s="120"/>
      <c r="H24" s="121"/>
      <c r="I24" s="120"/>
      <c r="J24" s="120"/>
      <c r="K24" s="120"/>
    </row>
    <row r="27" spans="1:11" s="82" customFormat="1" ht="27.75" customHeight="1" thickBot="1">
      <c r="A27" s="218" t="s">
        <v>187</v>
      </c>
      <c r="B27" s="207" t="s">
        <v>202</v>
      </c>
      <c r="C27" s="207"/>
      <c r="D27" s="207"/>
      <c r="E27" s="208" t="s">
        <v>203</v>
      </c>
      <c r="F27" s="208"/>
      <c r="G27" s="208"/>
      <c r="H27" s="81"/>
      <c r="I27" s="207" t="s">
        <v>204</v>
      </c>
      <c r="J27" s="207"/>
      <c r="K27" s="207"/>
    </row>
    <row r="28" spans="1:11" s="91" customFormat="1" ht="31.5" customHeight="1" thickBot="1">
      <c r="A28" s="218"/>
      <c r="B28" s="122" t="s">
        <v>191</v>
      </c>
      <c r="C28" s="123" t="s">
        <v>192</v>
      </c>
      <c r="D28" s="124" t="s">
        <v>193</v>
      </c>
      <c r="E28" s="125" t="s">
        <v>191</v>
      </c>
      <c r="F28" s="123" t="s">
        <v>192</v>
      </c>
      <c r="G28" s="124" t="s">
        <v>193</v>
      </c>
      <c r="H28" s="87"/>
      <c r="I28" s="88" t="s">
        <v>191</v>
      </c>
      <c r="J28" s="89" t="s">
        <v>192</v>
      </c>
      <c r="K28" s="90" t="s">
        <v>193</v>
      </c>
    </row>
    <row r="29" spans="1:11" s="100" customFormat="1" ht="12" thickBot="1">
      <c r="A29" s="126" t="s">
        <v>185</v>
      </c>
      <c r="B29" s="98" t="s">
        <v>194</v>
      </c>
      <c r="C29" s="94" t="s">
        <v>186</v>
      </c>
      <c r="D29" s="99" t="s">
        <v>195</v>
      </c>
      <c r="E29" s="93" t="s">
        <v>196</v>
      </c>
      <c r="F29" s="94" t="s">
        <v>197</v>
      </c>
      <c r="G29" s="99" t="s">
        <v>198</v>
      </c>
      <c r="H29" s="97"/>
      <c r="I29" s="98" t="s">
        <v>199</v>
      </c>
      <c r="J29" s="94" t="s">
        <v>200</v>
      </c>
      <c r="K29" s="99" t="s">
        <v>201</v>
      </c>
    </row>
    <row r="30" spans="1:11" s="107" customFormat="1" ht="18" customHeight="1">
      <c r="A30" s="127">
        <v>2022</v>
      </c>
      <c r="B30" s="128">
        <v>64580952</v>
      </c>
      <c r="C30" s="101">
        <f t="shared" ref="C30:C47" si="5">D30-B30</f>
        <v>36382315.020000003</v>
      </c>
      <c r="D30" s="106">
        <v>100963267.02</v>
      </c>
      <c r="E30" s="128">
        <v>17580952</v>
      </c>
      <c r="F30" s="101">
        <f t="shared" ref="F30:F47" si="6">G30-E30</f>
        <v>0</v>
      </c>
      <c r="G30" s="106">
        <v>17580952</v>
      </c>
      <c r="H30" s="103"/>
      <c r="I30" s="104">
        <f t="shared" ref="I30:I47" si="7">B6+B30-E6-E30</f>
        <v>0</v>
      </c>
      <c r="J30" s="105">
        <f t="shared" ref="J30:J47" si="8">K30-I30</f>
        <v>0</v>
      </c>
      <c r="K30" s="106">
        <f t="shared" ref="K30:K47" si="9">D6+D30-G6-G30</f>
        <v>0</v>
      </c>
    </row>
    <row r="31" spans="1:11" s="107" customFormat="1" ht="18" customHeight="1">
      <c r="A31" s="127">
        <f>A30+1</f>
        <v>2023</v>
      </c>
      <c r="B31" s="128">
        <v>40000000</v>
      </c>
      <c r="C31" s="101">
        <f t="shared" si="5"/>
        <v>0</v>
      </c>
      <c r="D31" s="106">
        <v>40000000</v>
      </c>
      <c r="E31" s="128">
        <v>13500000</v>
      </c>
      <c r="F31" s="101">
        <f t="shared" si="6"/>
        <v>0</v>
      </c>
      <c r="G31" s="106">
        <v>13500000</v>
      </c>
      <c r="H31" s="103"/>
      <c r="I31" s="104">
        <f t="shared" si="7"/>
        <v>0</v>
      </c>
      <c r="J31" s="105">
        <f t="shared" si="8"/>
        <v>0</v>
      </c>
      <c r="K31" s="106">
        <f t="shared" si="9"/>
        <v>0</v>
      </c>
    </row>
    <row r="32" spans="1:11" s="107" customFormat="1" ht="18" customHeight="1">
      <c r="A32" s="127">
        <f>A31+1</f>
        <v>2024</v>
      </c>
      <c r="B32" s="128">
        <v>30000000</v>
      </c>
      <c r="C32" s="101">
        <f t="shared" si="5"/>
        <v>0</v>
      </c>
      <c r="D32" s="106">
        <v>30000000</v>
      </c>
      <c r="E32" s="128">
        <v>19000000</v>
      </c>
      <c r="F32" s="101">
        <f t="shared" si="6"/>
        <v>0</v>
      </c>
      <c r="G32" s="106">
        <v>19000000</v>
      </c>
      <c r="H32" s="103"/>
      <c r="I32" s="104">
        <f t="shared" si="7"/>
        <v>0</v>
      </c>
      <c r="J32" s="105">
        <f t="shared" si="8"/>
        <v>0</v>
      </c>
      <c r="K32" s="106">
        <f t="shared" si="9"/>
        <v>0</v>
      </c>
    </row>
    <row r="33" spans="1:11" s="107" customFormat="1" ht="18" customHeight="1">
      <c r="A33" s="127">
        <f>A32+1</f>
        <v>2025</v>
      </c>
      <c r="B33" s="128">
        <v>0</v>
      </c>
      <c r="C33" s="101">
        <f t="shared" si="5"/>
        <v>34000000</v>
      </c>
      <c r="D33" s="106">
        <v>34000000</v>
      </c>
      <c r="E33" s="128">
        <v>27000000</v>
      </c>
      <c r="F33" s="101">
        <f t="shared" si="6"/>
        <v>0</v>
      </c>
      <c r="G33" s="106">
        <v>27000000</v>
      </c>
      <c r="H33" s="103"/>
      <c r="I33" s="104">
        <f t="shared" si="7"/>
        <v>0</v>
      </c>
      <c r="J33" s="105">
        <f t="shared" si="8"/>
        <v>0</v>
      </c>
      <c r="K33" s="106">
        <f t="shared" si="9"/>
        <v>0</v>
      </c>
    </row>
    <row r="34" spans="1:11" s="107" customFormat="1" ht="18" customHeight="1">
      <c r="A34" s="127">
        <f>A33+1</f>
        <v>2026</v>
      </c>
      <c r="B34" s="128">
        <v>0</v>
      </c>
      <c r="C34" s="101">
        <f t="shared" si="5"/>
        <v>34000000</v>
      </c>
      <c r="D34" s="106">
        <v>34000000</v>
      </c>
      <c r="E34" s="128">
        <v>28300000</v>
      </c>
      <c r="F34" s="101">
        <f t="shared" si="6"/>
        <v>0</v>
      </c>
      <c r="G34" s="106">
        <v>28300000</v>
      </c>
      <c r="H34" s="103"/>
      <c r="I34" s="104">
        <f t="shared" si="7"/>
        <v>0</v>
      </c>
      <c r="J34" s="105">
        <f t="shared" si="8"/>
        <v>0</v>
      </c>
      <c r="K34" s="106">
        <f t="shared" si="9"/>
        <v>0</v>
      </c>
    </row>
    <row r="35" spans="1:11" s="107" customFormat="1" ht="18" customHeight="1">
      <c r="A35" s="129">
        <v>2027</v>
      </c>
      <c r="B35" s="128">
        <v>0</v>
      </c>
      <c r="C35" s="101">
        <f t="shared" si="5"/>
        <v>27000000</v>
      </c>
      <c r="D35" s="106">
        <v>27000000</v>
      </c>
      <c r="E35" s="130">
        <v>23668324</v>
      </c>
      <c r="F35" s="101">
        <f t="shared" si="6"/>
        <v>0</v>
      </c>
      <c r="G35" s="131">
        <v>23668324</v>
      </c>
      <c r="H35" s="103"/>
      <c r="I35" s="104">
        <f t="shared" si="7"/>
        <v>0</v>
      </c>
      <c r="J35" s="105">
        <f t="shared" si="8"/>
        <v>0</v>
      </c>
      <c r="K35" s="106">
        <f t="shared" si="9"/>
        <v>0</v>
      </c>
    </row>
    <row r="36" spans="1:11" s="107" customFormat="1" ht="18" customHeight="1">
      <c r="A36" s="129">
        <v>2028</v>
      </c>
      <c r="B36" s="128">
        <v>0</v>
      </c>
      <c r="C36" s="101">
        <f t="shared" si="5"/>
        <v>3000000</v>
      </c>
      <c r="D36" s="106">
        <v>3000000</v>
      </c>
      <c r="E36" s="130">
        <v>22836530</v>
      </c>
      <c r="F36" s="101">
        <f t="shared" si="6"/>
        <v>0</v>
      </c>
      <c r="G36" s="131">
        <v>22836530</v>
      </c>
      <c r="H36" s="103"/>
      <c r="I36" s="104">
        <f t="shared" si="7"/>
        <v>0</v>
      </c>
      <c r="J36" s="105">
        <f t="shared" si="8"/>
        <v>0</v>
      </c>
      <c r="K36" s="106">
        <f t="shared" si="9"/>
        <v>0</v>
      </c>
    </row>
    <row r="37" spans="1:11" s="107" customFormat="1" ht="18" customHeight="1">
      <c r="A37" s="129">
        <v>2029</v>
      </c>
      <c r="B37" s="128">
        <v>0</v>
      </c>
      <c r="C37" s="101">
        <f t="shared" si="5"/>
        <v>0</v>
      </c>
      <c r="D37" s="106">
        <v>0</v>
      </c>
      <c r="E37" s="130">
        <v>20500000</v>
      </c>
      <c r="F37" s="101">
        <f t="shared" si="6"/>
        <v>0</v>
      </c>
      <c r="G37" s="131">
        <v>20500000</v>
      </c>
      <c r="H37" s="103"/>
      <c r="I37" s="104">
        <f t="shared" si="7"/>
        <v>0</v>
      </c>
      <c r="J37" s="105">
        <f t="shared" si="8"/>
        <v>0</v>
      </c>
      <c r="K37" s="106">
        <f t="shared" si="9"/>
        <v>0</v>
      </c>
    </row>
    <row r="38" spans="1:11" s="107" customFormat="1" ht="18" customHeight="1">
      <c r="A38" s="129">
        <v>2030</v>
      </c>
      <c r="B38" s="128">
        <v>0</v>
      </c>
      <c r="C38" s="101">
        <f t="shared" si="5"/>
        <v>0</v>
      </c>
      <c r="D38" s="106">
        <v>0</v>
      </c>
      <c r="E38" s="130">
        <v>20500000</v>
      </c>
      <c r="F38" s="101">
        <f t="shared" si="6"/>
        <v>0</v>
      </c>
      <c r="G38" s="131">
        <v>20500000</v>
      </c>
      <c r="H38" s="103"/>
      <c r="I38" s="104">
        <f t="shared" si="7"/>
        <v>0</v>
      </c>
      <c r="J38" s="105">
        <f t="shared" si="8"/>
        <v>0</v>
      </c>
      <c r="K38" s="106">
        <f t="shared" si="9"/>
        <v>0</v>
      </c>
    </row>
    <row r="39" spans="1:11" s="107" customFormat="1" ht="18" customHeight="1">
      <c r="A39" s="129">
        <v>2031</v>
      </c>
      <c r="B39" s="128">
        <v>0</v>
      </c>
      <c r="C39" s="101">
        <f t="shared" si="5"/>
        <v>0</v>
      </c>
      <c r="D39" s="106">
        <v>0</v>
      </c>
      <c r="E39" s="130">
        <v>20500000</v>
      </c>
      <c r="F39" s="101">
        <f t="shared" si="6"/>
        <v>0</v>
      </c>
      <c r="G39" s="131">
        <v>20500000</v>
      </c>
      <c r="H39" s="103"/>
      <c r="I39" s="104">
        <f t="shared" si="7"/>
        <v>0</v>
      </c>
      <c r="J39" s="105">
        <f t="shared" si="8"/>
        <v>0</v>
      </c>
      <c r="K39" s="106">
        <f t="shared" si="9"/>
        <v>0</v>
      </c>
    </row>
    <row r="40" spans="1:11" s="107" customFormat="1" ht="18" customHeight="1">
      <c r="A40" s="129">
        <v>2032</v>
      </c>
      <c r="B40" s="128">
        <v>0</v>
      </c>
      <c r="C40" s="101">
        <f t="shared" si="5"/>
        <v>0</v>
      </c>
      <c r="D40" s="106">
        <v>0</v>
      </c>
      <c r="E40" s="130">
        <v>20500000</v>
      </c>
      <c r="F40" s="101">
        <f t="shared" si="6"/>
        <v>0</v>
      </c>
      <c r="G40" s="131">
        <v>20500000</v>
      </c>
      <c r="H40" s="103"/>
      <c r="I40" s="104">
        <f t="shared" si="7"/>
        <v>0</v>
      </c>
      <c r="J40" s="105">
        <f t="shared" si="8"/>
        <v>0</v>
      </c>
      <c r="K40" s="106">
        <f t="shared" si="9"/>
        <v>0</v>
      </c>
    </row>
    <row r="41" spans="1:11" s="107" customFormat="1" ht="18" customHeight="1">
      <c r="A41" s="129">
        <v>2033</v>
      </c>
      <c r="B41" s="128">
        <v>0</v>
      </c>
      <c r="C41" s="101">
        <f t="shared" si="5"/>
        <v>0</v>
      </c>
      <c r="D41" s="106">
        <v>0</v>
      </c>
      <c r="E41" s="130">
        <v>21500000</v>
      </c>
      <c r="F41" s="101">
        <f t="shared" si="6"/>
        <v>0</v>
      </c>
      <c r="G41" s="131">
        <v>21500000</v>
      </c>
      <c r="H41" s="103"/>
      <c r="I41" s="104">
        <f t="shared" si="7"/>
        <v>0</v>
      </c>
      <c r="J41" s="105">
        <f t="shared" si="8"/>
        <v>0</v>
      </c>
      <c r="K41" s="106">
        <f t="shared" si="9"/>
        <v>0</v>
      </c>
    </row>
    <row r="42" spans="1:11" s="107" customFormat="1" ht="18" customHeight="1">
      <c r="A42" s="129">
        <v>2034</v>
      </c>
      <c r="B42" s="128">
        <v>0</v>
      </c>
      <c r="C42" s="101">
        <f t="shared" si="5"/>
        <v>0</v>
      </c>
      <c r="D42" s="106">
        <v>0</v>
      </c>
      <c r="E42" s="130">
        <v>21000000</v>
      </c>
      <c r="F42" s="101">
        <f t="shared" si="6"/>
        <v>0</v>
      </c>
      <c r="G42" s="131">
        <v>21000000</v>
      </c>
      <c r="H42" s="103"/>
      <c r="I42" s="104">
        <f t="shared" si="7"/>
        <v>0</v>
      </c>
      <c r="J42" s="105">
        <f t="shared" si="8"/>
        <v>0</v>
      </c>
      <c r="K42" s="106">
        <f t="shared" si="9"/>
        <v>0</v>
      </c>
    </row>
    <row r="43" spans="1:11" s="107" customFormat="1" ht="18" customHeight="1">
      <c r="A43" s="129">
        <v>2035</v>
      </c>
      <c r="B43" s="128">
        <v>0</v>
      </c>
      <c r="C43" s="101">
        <f t="shared" si="5"/>
        <v>0</v>
      </c>
      <c r="D43" s="106">
        <v>0</v>
      </c>
      <c r="E43" s="130">
        <v>20290633</v>
      </c>
      <c r="F43" s="101">
        <f t="shared" si="6"/>
        <v>0</v>
      </c>
      <c r="G43" s="131">
        <v>20290633</v>
      </c>
      <c r="H43" s="103"/>
      <c r="I43" s="104">
        <f t="shared" si="7"/>
        <v>0</v>
      </c>
      <c r="J43" s="105">
        <f t="shared" si="8"/>
        <v>0</v>
      </c>
      <c r="K43" s="106">
        <f t="shared" si="9"/>
        <v>0</v>
      </c>
    </row>
    <row r="44" spans="1:11" s="107" customFormat="1" ht="18" customHeight="1">
      <c r="A44" s="129">
        <v>2036</v>
      </c>
      <c r="B44" s="128">
        <v>0</v>
      </c>
      <c r="C44" s="101">
        <f t="shared" si="5"/>
        <v>0</v>
      </c>
      <c r="D44" s="106">
        <v>0</v>
      </c>
      <c r="E44" s="130">
        <v>17500000</v>
      </c>
      <c r="F44" s="101">
        <f t="shared" si="6"/>
        <v>0</v>
      </c>
      <c r="G44" s="131">
        <v>17500000</v>
      </c>
      <c r="H44" s="103"/>
      <c r="I44" s="104">
        <f t="shared" si="7"/>
        <v>0</v>
      </c>
      <c r="J44" s="105">
        <f t="shared" si="8"/>
        <v>0</v>
      </c>
      <c r="K44" s="106">
        <f t="shared" si="9"/>
        <v>0</v>
      </c>
    </row>
    <row r="45" spans="1:11" s="107" customFormat="1" ht="18" customHeight="1">
      <c r="A45" s="129">
        <v>2037</v>
      </c>
      <c r="B45" s="128">
        <v>0</v>
      </c>
      <c r="C45" s="101">
        <f t="shared" si="5"/>
        <v>0</v>
      </c>
      <c r="D45" s="106">
        <v>0</v>
      </c>
      <c r="E45" s="130">
        <v>19500000</v>
      </c>
      <c r="F45" s="101">
        <f t="shared" si="6"/>
        <v>-6500000</v>
      </c>
      <c r="G45" s="131">
        <v>13000000</v>
      </c>
      <c r="H45" s="103"/>
      <c r="I45" s="104">
        <f t="shared" si="7"/>
        <v>0</v>
      </c>
      <c r="J45" s="105">
        <f t="shared" si="8"/>
        <v>0</v>
      </c>
      <c r="K45" s="106">
        <f t="shared" si="9"/>
        <v>0</v>
      </c>
    </row>
    <row r="46" spans="1:11" s="107" customFormat="1" ht="18" customHeight="1">
      <c r="A46" s="129">
        <v>2038</v>
      </c>
      <c r="B46" s="128">
        <v>0</v>
      </c>
      <c r="C46" s="101">
        <f t="shared" si="5"/>
        <v>0</v>
      </c>
      <c r="D46" s="106">
        <v>0</v>
      </c>
      <c r="E46" s="130">
        <v>18938699</v>
      </c>
      <c r="F46" s="101">
        <f t="shared" si="6"/>
        <v>-5475785</v>
      </c>
      <c r="G46" s="131">
        <v>13462914</v>
      </c>
      <c r="H46" s="103"/>
      <c r="I46" s="104">
        <f t="shared" si="7"/>
        <v>0</v>
      </c>
      <c r="J46" s="105">
        <f t="shared" si="8"/>
        <v>0</v>
      </c>
      <c r="K46" s="106">
        <f t="shared" si="9"/>
        <v>0</v>
      </c>
    </row>
    <row r="47" spans="1:11" s="107" customFormat="1" ht="18" customHeight="1" thickBot="1">
      <c r="A47" s="132">
        <v>2039</v>
      </c>
      <c r="B47" s="133">
        <v>0</v>
      </c>
      <c r="C47" s="114">
        <f t="shared" si="5"/>
        <v>0</v>
      </c>
      <c r="D47" s="119">
        <v>0</v>
      </c>
      <c r="E47" s="133">
        <v>12000000</v>
      </c>
      <c r="F47" s="114">
        <f t="shared" si="6"/>
        <v>0</v>
      </c>
      <c r="G47" s="119">
        <v>12000000</v>
      </c>
      <c r="H47" s="103"/>
      <c r="I47" s="117">
        <f t="shared" si="7"/>
        <v>0</v>
      </c>
      <c r="J47" s="118">
        <f t="shared" si="8"/>
        <v>0</v>
      </c>
      <c r="K47" s="119">
        <f t="shared" si="9"/>
        <v>0</v>
      </c>
    </row>
    <row r="50" spans="1:11" ht="15.75" customHeight="1">
      <c r="A50" s="38" t="s">
        <v>196</v>
      </c>
      <c r="B50" s="209" t="s">
        <v>205</v>
      </c>
      <c r="C50" s="209"/>
      <c r="D50" s="209"/>
      <c r="E50" s="209"/>
      <c r="F50" s="209"/>
      <c r="G50" s="209"/>
      <c r="H50" s="209"/>
      <c r="I50" s="209"/>
      <c r="J50" s="209"/>
      <c r="K50" s="209"/>
    </row>
    <row r="51" spans="1:11" ht="33" customHeight="1">
      <c r="A51" s="193" t="s">
        <v>233</v>
      </c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</sheetData>
  <sheetProtection password="C25B" sheet="1" selectLockedCells="1" selectUnlockedCells="1"/>
  <mergeCells count="11">
    <mergeCell ref="A27:A28"/>
    <mergeCell ref="B27:D27"/>
    <mergeCell ref="E27:G27"/>
    <mergeCell ref="I27:K27"/>
    <mergeCell ref="B50:K50"/>
    <mergeCell ref="A51:K51"/>
    <mergeCell ref="A1:K1"/>
    <mergeCell ref="A3:A4"/>
    <mergeCell ref="B3:D3"/>
    <mergeCell ref="E3:G3"/>
    <mergeCell ref="I3:K3"/>
  </mergeCells>
  <pageMargins left="0.70866141732283472" right="0.70866141732283472" top="0.74803149606299213" bottom="0.74803149606299213" header="0.51181102362204722" footer="0.51181102362204722"/>
  <pageSetup paperSize="9" scale="5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view="pageBreakPreview" workbookViewId="0">
      <selection activeCell="D21" sqref="D21"/>
    </sheetView>
  </sheetViews>
  <sheetFormatPr defaultColWidth="8.875" defaultRowHeight="15"/>
  <cols>
    <col min="1" max="1" width="8.25" style="40" customWidth="1"/>
    <col min="2" max="2" width="11.25" style="41" customWidth="1"/>
    <col min="3" max="3" width="11.125" style="41" customWidth="1"/>
    <col min="4" max="5" width="11.25" style="41" customWidth="1"/>
    <col min="6" max="6" width="11.125" style="41" customWidth="1"/>
    <col min="7" max="7" width="11.25" style="41" customWidth="1"/>
    <col min="8" max="8" width="1.75" style="42" customWidth="1"/>
    <col min="9" max="9" width="11.25" style="41" customWidth="1"/>
    <col min="10" max="10" width="9.75" style="41" customWidth="1"/>
    <col min="11" max="11" width="11.25" style="41" customWidth="1"/>
    <col min="12" max="16384" width="8.875" style="41"/>
  </cols>
  <sheetData>
    <row r="1" spans="1:11" ht="30" customHeight="1">
      <c r="A1" s="220" t="s">
        <v>206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3" spans="1:11" s="44" customFormat="1" ht="27.75" customHeight="1">
      <c r="A3" s="221" t="s">
        <v>187</v>
      </c>
      <c r="B3" s="219" t="s">
        <v>188</v>
      </c>
      <c r="C3" s="219"/>
      <c r="D3" s="219"/>
      <c r="E3" s="219" t="s">
        <v>189</v>
      </c>
      <c r="F3" s="219"/>
      <c r="G3" s="219"/>
      <c r="H3" s="43"/>
      <c r="I3" s="219" t="s">
        <v>190</v>
      </c>
      <c r="J3" s="219"/>
      <c r="K3" s="219"/>
    </row>
    <row r="4" spans="1:11" s="49" customFormat="1" ht="31.5" customHeight="1">
      <c r="A4" s="221"/>
      <c r="B4" s="45" t="s">
        <v>191</v>
      </c>
      <c r="C4" s="46" t="s">
        <v>192</v>
      </c>
      <c r="D4" s="47" t="s">
        <v>193</v>
      </c>
      <c r="E4" s="45" t="s">
        <v>191</v>
      </c>
      <c r="F4" s="46" t="s">
        <v>192</v>
      </c>
      <c r="G4" s="47" t="s">
        <v>193</v>
      </c>
      <c r="H4" s="48"/>
      <c r="I4" s="45" t="s">
        <v>191</v>
      </c>
      <c r="J4" s="46" t="s">
        <v>192</v>
      </c>
      <c r="K4" s="47" t="s">
        <v>193</v>
      </c>
    </row>
    <row r="5" spans="1:11" s="55" customFormat="1" ht="11.25">
      <c r="A5" s="50" t="s">
        <v>185</v>
      </c>
      <c r="B5" s="51" t="s">
        <v>194</v>
      </c>
      <c r="C5" s="52" t="s">
        <v>186</v>
      </c>
      <c r="D5" s="53" t="s">
        <v>195</v>
      </c>
      <c r="E5" s="51" t="s">
        <v>196</v>
      </c>
      <c r="F5" s="52" t="s">
        <v>197</v>
      </c>
      <c r="G5" s="53" t="s">
        <v>198</v>
      </c>
      <c r="H5" s="54"/>
      <c r="I5" s="51" t="s">
        <v>199</v>
      </c>
      <c r="J5" s="52" t="s">
        <v>200</v>
      </c>
      <c r="K5" s="53" t="s">
        <v>201</v>
      </c>
    </row>
    <row r="6" spans="1:11" s="62" customFormat="1" ht="18" customHeight="1">
      <c r="A6" s="56">
        <v>2011</v>
      </c>
      <c r="B6" s="57">
        <v>736629732</v>
      </c>
      <c r="C6" s="58">
        <f t="shared" ref="C6:C21" si="0">D6-B6</f>
        <v>0</v>
      </c>
      <c r="D6" s="57">
        <v>736629732</v>
      </c>
      <c r="E6" s="59">
        <v>774997440</v>
      </c>
      <c r="F6" s="58">
        <f t="shared" ref="F6:F21" si="1">G6-E6</f>
        <v>0</v>
      </c>
      <c r="G6" s="57">
        <v>774997440</v>
      </c>
      <c r="H6" s="60"/>
      <c r="I6" s="61">
        <f t="shared" ref="I6:I21" si="2">B6-E6</f>
        <v>-38367708</v>
      </c>
      <c r="J6" s="58">
        <f t="shared" ref="J6:J21" si="3">K6-I6</f>
        <v>0</v>
      </c>
      <c r="K6" s="57">
        <f t="shared" ref="K6:K21" si="4">D6-G6</f>
        <v>-38367708</v>
      </c>
    </row>
    <row r="7" spans="1:11" s="62" customFormat="1" ht="18" customHeight="1">
      <c r="A7" s="63">
        <f t="shared" ref="A7:A21" si="5">A6+1</f>
        <v>2012</v>
      </c>
      <c r="B7" s="64">
        <v>759814698</v>
      </c>
      <c r="C7" s="65">
        <f t="shared" si="0"/>
        <v>0</v>
      </c>
      <c r="D7" s="64">
        <v>759814698</v>
      </c>
      <c r="E7" s="66">
        <v>766102070</v>
      </c>
      <c r="F7" s="65">
        <f t="shared" si="1"/>
        <v>0</v>
      </c>
      <c r="G7" s="64">
        <v>766102070</v>
      </c>
      <c r="H7" s="60"/>
      <c r="I7" s="67">
        <f t="shared" si="2"/>
        <v>-6287372</v>
      </c>
      <c r="J7" s="65">
        <f t="shared" si="3"/>
        <v>0</v>
      </c>
      <c r="K7" s="64">
        <f t="shared" si="4"/>
        <v>-6287372</v>
      </c>
    </row>
    <row r="8" spans="1:11" s="62" customFormat="1" ht="18" customHeight="1">
      <c r="A8" s="63">
        <f t="shared" si="5"/>
        <v>2013</v>
      </c>
      <c r="B8" s="64">
        <v>828053919</v>
      </c>
      <c r="C8" s="65">
        <f t="shared" si="0"/>
        <v>12897522</v>
      </c>
      <c r="D8" s="64">
        <v>840951441</v>
      </c>
      <c r="E8" s="66">
        <v>868053919</v>
      </c>
      <c r="F8" s="65">
        <f t="shared" si="1"/>
        <v>12897522</v>
      </c>
      <c r="G8" s="64">
        <v>880951441</v>
      </c>
      <c r="H8" s="60"/>
      <c r="I8" s="67">
        <f t="shared" si="2"/>
        <v>-40000000</v>
      </c>
      <c r="J8" s="65">
        <f t="shared" si="3"/>
        <v>0</v>
      </c>
      <c r="K8" s="64">
        <f t="shared" si="4"/>
        <v>-40000000</v>
      </c>
    </row>
    <row r="9" spans="1:11" s="62" customFormat="1" ht="18" customHeight="1">
      <c r="A9" s="63">
        <f t="shared" si="5"/>
        <v>2014</v>
      </c>
      <c r="B9" s="64">
        <v>1008729660</v>
      </c>
      <c r="C9" s="65">
        <f t="shared" si="0"/>
        <v>31874934</v>
      </c>
      <c r="D9" s="64">
        <v>1040604594</v>
      </c>
      <c r="E9" s="66">
        <v>994661336</v>
      </c>
      <c r="F9" s="65">
        <f t="shared" si="1"/>
        <v>31874934</v>
      </c>
      <c r="G9" s="64">
        <v>1026536270</v>
      </c>
      <c r="H9" s="60"/>
      <c r="I9" s="67">
        <f t="shared" si="2"/>
        <v>14068324</v>
      </c>
      <c r="J9" s="65">
        <f t="shared" si="3"/>
        <v>0</v>
      </c>
      <c r="K9" s="64">
        <f t="shared" si="4"/>
        <v>14068324</v>
      </c>
    </row>
    <row r="10" spans="1:11" s="62" customFormat="1" ht="18" customHeight="1">
      <c r="A10" s="63">
        <f t="shared" si="5"/>
        <v>2015</v>
      </c>
      <c r="B10" s="64">
        <v>724373840</v>
      </c>
      <c r="C10" s="65">
        <f t="shared" si="0"/>
        <v>2641871</v>
      </c>
      <c r="D10" s="64">
        <v>727015711</v>
      </c>
      <c r="E10" s="66">
        <v>681792888</v>
      </c>
      <c r="F10" s="65">
        <f t="shared" si="1"/>
        <v>2641871</v>
      </c>
      <c r="G10" s="64">
        <v>684434759</v>
      </c>
      <c r="H10" s="60"/>
      <c r="I10" s="67">
        <f t="shared" si="2"/>
        <v>42580952</v>
      </c>
      <c r="J10" s="65">
        <f t="shared" si="3"/>
        <v>0</v>
      </c>
      <c r="K10" s="64">
        <f t="shared" si="4"/>
        <v>42580952</v>
      </c>
    </row>
    <row r="11" spans="1:11" s="62" customFormat="1" ht="18" customHeight="1">
      <c r="A11" s="63">
        <f t="shared" si="5"/>
        <v>2016</v>
      </c>
      <c r="B11" s="64">
        <v>569097963</v>
      </c>
      <c r="C11" s="65">
        <f t="shared" si="0"/>
        <v>1500000</v>
      </c>
      <c r="D11" s="64">
        <v>570597963</v>
      </c>
      <c r="E11" s="66">
        <v>524817011</v>
      </c>
      <c r="F11" s="65">
        <f t="shared" si="1"/>
        <v>1500000</v>
      </c>
      <c r="G11" s="64">
        <v>526317011</v>
      </c>
      <c r="H11" s="60"/>
      <c r="I11" s="67">
        <f t="shared" si="2"/>
        <v>44280952</v>
      </c>
      <c r="J11" s="65">
        <f t="shared" si="3"/>
        <v>0</v>
      </c>
      <c r="K11" s="64">
        <f t="shared" si="4"/>
        <v>44280952</v>
      </c>
    </row>
    <row r="12" spans="1:11" s="62" customFormat="1" ht="18" customHeight="1">
      <c r="A12" s="63">
        <f t="shared" si="5"/>
        <v>2017</v>
      </c>
      <c r="B12" s="64">
        <v>565060690</v>
      </c>
      <c r="C12" s="65">
        <f t="shared" si="0"/>
        <v>0</v>
      </c>
      <c r="D12" s="64">
        <v>565060690</v>
      </c>
      <c r="E12" s="66">
        <v>521479738</v>
      </c>
      <c r="F12" s="65">
        <f t="shared" si="1"/>
        <v>0</v>
      </c>
      <c r="G12" s="64">
        <v>521479738</v>
      </c>
      <c r="H12" s="60"/>
      <c r="I12" s="67">
        <f t="shared" si="2"/>
        <v>43580952</v>
      </c>
      <c r="J12" s="65">
        <f t="shared" si="3"/>
        <v>0</v>
      </c>
      <c r="K12" s="64">
        <f t="shared" si="4"/>
        <v>43580952</v>
      </c>
    </row>
    <row r="13" spans="1:11" s="62" customFormat="1" ht="18" customHeight="1">
      <c r="A13" s="63">
        <f t="shared" si="5"/>
        <v>2018</v>
      </c>
      <c r="B13" s="64">
        <v>572686089</v>
      </c>
      <c r="C13" s="65">
        <f t="shared" si="0"/>
        <v>0</v>
      </c>
      <c r="D13" s="64">
        <v>572686089</v>
      </c>
      <c r="E13" s="66">
        <v>528105137</v>
      </c>
      <c r="F13" s="65">
        <f t="shared" si="1"/>
        <v>0</v>
      </c>
      <c r="G13" s="64">
        <v>528105137</v>
      </c>
      <c r="H13" s="60"/>
      <c r="I13" s="67">
        <f t="shared" si="2"/>
        <v>44580952</v>
      </c>
      <c r="J13" s="65">
        <f t="shared" si="3"/>
        <v>0</v>
      </c>
      <c r="K13" s="64">
        <f t="shared" si="4"/>
        <v>44580952</v>
      </c>
    </row>
    <row r="14" spans="1:11" s="62" customFormat="1" ht="18" customHeight="1">
      <c r="A14" s="63">
        <f t="shared" si="5"/>
        <v>2019</v>
      </c>
      <c r="B14" s="64">
        <v>580923590</v>
      </c>
      <c r="C14" s="65">
        <f t="shared" si="0"/>
        <v>0</v>
      </c>
      <c r="D14" s="64">
        <v>580923590</v>
      </c>
      <c r="E14" s="66">
        <v>536342638</v>
      </c>
      <c r="F14" s="65">
        <f t="shared" si="1"/>
        <v>0</v>
      </c>
      <c r="G14" s="64">
        <v>536342638</v>
      </c>
      <c r="H14" s="60"/>
      <c r="I14" s="67">
        <f t="shared" si="2"/>
        <v>44580952</v>
      </c>
      <c r="J14" s="65">
        <f t="shared" si="3"/>
        <v>0</v>
      </c>
      <c r="K14" s="64">
        <f t="shared" si="4"/>
        <v>44580952</v>
      </c>
    </row>
    <row r="15" spans="1:11" s="62" customFormat="1" ht="18" customHeight="1">
      <c r="A15" s="63">
        <f t="shared" si="5"/>
        <v>2020</v>
      </c>
      <c r="B15" s="64">
        <v>587098279</v>
      </c>
      <c r="C15" s="65">
        <f t="shared" si="0"/>
        <v>0</v>
      </c>
      <c r="D15" s="64">
        <v>587098279</v>
      </c>
      <c r="E15" s="66">
        <v>549054329</v>
      </c>
      <c r="F15" s="65">
        <f t="shared" si="1"/>
        <v>0</v>
      </c>
      <c r="G15" s="64">
        <v>549054329</v>
      </c>
      <c r="H15" s="60"/>
      <c r="I15" s="67">
        <f t="shared" si="2"/>
        <v>38043950</v>
      </c>
      <c r="J15" s="65">
        <f t="shared" si="3"/>
        <v>0</v>
      </c>
      <c r="K15" s="64">
        <f t="shared" si="4"/>
        <v>38043950</v>
      </c>
    </row>
    <row r="16" spans="1:11" s="62" customFormat="1" ht="18" customHeight="1">
      <c r="A16" s="63">
        <f t="shared" si="5"/>
        <v>2021</v>
      </c>
      <c r="B16" s="64">
        <v>590579723</v>
      </c>
      <c r="C16" s="65">
        <f t="shared" si="0"/>
        <v>0</v>
      </c>
      <c r="D16" s="64">
        <v>590579723</v>
      </c>
      <c r="E16" s="66">
        <v>569579723</v>
      </c>
      <c r="F16" s="65">
        <f t="shared" si="1"/>
        <v>0</v>
      </c>
      <c r="G16" s="64">
        <v>569579723</v>
      </c>
      <c r="H16" s="60"/>
      <c r="I16" s="67">
        <f t="shared" si="2"/>
        <v>21000000</v>
      </c>
      <c r="J16" s="65">
        <f t="shared" si="3"/>
        <v>0</v>
      </c>
      <c r="K16" s="64">
        <f t="shared" si="4"/>
        <v>21000000</v>
      </c>
    </row>
    <row r="17" spans="1:11" s="62" customFormat="1" ht="18" customHeight="1">
      <c r="A17" s="63">
        <f t="shared" si="5"/>
        <v>2022</v>
      </c>
      <c r="B17" s="64">
        <v>597380286</v>
      </c>
      <c r="C17" s="65">
        <f t="shared" si="0"/>
        <v>0</v>
      </c>
      <c r="D17" s="64">
        <v>597380286</v>
      </c>
      <c r="E17" s="66">
        <v>576380286</v>
      </c>
      <c r="F17" s="65">
        <f t="shared" si="1"/>
        <v>0</v>
      </c>
      <c r="G17" s="64">
        <v>576380286</v>
      </c>
      <c r="H17" s="60"/>
      <c r="I17" s="67">
        <f t="shared" si="2"/>
        <v>21000000</v>
      </c>
      <c r="J17" s="65">
        <f t="shared" si="3"/>
        <v>0</v>
      </c>
      <c r="K17" s="64">
        <f t="shared" si="4"/>
        <v>21000000</v>
      </c>
    </row>
    <row r="18" spans="1:11" s="62" customFormat="1" ht="18" customHeight="1">
      <c r="A18" s="63">
        <f t="shared" si="5"/>
        <v>2023</v>
      </c>
      <c r="B18" s="64">
        <v>600752653</v>
      </c>
      <c r="C18" s="65">
        <f t="shared" si="0"/>
        <v>0</v>
      </c>
      <c r="D18" s="64">
        <v>600752653</v>
      </c>
      <c r="E18" s="66">
        <v>580771701</v>
      </c>
      <c r="F18" s="65">
        <f t="shared" si="1"/>
        <v>0</v>
      </c>
      <c r="G18" s="64">
        <v>580771701</v>
      </c>
      <c r="H18" s="60"/>
      <c r="I18" s="67">
        <f t="shared" si="2"/>
        <v>19980952</v>
      </c>
      <c r="J18" s="65">
        <f t="shared" si="3"/>
        <v>0</v>
      </c>
      <c r="K18" s="64">
        <f t="shared" si="4"/>
        <v>19980952</v>
      </c>
    </row>
    <row r="19" spans="1:11" s="62" customFormat="1" ht="18" customHeight="1">
      <c r="A19" s="63">
        <f t="shared" si="5"/>
        <v>2024</v>
      </c>
      <c r="B19" s="64">
        <v>607741610</v>
      </c>
      <c r="C19" s="65">
        <f t="shared" si="0"/>
        <v>0</v>
      </c>
      <c r="D19" s="64">
        <v>607741610</v>
      </c>
      <c r="E19" s="66">
        <v>595741610</v>
      </c>
      <c r="F19" s="65">
        <f t="shared" si="1"/>
        <v>0</v>
      </c>
      <c r="G19" s="64">
        <v>595741610</v>
      </c>
      <c r="H19" s="60"/>
      <c r="I19" s="67">
        <f t="shared" si="2"/>
        <v>12000000</v>
      </c>
      <c r="J19" s="65">
        <f t="shared" si="3"/>
        <v>0</v>
      </c>
      <c r="K19" s="64">
        <f t="shared" si="4"/>
        <v>12000000</v>
      </c>
    </row>
    <row r="20" spans="1:11" s="62" customFormat="1" ht="18" customHeight="1">
      <c r="A20" s="63">
        <f t="shared" si="5"/>
        <v>2025</v>
      </c>
      <c r="B20" s="64">
        <v>614638521</v>
      </c>
      <c r="C20" s="65">
        <f t="shared" si="0"/>
        <v>0</v>
      </c>
      <c r="D20" s="64">
        <v>614638521</v>
      </c>
      <c r="E20" s="66">
        <v>605167705</v>
      </c>
      <c r="F20" s="65">
        <f t="shared" si="1"/>
        <v>0</v>
      </c>
      <c r="G20" s="64">
        <v>605167705</v>
      </c>
      <c r="H20" s="60"/>
      <c r="I20" s="67">
        <f t="shared" si="2"/>
        <v>9470816</v>
      </c>
      <c r="J20" s="65">
        <f t="shared" si="3"/>
        <v>0</v>
      </c>
      <c r="K20" s="64">
        <f t="shared" si="4"/>
        <v>9470816</v>
      </c>
    </row>
    <row r="21" spans="1:11" s="62" customFormat="1" ht="18" customHeight="1">
      <c r="A21" s="68">
        <f t="shared" si="5"/>
        <v>2026</v>
      </c>
      <c r="B21" s="69">
        <v>621858781</v>
      </c>
      <c r="C21" s="70">
        <f t="shared" si="0"/>
        <v>0</v>
      </c>
      <c r="D21" s="69">
        <v>621858781</v>
      </c>
      <c r="E21" s="71">
        <v>621858781</v>
      </c>
      <c r="F21" s="70">
        <f t="shared" si="1"/>
        <v>0</v>
      </c>
      <c r="G21" s="69">
        <v>621858781</v>
      </c>
      <c r="H21" s="60"/>
      <c r="I21" s="72">
        <f t="shared" si="2"/>
        <v>0</v>
      </c>
      <c r="J21" s="70">
        <f t="shared" si="3"/>
        <v>0</v>
      </c>
      <c r="K21" s="69">
        <f t="shared" si="4"/>
        <v>0</v>
      </c>
    </row>
    <row r="25" spans="1:11" s="44" customFormat="1" ht="27.75" customHeight="1">
      <c r="A25" s="221" t="s">
        <v>187</v>
      </c>
      <c r="B25" s="219" t="s">
        <v>202</v>
      </c>
      <c r="C25" s="219"/>
      <c r="D25" s="219"/>
      <c r="E25" s="219" t="s">
        <v>203</v>
      </c>
      <c r="F25" s="219"/>
      <c r="G25" s="219"/>
      <c r="H25" s="43"/>
      <c r="I25" s="219" t="s">
        <v>204</v>
      </c>
      <c r="J25" s="219"/>
      <c r="K25" s="219"/>
    </row>
    <row r="26" spans="1:11" s="49" customFormat="1" ht="31.5" customHeight="1">
      <c r="A26" s="221"/>
      <c r="B26" s="45" t="s">
        <v>191</v>
      </c>
      <c r="C26" s="46" t="s">
        <v>192</v>
      </c>
      <c r="D26" s="47" t="s">
        <v>193</v>
      </c>
      <c r="E26" s="45" t="s">
        <v>191</v>
      </c>
      <c r="F26" s="46" t="s">
        <v>192</v>
      </c>
      <c r="G26" s="47" t="s">
        <v>193</v>
      </c>
      <c r="H26" s="48"/>
      <c r="I26" s="45" t="s">
        <v>191</v>
      </c>
      <c r="J26" s="46" t="s">
        <v>192</v>
      </c>
      <c r="K26" s="47" t="s">
        <v>193</v>
      </c>
    </row>
    <row r="27" spans="1:11" s="55" customFormat="1" ht="11.25">
      <c r="A27" s="50" t="s">
        <v>185</v>
      </c>
      <c r="B27" s="51" t="s">
        <v>199</v>
      </c>
      <c r="C27" s="52" t="s">
        <v>200</v>
      </c>
      <c r="D27" s="53" t="s">
        <v>201</v>
      </c>
      <c r="E27" s="51" t="s">
        <v>207</v>
      </c>
      <c r="F27" s="52" t="s">
        <v>208</v>
      </c>
      <c r="G27" s="53" t="s">
        <v>209</v>
      </c>
      <c r="H27" s="54"/>
      <c r="I27" s="51" t="s">
        <v>199</v>
      </c>
      <c r="J27" s="52" t="s">
        <v>200</v>
      </c>
      <c r="K27" s="53" t="s">
        <v>201</v>
      </c>
    </row>
    <row r="28" spans="1:11" s="62" customFormat="1" ht="18" customHeight="1">
      <c r="A28" s="73">
        <v>2011</v>
      </c>
      <c r="B28" s="61">
        <v>133221710</v>
      </c>
      <c r="C28" s="58">
        <f t="shared" ref="C28:C43" si="6">D28-B28</f>
        <v>0</v>
      </c>
      <c r="D28" s="74">
        <v>133221710</v>
      </c>
      <c r="E28" s="61">
        <v>31462914</v>
      </c>
      <c r="F28" s="58">
        <f t="shared" ref="F28:F43" si="7">G28-E28</f>
        <v>0</v>
      </c>
      <c r="G28" s="57">
        <v>31462914</v>
      </c>
      <c r="H28" s="60"/>
      <c r="I28" s="61">
        <f t="shared" ref="I28:I43" si="8">B6+B28-E6-E28</f>
        <v>63391088</v>
      </c>
      <c r="J28" s="58">
        <f t="shared" ref="J28:J43" si="9">K28-I28</f>
        <v>0</v>
      </c>
      <c r="K28" s="57">
        <f t="shared" ref="K28:K43" si="10">D6+D28-G6-G28</f>
        <v>63391088</v>
      </c>
    </row>
    <row r="29" spans="1:11" s="62" customFormat="1" ht="18" customHeight="1">
      <c r="A29" s="75">
        <f t="shared" ref="A29:A43" si="11">A28+1</f>
        <v>2012</v>
      </c>
      <c r="B29" s="67">
        <v>104972040</v>
      </c>
      <c r="C29" s="65">
        <f t="shared" si="6"/>
        <v>0</v>
      </c>
      <c r="D29" s="76">
        <v>104972040</v>
      </c>
      <c r="E29" s="67">
        <v>31580952</v>
      </c>
      <c r="F29" s="65">
        <f t="shared" si="7"/>
        <v>0</v>
      </c>
      <c r="G29" s="64">
        <v>31580952</v>
      </c>
      <c r="H29" s="60"/>
      <c r="I29" s="67">
        <f t="shared" si="8"/>
        <v>67103716</v>
      </c>
      <c r="J29" s="65">
        <f t="shared" si="9"/>
        <v>0</v>
      </c>
      <c r="K29" s="64">
        <f t="shared" si="10"/>
        <v>67103716</v>
      </c>
    </row>
    <row r="30" spans="1:11" s="62" customFormat="1" ht="18" customHeight="1">
      <c r="A30" s="75">
        <f t="shared" si="11"/>
        <v>2013</v>
      </c>
      <c r="B30" s="67">
        <v>74280952</v>
      </c>
      <c r="C30" s="65">
        <f t="shared" si="6"/>
        <v>0</v>
      </c>
      <c r="D30" s="76">
        <v>74280952</v>
      </c>
      <c r="E30" s="67">
        <v>34280952</v>
      </c>
      <c r="F30" s="65">
        <f t="shared" si="7"/>
        <v>0</v>
      </c>
      <c r="G30" s="64">
        <v>34280952</v>
      </c>
      <c r="H30" s="60"/>
      <c r="I30" s="67">
        <f t="shared" si="8"/>
        <v>0</v>
      </c>
      <c r="J30" s="65">
        <f t="shared" si="9"/>
        <v>0</v>
      </c>
      <c r="K30" s="64">
        <f t="shared" si="10"/>
        <v>0</v>
      </c>
    </row>
    <row r="31" spans="1:11" s="62" customFormat="1" ht="18" customHeight="1">
      <c r="A31" s="75">
        <f t="shared" si="11"/>
        <v>2014</v>
      </c>
      <c r="B31" s="67">
        <v>34280952</v>
      </c>
      <c r="C31" s="65">
        <f t="shared" si="6"/>
        <v>0</v>
      </c>
      <c r="D31" s="76">
        <v>34280952</v>
      </c>
      <c r="E31" s="67">
        <v>34280952</v>
      </c>
      <c r="F31" s="65">
        <f t="shared" si="7"/>
        <v>0</v>
      </c>
      <c r="G31" s="64">
        <v>34280952</v>
      </c>
      <c r="H31" s="60"/>
      <c r="I31" s="67">
        <f t="shared" si="8"/>
        <v>14068324</v>
      </c>
      <c r="J31" s="65">
        <f t="shared" si="9"/>
        <v>0</v>
      </c>
      <c r="K31" s="64">
        <f t="shared" si="10"/>
        <v>14068324</v>
      </c>
    </row>
    <row r="32" spans="1:11" s="62" customFormat="1" ht="18" customHeight="1">
      <c r="A32" s="75">
        <f t="shared" si="11"/>
        <v>2015</v>
      </c>
      <c r="B32" s="67">
        <v>42780952</v>
      </c>
      <c r="C32" s="65">
        <f t="shared" si="6"/>
        <v>0</v>
      </c>
      <c r="D32" s="76">
        <v>42780952</v>
      </c>
      <c r="E32" s="67">
        <v>42780952</v>
      </c>
      <c r="F32" s="65">
        <f t="shared" si="7"/>
        <v>0</v>
      </c>
      <c r="G32" s="64">
        <v>42780952</v>
      </c>
      <c r="H32" s="60"/>
      <c r="I32" s="67">
        <f t="shared" si="8"/>
        <v>42580952</v>
      </c>
      <c r="J32" s="65">
        <f t="shared" si="9"/>
        <v>0</v>
      </c>
      <c r="K32" s="64">
        <f t="shared" si="10"/>
        <v>42580952</v>
      </c>
    </row>
    <row r="33" spans="1:11" s="62" customFormat="1" ht="18" customHeight="1">
      <c r="A33" s="75">
        <f t="shared" si="11"/>
        <v>2016</v>
      </c>
      <c r="B33" s="67">
        <v>42580952</v>
      </c>
      <c r="C33" s="65">
        <f t="shared" si="6"/>
        <v>0</v>
      </c>
      <c r="D33" s="76">
        <v>42580952</v>
      </c>
      <c r="E33" s="67">
        <v>42580952</v>
      </c>
      <c r="F33" s="65">
        <f t="shared" si="7"/>
        <v>0</v>
      </c>
      <c r="G33" s="64">
        <v>42580952</v>
      </c>
      <c r="H33" s="60"/>
      <c r="I33" s="67">
        <f t="shared" si="8"/>
        <v>44280952</v>
      </c>
      <c r="J33" s="65">
        <f t="shared" si="9"/>
        <v>0</v>
      </c>
      <c r="K33" s="64">
        <f t="shared" si="10"/>
        <v>44280952</v>
      </c>
    </row>
    <row r="34" spans="1:11" s="62" customFormat="1" ht="18" customHeight="1">
      <c r="A34" s="75">
        <f t="shared" si="11"/>
        <v>2017</v>
      </c>
      <c r="B34" s="67">
        <v>44280952</v>
      </c>
      <c r="C34" s="65">
        <f t="shared" si="6"/>
        <v>0</v>
      </c>
      <c r="D34" s="76">
        <v>44280952</v>
      </c>
      <c r="E34" s="67">
        <v>44280952</v>
      </c>
      <c r="F34" s="65">
        <f t="shared" si="7"/>
        <v>0</v>
      </c>
      <c r="G34" s="64">
        <v>44280952</v>
      </c>
      <c r="H34" s="60"/>
      <c r="I34" s="67">
        <f t="shared" si="8"/>
        <v>43580952</v>
      </c>
      <c r="J34" s="65">
        <f t="shared" si="9"/>
        <v>0</v>
      </c>
      <c r="K34" s="64">
        <f t="shared" si="10"/>
        <v>43580952</v>
      </c>
    </row>
    <row r="35" spans="1:11" s="62" customFormat="1" ht="18" customHeight="1">
      <c r="A35" s="75">
        <f t="shared" si="11"/>
        <v>2018</v>
      </c>
      <c r="B35" s="67">
        <v>43580952</v>
      </c>
      <c r="C35" s="65">
        <f t="shared" si="6"/>
        <v>0</v>
      </c>
      <c r="D35" s="76">
        <v>43580952</v>
      </c>
      <c r="E35" s="67">
        <v>43580952</v>
      </c>
      <c r="F35" s="65">
        <f t="shared" si="7"/>
        <v>0</v>
      </c>
      <c r="G35" s="64">
        <v>43580952</v>
      </c>
      <c r="H35" s="60"/>
      <c r="I35" s="67">
        <f t="shared" si="8"/>
        <v>44580952</v>
      </c>
      <c r="J35" s="65">
        <f t="shared" si="9"/>
        <v>0</v>
      </c>
      <c r="K35" s="64">
        <f t="shared" si="10"/>
        <v>44580952</v>
      </c>
    </row>
    <row r="36" spans="1:11" s="62" customFormat="1" ht="18" customHeight="1">
      <c r="A36" s="75">
        <f t="shared" si="11"/>
        <v>2019</v>
      </c>
      <c r="B36" s="67">
        <v>44580952</v>
      </c>
      <c r="C36" s="65">
        <f t="shared" si="6"/>
        <v>0</v>
      </c>
      <c r="D36" s="76">
        <v>44580952</v>
      </c>
      <c r="E36" s="67">
        <v>44580952</v>
      </c>
      <c r="F36" s="65">
        <f t="shared" si="7"/>
        <v>0</v>
      </c>
      <c r="G36" s="64">
        <v>44580952</v>
      </c>
      <c r="H36" s="60"/>
      <c r="I36" s="67">
        <f t="shared" si="8"/>
        <v>44580952</v>
      </c>
      <c r="J36" s="65">
        <f t="shared" si="9"/>
        <v>0</v>
      </c>
      <c r="K36" s="64">
        <f t="shared" si="10"/>
        <v>44580952</v>
      </c>
    </row>
    <row r="37" spans="1:11" s="62" customFormat="1" ht="18" customHeight="1">
      <c r="A37" s="75">
        <f t="shared" si="11"/>
        <v>2020</v>
      </c>
      <c r="B37" s="67">
        <v>44580952</v>
      </c>
      <c r="C37" s="65">
        <f t="shared" si="6"/>
        <v>0</v>
      </c>
      <c r="D37" s="76">
        <v>44580952</v>
      </c>
      <c r="E37" s="67">
        <v>44580952</v>
      </c>
      <c r="F37" s="65">
        <f t="shared" si="7"/>
        <v>0</v>
      </c>
      <c r="G37" s="64">
        <v>44580952</v>
      </c>
      <c r="H37" s="60"/>
      <c r="I37" s="67">
        <f t="shared" si="8"/>
        <v>38043950</v>
      </c>
      <c r="J37" s="65">
        <f t="shared" si="9"/>
        <v>0</v>
      </c>
      <c r="K37" s="64">
        <f t="shared" si="10"/>
        <v>38043950</v>
      </c>
    </row>
    <row r="38" spans="1:11" s="62" customFormat="1" ht="18" customHeight="1">
      <c r="A38" s="75">
        <f t="shared" si="11"/>
        <v>2021</v>
      </c>
      <c r="B38" s="67">
        <v>38043950</v>
      </c>
      <c r="C38" s="65">
        <f t="shared" si="6"/>
        <v>0</v>
      </c>
      <c r="D38" s="76">
        <v>38043950</v>
      </c>
      <c r="E38" s="67">
        <v>38043950</v>
      </c>
      <c r="F38" s="65">
        <f t="shared" si="7"/>
        <v>0</v>
      </c>
      <c r="G38" s="64">
        <v>38043950</v>
      </c>
      <c r="H38" s="60"/>
      <c r="I38" s="67">
        <f t="shared" si="8"/>
        <v>21000000</v>
      </c>
      <c r="J38" s="65">
        <f t="shared" si="9"/>
        <v>0</v>
      </c>
      <c r="K38" s="64">
        <f t="shared" si="10"/>
        <v>21000000</v>
      </c>
    </row>
    <row r="39" spans="1:11" s="62" customFormat="1" ht="18" customHeight="1">
      <c r="A39" s="75">
        <f t="shared" si="11"/>
        <v>2022</v>
      </c>
      <c r="B39" s="67">
        <v>21000000</v>
      </c>
      <c r="C39" s="65">
        <f t="shared" si="6"/>
        <v>0</v>
      </c>
      <c r="D39" s="76">
        <v>21000000</v>
      </c>
      <c r="E39" s="67">
        <v>21000000</v>
      </c>
      <c r="F39" s="65">
        <f t="shared" si="7"/>
        <v>0</v>
      </c>
      <c r="G39" s="64">
        <v>21000000</v>
      </c>
      <c r="H39" s="60"/>
      <c r="I39" s="67">
        <f t="shared" si="8"/>
        <v>21000000</v>
      </c>
      <c r="J39" s="65">
        <f t="shared" si="9"/>
        <v>0</v>
      </c>
      <c r="K39" s="64">
        <f t="shared" si="10"/>
        <v>21000000</v>
      </c>
    </row>
    <row r="40" spans="1:11" s="62" customFormat="1" ht="18" customHeight="1">
      <c r="A40" s="75">
        <f t="shared" si="11"/>
        <v>2023</v>
      </c>
      <c r="B40" s="67">
        <v>21000000</v>
      </c>
      <c r="C40" s="65">
        <f t="shared" si="6"/>
        <v>0</v>
      </c>
      <c r="D40" s="76">
        <v>21000000</v>
      </c>
      <c r="E40" s="67">
        <v>21000000</v>
      </c>
      <c r="F40" s="65">
        <f t="shared" si="7"/>
        <v>0</v>
      </c>
      <c r="G40" s="64">
        <v>21000000</v>
      </c>
      <c r="H40" s="60"/>
      <c r="I40" s="67">
        <f t="shared" si="8"/>
        <v>19980952</v>
      </c>
      <c r="J40" s="65">
        <f t="shared" si="9"/>
        <v>0</v>
      </c>
      <c r="K40" s="64">
        <f t="shared" si="10"/>
        <v>19980952</v>
      </c>
    </row>
    <row r="41" spans="1:11" s="62" customFormat="1" ht="18" customHeight="1">
      <c r="A41" s="75">
        <f t="shared" si="11"/>
        <v>2024</v>
      </c>
      <c r="B41" s="67">
        <v>19980952</v>
      </c>
      <c r="C41" s="65">
        <f t="shared" si="6"/>
        <v>0</v>
      </c>
      <c r="D41" s="76">
        <v>19980952</v>
      </c>
      <c r="E41" s="67">
        <v>19980952</v>
      </c>
      <c r="F41" s="65">
        <f t="shared" si="7"/>
        <v>0</v>
      </c>
      <c r="G41" s="64">
        <v>19980952</v>
      </c>
      <c r="H41" s="60"/>
      <c r="I41" s="67">
        <f t="shared" si="8"/>
        <v>12000000</v>
      </c>
      <c r="J41" s="65">
        <f t="shared" si="9"/>
        <v>0</v>
      </c>
      <c r="K41" s="64">
        <f t="shared" si="10"/>
        <v>12000000</v>
      </c>
    </row>
    <row r="42" spans="1:11" s="62" customFormat="1" ht="18" customHeight="1">
      <c r="A42" s="75">
        <f t="shared" si="11"/>
        <v>2025</v>
      </c>
      <c r="B42" s="67">
        <v>12000000</v>
      </c>
      <c r="C42" s="65">
        <f t="shared" si="6"/>
        <v>0</v>
      </c>
      <c r="D42" s="76">
        <v>12000000</v>
      </c>
      <c r="E42" s="67">
        <v>12000000</v>
      </c>
      <c r="F42" s="65">
        <f t="shared" si="7"/>
        <v>0</v>
      </c>
      <c r="G42" s="64">
        <v>12000000</v>
      </c>
      <c r="H42" s="60"/>
      <c r="I42" s="67">
        <f t="shared" si="8"/>
        <v>9470816</v>
      </c>
      <c r="J42" s="65">
        <f t="shared" si="9"/>
        <v>0</v>
      </c>
      <c r="K42" s="64">
        <f t="shared" si="10"/>
        <v>9470816</v>
      </c>
    </row>
    <row r="43" spans="1:11" s="62" customFormat="1" ht="18" customHeight="1">
      <c r="A43" s="77">
        <f t="shared" si="11"/>
        <v>2026</v>
      </c>
      <c r="B43" s="72">
        <v>9470816</v>
      </c>
      <c r="C43" s="70">
        <f t="shared" si="6"/>
        <v>0</v>
      </c>
      <c r="D43" s="78">
        <v>9470816</v>
      </c>
      <c r="E43" s="72">
        <v>9470816</v>
      </c>
      <c r="F43" s="70">
        <f t="shared" si="7"/>
        <v>0</v>
      </c>
      <c r="G43" s="69">
        <v>9470816</v>
      </c>
      <c r="H43" s="60"/>
      <c r="I43" s="72">
        <f t="shared" si="8"/>
        <v>0</v>
      </c>
      <c r="J43" s="70">
        <f t="shared" si="9"/>
        <v>0</v>
      </c>
      <c r="K43" s="69">
        <f t="shared" si="10"/>
        <v>0</v>
      </c>
    </row>
    <row r="46" spans="1:11" ht="15.75" customHeight="1">
      <c r="A46" s="38" t="s">
        <v>195</v>
      </c>
      <c r="B46" s="209" t="s">
        <v>205</v>
      </c>
      <c r="C46" s="209"/>
      <c r="D46" s="209"/>
      <c r="E46" s="209"/>
      <c r="F46" s="209"/>
      <c r="G46" s="209"/>
      <c r="H46" s="209"/>
      <c r="I46" s="209"/>
      <c r="J46" s="209"/>
      <c r="K46" s="209"/>
    </row>
    <row r="47" spans="1:11" ht="33" customHeight="1">
      <c r="A47" s="193" t="s">
        <v>210</v>
      </c>
      <c r="B47" s="193"/>
      <c r="C47" s="193"/>
      <c r="D47" s="193"/>
      <c r="E47" s="193"/>
      <c r="F47" s="193"/>
      <c r="G47" s="193"/>
      <c r="H47" s="193"/>
      <c r="I47" s="193"/>
      <c r="J47" s="193"/>
      <c r="K47" s="193"/>
    </row>
  </sheetData>
  <sheetProtection selectLockedCells="1" selectUnlockedCells="1"/>
  <mergeCells count="11">
    <mergeCell ref="E25:G25"/>
    <mergeCell ref="I25:K25"/>
    <mergeCell ref="B46:K46"/>
    <mergeCell ref="A47:K47"/>
    <mergeCell ref="A1:K1"/>
    <mergeCell ref="A3:A4"/>
    <mergeCell ref="B3:D3"/>
    <mergeCell ref="E3:G3"/>
    <mergeCell ref="I3:K3"/>
    <mergeCell ref="A25:A26"/>
    <mergeCell ref="B25:D25"/>
  </mergeCells>
  <pageMargins left="0.70833333333333337" right="0.70833333333333337" top="0.74791666666666667" bottom="0.74791666666666667" header="0.51180555555555551" footer="0.51180555555555551"/>
  <pageSetup paperSize="9" scale="7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Uzasadnienie</vt:lpstr>
      <vt:lpstr>Tabela do uzasadnienia</vt:lpstr>
      <vt:lpstr>tab.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Violetta Maciejewska</dc:creator>
  <cp:lastModifiedBy>Anna Sobierajska</cp:lastModifiedBy>
  <cp:lastPrinted>2022-04-20T15:06:38Z</cp:lastPrinted>
  <dcterms:created xsi:type="dcterms:W3CDTF">2021-04-20T07:22:12Z</dcterms:created>
  <dcterms:modified xsi:type="dcterms:W3CDTF">2022-04-21T06:47:54Z</dcterms:modified>
</cp:coreProperties>
</file>