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szymczak\Desktop\20.12.21 - wysyłka sesja\"/>
    </mc:Choice>
  </mc:AlternateContent>
  <bookViews>
    <workbookView xWindow="32760" yWindow="32760" windowWidth="16380" windowHeight="8190" tabRatio="500" activeTab="1"/>
  </bookViews>
  <sheets>
    <sheet name="Uzasadnienie" sheetId="1" r:id="rId1"/>
    <sheet name="Tabela do uzasadnienia" sheetId="5" r:id="rId2"/>
    <sheet name="tab." sheetId="3" state="hidden" r:id="rId3"/>
  </sheets>
  <externalReferences>
    <externalReference r:id="rId4"/>
  </externalReferences>
  <definedNames>
    <definedName name="Ostatni_rok_analizy" localSheetId="1">[1]Uzasadnienie!#REF!</definedName>
    <definedName name="Ostatni_rok_analizy">Uzasadnienie!#REF!</definedName>
  </definedNames>
  <calcPr calcId="191029" fullPrecision="0"/>
</workbook>
</file>

<file path=xl/calcChain.xml><?xml version="1.0" encoding="utf-8"?>
<calcChain xmlns="http://schemas.openxmlformats.org/spreadsheetml/2006/main">
  <c r="F234" i="1" l="1"/>
  <c r="F185" i="1"/>
  <c r="F237" i="1"/>
  <c r="F188" i="1"/>
  <c r="F250" i="1"/>
  <c r="F231" i="1"/>
  <c r="F179" i="1"/>
  <c r="F176" i="1"/>
  <c r="F219" i="1"/>
  <c r="F197" i="1"/>
  <c r="F194" i="1"/>
  <c r="F191" i="1"/>
  <c r="F205" i="1"/>
  <c r="F153" i="1"/>
  <c r="F265" i="1"/>
  <c r="F240" i="1"/>
  <c r="F216" i="1"/>
  <c r="F159" i="1"/>
  <c r="F225" i="1"/>
  <c r="F165" i="1"/>
  <c r="F210" i="1"/>
  <c r="F162" i="1"/>
  <c r="F222" i="1"/>
  <c r="F228" i="1"/>
  <c r="F168" i="1"/>
  <c r="F156" i="1"/>
  <c r="F173" i="1"/>
  <c r="F276" i="1"/>
  <c r="F279" i="1"/>
  <c r="F262" i="1"/>
  <c r="F256" i="1"/>
  <c r="F273" i="1"/>
  <c r="F284" i="1"/>
  <c r="F259" i="1"/>
  <c r="F253" i="1"/>
  <c r="F268" i="1"/>
  <c r="F213" i="1"/>
  <c r="F182" i="1"/>
  <c r="F150" i="1"/>
  <c r="F200" i="1"/>
  <c r="D100" i="1"/>
  <c r="D57" i="1"/>
  <c r="C6" i="5"/>
  <c r="K49" i="5"/>
  <c r="J49" i="5"/>
  <c r="I49" i="5"/>
  <c r="F49" i="5"/>
  <c r="C49" i="5"/>
  <c r="K48" i="5"/>
  <c r="J48" i="5"/>
  <c r="I48" i="5"/>
  <c r="F48" i="5"/>
  <c r="C48" i="5"/>
  <c r="K47" i="5"/>
  <c r="J47" i="5"/>
  <c r="I47" i="5"/>
  <c r="F47" i="5"/>
  <c r="C47" i="5"/>
  <c r="K46" i="5"/>
  <c r="J46" i="5"/>
  <c r="I46" i="5"/>
  <c r="F46" i="5"/>
  <c r="C46" i="5"/>
  <c r="K45" i="5"/>
  <c r="I45" i="5"/>
  <c r="J45" i="5"/>
  <c r="F45" i="5"/>
  <c r="C45" i="5"/>
  <c r="K44" i="5"/>
  <c r="J44" i="5"/>
  <c r="I44" i="5"/>
  <c r="F44" i="5"/>
  <c r="C44" i="5"/>
  <c r="K43" i="5"/>
  <c r="J43" i="5"/>
  <c r="I43" i="5"/>
  <c r="F43" i="5"/>
  <c r="C43" i="5"/>
  <c r="K42" i="5"/>
  <c r="J42" i="5"/>
  <c r="I42" i="5"/>
  <c r="F42" i="5"/>
  <c r="C42" i="5"/>
  <c r="K41" i="5"/>
  <c r="J41" i="5"/>
  <c r="I41" i="5"/>
  <c r="F41" i="5"/>
  <c r="C41" i="5"/>
  <c r="K40" i="5"/>
  <c r="J40" i="5"/>
  <c r="I40" i="5"/>
  <c r="F40" i="5"/>
  <c r="C40" i="5"/>
  <c r="K39" i="5"/>
  <c r="J39" i="5"/>
  <c r="I39" i="5"/>
  <c r="F39" i="5"/>
  <c r="C39" i="5"/>
  <c r="K38" i="5"/>
  <c r="J38" i="5"/>
  <c r="I38" i="5"/>
  <c r="F38" i="5"/>
  <c r="C38" i="5"/>
  <c r="K37" i="5"/>
  <c r="I37" i="5"/>
  <c r="J37" i="5"/>
  <c r="F37" i="5"/>
  <c r="C37" i="5"/>
  <c r="K36" i="5"/>
  <c r="J36" i="5"/>
  <c r="I36" i="5"/>
  <c r="F36" i="5"/>
  <c r="C36" i="5"/>
  <c r="K35" i="5"/>
  <c r="J35" i="5"/>
  <c r="I35" i="5"/>
  <c r="F35" i="5"/>
  <c r="C35" i="5"/>
  <c r="K34" i="5"/>
  <c r="J34" i="5"/>
  <c r="I34" i="5"/>
  <c r="F34" i="5"/>
  <c r="C34" i="5"/>
  <c r="K33" i="5"/>
  <c r="J33" i="5"/>
  <c r="I33" i="5"/>
  <c r="F33" i="5"/>
  <c r="C33" i="5"/>
  <c r="K32" i="5"/>
  <c r="J32" i="5"/>
  <c r="I32" i="5"/>
  <c r="F32" i="5"/>
  <c r="C32" i="5"/>
  <c r="A32" i="5"/>
  <c r="A33" i="5"/>
  <c r="A34" i="5"/>
  <c r="A35" i="5"/>
  <c r="A36" i="5"/>
  <c r="K31" i="5"/>
  <c r="J31" i="5"/>
  <c r="I31" i="5"/>
  <c r="F31" i="5"/>
  <c r="C31" i="5"/>
  <c r="K24" i="5"/>
  <c r="I24" i="5"/>
  <c r="J24" i="5"/>
  <c r="F24" i="5"/>
  <c r="C24" i="5"/>
  <c r="K23" i="5"/>
  <c r="J23" i="5"/>
  <c r="I23" i="5"/>
  <c r="F23" i="5"/>
  <c r="C23" i="5"/>
  <c r="K22" i="5"/>
  <c r="J22" i="5"/>
  <c r="I22" i="5"/>
  <c r="F22" i="5"/>
  <c r="C22" i="5"/>
  <c r="K21" i="5"/>
  <c r="J21" i="5"/>
  <c r="I21" i="5"/>
  <c r="F21" i="5"/>
  <c r="C21" i="5"/>
  <c r="K20" i="5"/>
  <c r="I20" i="5"/>
  <c r="F20" i="5"/>
  <c r="C20" i="5"/>
  <c r="K19" i="5"/>
  <c r="I19" i="5"/>
  <c r="J19" i="5"/>
  <c r="F19" i="5"/>
  <c r="C19" i="5"/>
  <c r="K18" i="5"/>
  <c r="J18" i="5"/>
  <c r="I18" i="5"/>
  <c r="F18" i="5"/>
  <c r="C18" i="5"/>
  <c r="K17" i="5"/>
  <c r="J17" i="5"/>
  <c r="I17" i="5"/>
  <c r="F17" i="5"/>
  <c r="C17" i="5"/>
  <c r="K16" i="5"/>
  <c r="J16" i="5"/>
  <c r="I16" i="5"/>
  <c r="F16" i="5"/>
  <c r="C16" i="5"/>
  <c r="K15" i="5"/>
  <c r="J15" i="5"/>
  <c r="I15" i="5"/>
  <c r="F15" i="5"/>
  <c r="C15" i="5"/>
  <c r="K14" i="5"/>
  <c r="J14" i="5"/>
  <c r="I14" i="5"/>
  <c r="F14" i="5"/>
  <c r="C14" i="5"/>
  <c r="K13" i="5"/>
  <c r="J13" i="5"/>
  <c r="I13" i="5"/>
  <c r="F13" i="5"/>
  <c r="C13" i="5"/>
  <c r="K12" i="5"/>
  <c r="J12" i="5"/>
  <c r="I12" i="5"/>
  <c r="F12" i="5"/>
  <c r="C12" i="5"/>
  <c r="K11" i="5"/>
  <c r="I11" i="5"/>
  <c r="J11" i="5"/>
  <c r="F11" i="5"/>
  <c r="C11" i="5"/>
  <c r="K10" i="5"/>
  <c r="J10" i="5"/>
  <c r="I10" i="5"/>
  <c r="F10" i="5"/>
  <c r="C10" i="5"/>
  <c r="K9" i="5"/>
  <c r="J9" i="5"/>
  <c r="I9" i="5"/>
  <c r="F9" i="5"/>
  <c r="C9" i="5"/>
  <c r="K8" i="5"/>
  <c r="J8" i="5"/>
  <c r="I8" i="5"/>
  <c r="F8" i="5"/>
  <c r="C8" i="5"/>
  <c r="K7" i="5"/>
  <c r="J7" i="5"/>
  <c r="I7" i="5"/>
  <c r="F7" i="5"/>
  <c r="C7" i="5"/>
  <c r="A7" i="5"/>
  <c r="A8" i="5"/>
  <c r="A9" i="5"/>
  <c r="A10" i="5"/>
  <c r="A11" i="5"/>
  <c r="K6" i="5"/>
  <c r="J6" i="5"/>
  <c r="I6" i="5"/>
  <c r="F6" i="5"/>
  <c r="C6" i="3"/>
  <c r="F6" i="3"/>
  <c r="I6" i="3"/>
  <c r="K6" i="3"/>
  <c r="J6" i="3"/>
  <c r="A7" i="3"/>
  <c r="A8" i="3"/>
  <c r="A9" i="3"/>
  <c r="A10" i="3"/>
  <c r="A11" i="3"/>
  <c r="A12" i="3"/>
  <c r="A13" i="3"/>
  <c r="A14" i="3"/>
  <c r="A15" i="3"/>
  <c r="A16" i="3"/>
  <c r="A17" i="3"/>
  <c r="A18" i="3"/>
  <c r="A19" i="3"/>
  <c r="A20" i="3"/>
  <c r="A21" i="3"/>
  <c r="C7" i="3"/>
  <c r="F7" i="3"/>
  <c r="I7" i="3"/>
  <c r="K7" i="3"/>
  <c r="J7" i="3"/>
  <c r="C8" i="3"/>
  <c r="F8" i="3"/>
  <c r="I8" i="3"/>
  <c r="K8" i="3"/>
  <c r="J8" i="3"/>
  <c r="C9" i="3"/>
  <c r="F9" i="3"/>
  <c r="I9" i="3"/>
  <c r="J9" i="3"/>
  <c r="K9" i="3"/>
  <c r="C10" i="3"/>
  <c r="F10" i="3"/>
  <c r="I10" i="3"/>
  <c r="K10" i="3"/>
  <c r="J10" i="3"/>
  <c r="C11" i="3"/>
  <c r="F11" i="3"/>
  <c r="I11" i="3"/>
  <c r="K11" i="3"/>
  <c r="J11" i="3"/>
  <c r="C12" i="3"/>
  <c r="F12" i="3"/>
  <c r="I12" i="3"/>
  <c r="K12" i="3"/>
  <c r="J12" i="3"/>
  <c r="C13" i="3"/>
  <c r="F13" i="3"/>
  <c r="I13" i="3"/>
  <c r="J13" i="3"/>
  <c r="K13" i="3"/>
  <c r="C14" i="3"/>
  <c r="F14" i="3"/>
  <c r="I14" i="3"/>
  <c r="K14" i="3"/>
  <c r="J14" i="3"/>
  <c r="C15" i="3"/>
  <c r="F15" i="3"/>
  <c r="I15" i="3"/>
  <c r="K15" i="3"/>
  <c r="J15" i="3"/>
  <c r="C16" i="3"/>
  <c r="F16" i="3"/>
  <c r="I16" i="3"/>
  <c r="K16" i="3"/>
  <c r="J16" i="3"/>
  <c r="C17" i="3"/>
  <c r="F17" i="3"/>
  <c r="I17" i="3"/>
  <c r="J17" i="3"/>
  <c r="K17" i="3"/>
  <c r="C18" i="3"/>
  <c r="F18" i="3"/>
  <c r="I18" i="3"/>
  <c r="K18" i="3"/>
  <c r="J18" i="3"/>
  <c r="C19" i="3"/>
  <c r="F19" i="3"/>
  <c r="I19" i="3"/>
  <c r="K19" i="3"/>
  <c r="J19" i="3"/>
  <c r="C20" i="3"/>
  <c r="F20" i="3"/>
  <c r="I20" i="3"/>
  <c r="K20" i="3"/>
  <c r="J20" i="3"/>
  <c r="C21" i="3"/>
  <c r="F21" i="3"/>
  <c r="I21" i="3"/>
  <c r="J21" i="3"/>
  <c r="K21" i="3"/>
  <c r="C28" i="3"/>
  <c r="F28" i="3"/>
  <c r="I28" i="3"/>
  <c r="K28" i="3"/>
  <c r="J28" i="3"/>
  <c r="A29" i="3"/>
  <c r="A30" i="3"/>
  <c r="A31" i="3"/>
  <c r="A32" i="3"/>
  <c r="A33" i="3"/>
  <c r="A34" i="3"/>
  <c r="A35" i="3"/>
  <c r="A36" i="3"/>
  <c r="A37" i="3"/>
  <c r="A38" i="3"/>
  <c r="A39" i="3"/>
  <c r="A40" i="3"/>
  <c r="A41" i="3"/>
  <c r="A42" i="3"/>
  <c r="A43" i="3"/>
  <c r="C29" i="3"/>
  <c r="F29" i="3"/>
  <c r="I29" i="3"/>
  <c r="J29" i="3"/>
  <c r="K29" i="3"/>
  <c r="C30" i="3"/>
  <c r="F30" i="3"/>
  <c r="I30" i="3"/>
  <c r="K30" i="3"/>
  <c r="J30" i="3"/>
  <c r="C31" i="3"/>
  <c r="F31" i="3"/>
  <c r="I31" i="3"/>
  <c r="J31" i="3"/>
  <c r="K31" i="3"/>
  <c r="C32" i="3"/>
  <c r="F32" i="3"/>
  <c r="I32" i="3"/>
  <c r="K32" i="3"/>
  <c r="J32" i="3"/>
  <c r="C33" i="3"/>
  <c r="F33" i="3"/>
  <c r="I33" i="3"/>
  <c r="J33" i="3"/>
  <c r="K33" i="3"/>
  <c r="C34" i="3"/>
  <c r="F34" i="3"/>
  <c r="I34" i="3"/>
  <c r="K34" i="3"/>
  <c r="J34" i="3"/>
  <c r="C35" i="3"/>
  <c r="F35" i="3"/>
  <c r="I35" i="3"/>
  <c r="J35" i="3"/>
  <c r="K35" i="3"/>
  <c r="C36" i="3"/>
  <c r="F36" i="3"/>
  <c r="I36" i="3"/>
  <c r="K36" i="3"/>
  <c r="J36" i="3"/>
  <c r="C37" i="3"/>
  <c r="F37" i="3"/>
  <c r="I37" i="3"/>
  <c r="J37" i="3"/>
  <c r="K37" i="3"/>
  <c r="C38" i="3"/>
  <c r="F38" i="3"/>
  <c r="I38" i="3"/>
  <c r="K38" i="3"/>
  <c r="J38" i="3"/>
  <c r="C39" i="3"/>
  <c r="F39" i="3"/>
  <c r="I39" i="3"/>
  <c r="J39" i="3"/>
  <c r="K39" i="3"/>
  <c r="C40" i="3"/>
  <c r="F40" i="3"/>
  <c r="I40" i="3"/>
  <c r="K40" i="3"/>
  <c r="J40" i="3"/>
  <c r="C41" i="3"/>
  <c r="F41" i="3"/>
  <c r="I41" i="3"/>
  <c r="J41" i="3"/>
  <c r="K41" i="3"/>
  <c r="C42" i="3"/>
  <c r="F42" i="3"/>
  <c r="I42" i="3"/>
  <c r="K42" i="3"/>
  <c r="J42" i="3"/>
  <c r="C43" i="3"/>
  <c r="F43" i="3"/>
  <c r="I43" i="3"/>
  <c r="J43" i="3"/>
  <c r="K43" i="3"/>
  <c r="D23" i="1"/>
  <c r="D24" i="1"/>
  <c r="D25" i="1"/>
  <c r="D26" i="1"/>
  <c r="D27" i="1"/>
  <c r="D28" i="1"/>
  <c r="D29" i="1"/>
  <c r="D30" i="1"/>
  <c r="D31" i="1"/>
  <c r="D32" i="1"/>
  <c r="D33" i="1"/>
  <c r="D34" i="1"/>
  <c r="D35" i="1"/>
  <c r="D36" i="1"/>
  <c r="D37" i="1"/>
  <c r="D38" i="1"/>
  <c r="D39" i="1"/>
  <c r="D40" i="1"/>
  <c r="D41" i="1"/>
  <c r="D42" i="1"/>
  <c r="D43" i="1"/>
  <c r="D44" i="1"/>
  <c r="D45" i="1"/>
  <c r="D46" i="1"/>
  <c r="D47" i="1"/>
  <c r="D51" i="1"/>
  <c r="D52" i="1"/>
  <c r="D53" i="1"/>
  <c r="D54" i="1"/>
  <c r="D55" i="1"/>
  <c r="D56" i="1"/>
  <c r="D58" i="1"/>
  <c r="D59" i="1"/>
  <c r="D60" i="1"/>
  <c r="D61" i="1"/>
  <c r="D62" i="1"/>
  <c r="D63" i="1"/>
  <c r="D64" i="1"/>
  <c r="D65" i="1"/>
  <c r="D66" i="1"/>
  <c r="D67" i="1"/>
  <c r="D68" i="1"/>
  <c r="D69" i="1"/>
  <c r="D70" i="1"/>
  <c r="D71" i="1"/>
  <c r="D72" i="1"/>
  <c r="D73" i="1"/>
  <c r="D74" i="1"/>
  <c r="D76" i="1"/>
  <c r="D77" i="1"/>
  <c r="D79" i="1"/>
  <c r="D80" i="1"/>
  <c r="D81" i="1"/>
  <c r="D82" i="1"/>
  <c r="D83" i="1"/>
  <c r="D84" i="1"/>
  <c r="D85" i="1"/>
  <c r="D92" i="1"/>
  <c r="D93" i="1"/>
  <c r="D94" i="1"/>
  <c r="D95" i="1"/>
  <c r="D96" i="1"/>
  <c r="D97" i="1"/>
  <c r="D98" i="1"/>
  <c r="D99" i="1"/>
  <c r="D101" i="1"/>
  <c r="D102" i="1"/>
  <c r="D103" i="1"/>
  <c r="D105" i="1"/>
  <c r="D106" i="1"/>
  <c r="D107" i="1"/>
  <c r="D108" i="1"/>
  <c r="D109" i="1"/>
  <c r="D110" i="1"/>
  <c r="D111" i="1"/>
  <c r="D112" i="1"/>
  <c r="D113" i="1"/>
  <c r="D114" i="1"/>
  <c r="D115" i="1"/>
  <c r="D116" i="1"/>
  <c r="D117" i="1"/>
  <c r="D118" i="1"/>
  <c r="D119" i="1"/>
  <c r="D120" i="1"/>
  <c r="D121" i="1"/>
  <c r="D122" i="1"/>
  <c r="D123" i="1"/>
  <c r="D124" i="1"/>
  <c r="D125" i="1"/>
  <c r="D126" i="1"/>
  <c r="D127" i="1"/>
  <c r="D128" i="1"/>
  <c r="D132" i="1"/>
  <c r="D133" i="1"/>
  <c r="J20" i="5"/>
</calcChain>
</file>

<file path=xl/sharedStrings.xml><?xml version="1.0" encoding="utf-8"?>
<sst xmlns="http://schemas.openxmlformats.org/spreadsheetml/2006/main" count="520" uniqueCount="353">
  <si>
    <t>UZASADNIENIE</t>
  </si>
  <si>
    <t>1. Przedmiot regulacji:</t>
  </si>
  <si>
    <t>2. Omówienie podstawy prawnej:</t>
  </si>
  <si>
    <t>3. Konsultacje wymagane przepisami prawa (łącznie z przepisami wewnętrznymi):</t>
  </si>
  <si>
    <t xml:space="preserve">Zgodnie z obowiązującym stanem prawnym nie ma konieczności skierowania projektu uchwały do konsultacji. </t>
  </si>
  <si>
    <t>4. Uzasadnienie merytoryczne:</t>
  </si>
  <si>
    <t>Lp.</t>
  </si>
  <si>
    <t>Wyszczególnienie</t>
  </si>
  <si>
    <t>Zmiana</t>
  </si>
  <si>
    <t>Plan po zmianach</t>
  </si>
  <si>
    <t>Dochody ogółem</t>
  </si>
  <si>
    <t>1.1</t>
  </si>
  <si>
    <t>Dochody bieżące, z tego:</t>
  </si>
  <si>
    <t>1.1.1</t>
  </si>
  <si>
    <t>dochody z tytułu udziału we wpływach z podatku dochodowego od osób fizycznych</t>
  </si>
  <si>
    <t>1.1.2</t>
  </si>
  <si>
    <t>dochody z tytułu udziału we wpływach z podatku dochodowego od osób prawnych</t>
  </si>
  <si>
    <t>1.1.3</t>
  </si>
  <si>
    <t>z subwencji ogólnej</t>
  </si>
  <si>
    <t>1.1.4</t>
  </si>
  <si>
    <t>z tytułu dotacji i środków przeznaczonych na cele bieżące</t>
  </si>
  <si>
    <t>1.1.5</t>
  </si>
  <si>
    <t>pozostałe dochody bieżące, w tym:</t>
  </si>
  <si>
    <t>1.1.5.1</t>
  </si>
  <si>
    <t>z podatku od nieruchomości</t>
  </si>
  <si>
    <t>1.2</t>
  </si>
  <si>
    <t>Dochody majątkowe, w tym:</t>
  </si>
  <si>
    <t>1.2.1</t>
  </si>
  <si>
    <t>ze sprzedaży majątku</t>
  </si>
  <si>
    <t>1.2.2</t>
  </si>
  <si>
    <t>z tytułu dotacji oraz środków przeznaczonych na inwestycje</t>
  </si>
  <si>
    <t>Wydatki ogółem</t>
  </si>
  <si>
    <t>2.1</t>
  </si>
  <si>
    <t>Wydatki bieżące, w tym:</t>
  </si>
  <si>
    <t>2.1.1</t>
  </si>
  <si>
    <t>na wynagrodzenia i składki od nich naliczane</t>
  </si>
  <si>
    <t>2.1.2</t>
  </si>
  <si>
    <t>z tytułu poręczeń i gwarancji, w tym:</t>
  </si>
  <si>
    <t>2.1.2.1</t>
  </si>
  <si>
    <t>gwarancje i poręczenia podlegające wyłączeniu z limitu spłaty zobowiązań, o którym mowa w art. 243 ustawy</t>
  </si>
  <si>
    <t>2.1.3</t>
  </si>
  <si>
    <t>wydatki na obsługę długu, w tym:</t>
  </si>
  <si>
    <t>2.1.3.1</t>
  </si>
  <si>
    <t>odsetki i dyskonto podlegające wyłączeniu z limitu spłaty zobowiązań, o którym mowa w art. 243 ustawy, w terminie nie dłuższym niż 90 dni po zakończeniu programu, projektu lub zadania i otrzymaniu refundacji z tych środków (bez odsetek i dyskonta od zobowiązań na wkład krajowy)</t>
  </si>
  <si>
    <t>2.1.3.2</t>
  </si>
  <si>
    <t>odsetki i dyskonto podlegające wyłączeniu z limitu spłaty zobowiązań, o którym mowa w art. 243 ustawy, z tytułu zobowiązań zaciągniętych na wkład krajowy</t>
  </si>
  <si>
    <t>2.1.3.3</t>
  </si>
  <si>
    <t>pozostałe odsetki i dyskonto podlegające wyłączeniu z limitu spłaty zobowiązań, o którym mowa w art. 243 ustawy</t>
  </si>
  <si>
    <t>2.2</t>
  </si>
  <si>
    <t>Wydatki majątkowe, w tym:</t>
  </si>
  <si>
    <t>2.2.1</t>
  </si>
  <si>
    <t>Inwestycje i zakupy inwestycyjne, o których mowa w art. 236 ust. 4 pkt 1 ustawy, w tym:</t>
  </si>
  <si>
    <t>2.2.1.1</t>
  </si>
  <si>
    <t>wydatki o charakterze dotacyjnym na inwestycje i zakupy inwestycyjne</t>
  </si>
  <si>
    <t>Wynik budżetu</t>
  </si>
  <si>
    <t>3.1</t>
  </si>
  <si>
    <t>Kwota prognozowanej nadwyżki budżetu przeznaczana na spłatę kredytów, pożyczek i wykup papierów wartościowych</t>
  </si>
  <si>
    <t>Przychody budżetu</t>
  </si>
  <si>
    <t>4.1</t>
  </si>
  <si>
    <t>Kredyty, pożyczki, emisja papierów wartościowych, w tym:</t>
  </si>
  <si>
    <t>4.1.1</t>
  </si>
  <si>
    <t>na pokrycie deficytu budżetu</t>
  </si>
  <si>
    <t>4.2</t>
  </si>
  <si>
    <t>Nadwyżka budżetowa z lat ubiegłych, w tym:</t>
  </si>
  <si>
    <t>4.2.1</t>
  </si>
  <si>
    <t>4.3</t>
  </si>
  <si>
    <t>Wolne środki, o których mowa w art. 217 ust. 2 pkt 6 ustawy, w tym:</t>
  </si>
  <si>
    <t>4.3.1</t>
  </si>
  <si>
    <t>4.4</t>
  </si>
  <si>
    <t>Spłaty udzielonych pożyczek w latach ubiegłych, w tym:</t>
  </si>
  <si>
    <t>4.4.1</t>
  </si>
  <si>
    <t>4.5</t>
  </si>
  <si>
    <t>Inne przychody niezwiązane z zaciągnięciem długu, w tym:</t>
  </si>
  <si>
    <t>4.5.1</t>
  </si>
  <si>
    <t>Rozchody budżetu</t>
  </si>
  <si>
    <t>5.1</t>
  </si>
  <si>
    <t>Spłaty rat kapitałowych kredytów i pożyczek oraz wykup papierów wartościowych, w tym:</t>
  </si>
  <si>
    <t>5.1.1</t>
  </si>
  <si>
    <t>5.1.1.1</t>
  </si>
  <si>
    <t>5.1.1.2</t>
  </si>
  <si>
    <t>5.1.1.3</t>
  </si>
  <si>
    <t>kwota wyłączeń z tytułu wcześniejszej spłaty zobowiązań, określonych w art. 243 ust. 3b ustawy, z tego:</t>
  </si>
  <si>
    <t>5.1.1.3.1</t>
  </si>
  <si>
    <t>środkami nowego zobowiązania</t>
  </si>
  <si>
    <t>5.1.1.3.2</t>
  </si>
  <si>
    <t>wolnymi środkami, o których mowa w art. 217 ust. 2 pkt 6 ustawy</t>
  </si>
  <si>
    <t>5.1.1.3.3</t>
  </si>
  <si>
    <t>innymi środkami</t>
  </si>
  <si>
    <t>5.1.1.4</t>
  </si>
  <si>
    <t>kwota przypadających na dany rok kwot pozostałych ustawowych wyłączeń z limitu spłaty zobowiązań</t>
  </si>
  <si>
    <t>5.2</t>
  </si>
  <si>
    <t>Inne rozchody niezwiązane ze spłatą długu</t>
  </si>
  <si>
    <t>6</t>
  </si>
  <si>
    <t>Kwota długu, w tym:</t>
  </si>
  <si>
    <t>6.1</t>
  </si>
  <si>
    <t>kwota długu, którego planowana spłata dokona się z wydatków</t>
  </si>
  <si>
    <t>Relacja zrównoważenia wydatków bieżących, o której mowa w art. 242 ustawy</t>
  </si>
  <si>
    <t>x</t>
  </si>
  <si>
    <t>7.1</t>
  </si>
  <si>
    <t>Różnica między dochodami bieżącymi a wydatkami bieżącymi</t>
  </si>
  <si>
    <t>7.2</t>
  </si>
  <si>
    <t>Wskaźnik spłaty zobowiązań</t>
  </si>
  <si>
    <t>8.1</t>
  </si>
  <si>
    <t>8.1_vROD_2020</t>
  </si>
  <si>
    <t>8.1_vROD_2026</t>
  </si>
  <si>
    <t>8.2</t>
  </si>
  <si>
    <t>8.3</t>
  </si>
  <si>
    <t>8.3.1</t>
  </si>
  <si>
    <t>8.4</t>
  </si>
  <si>
    <t>TAK</t>
  </si>
  <si>
    <t>8.4.1</t>
  </si>
  <si>
    <t>Finansowanie programów, projektów lub zadań realizowanych z udziałem środków, o których mowa w art. 5 ust. 1 pkt 2 i 3 ustawy</t>
  </si>
  <si>
    <t>9.1</t>
  </si>
  <si>
    <t>Dochody bieżące na programy, projekty lub zadania finansowane z udziałem środków, o których mowa w art. 5 ust. 1 pkt 2 i 3 ustawy</t>
  </si>
  <si>
    <t>9.1.1</t>
  </si>
  <si>
    <t>Dotacje i środki o charakterze bieżącym na realizację programu, projektu lub zadania finansowanego z udziałem środków, o których mowa w art. 5 ust. 1 pkt 2 ustawy, w tym:</t>
  </si>
  <si>
    <t>9.1.1.1</t>
  </si>
  <si>
    <t>środki określone w art. 5 ust. 1 pkt 2 ustawy</t>
  </si>
  <si>
    <t>9.2</t>
  </si>
  <si>
    <t>Dochody majątkowe na programy, projekty lub zadania finansowane z udziałem środków, o których mowa w art. 5 ust. 1 pkt 2 i 3 ustawy</t>
  </si>
  <si>
    <t>9.2.1</t>
  </si>
  <si>
    <t>Dochody majątkowe na programy, projekty lub zadania finansowane z udziałem środków, o których mowa w art. 5 ust. 1 pkt 2 ustawy, w tym:</t>
  </si>
  <si>
    <t>9.2.1.1</t>
  </si>
  <si>
    <t>9.3</t>
  </si>
  <si>
    <t>Wydatki bieżące na programy, projekty lub zadania finansowane z udziałem środków, o których mowa w art. 5 ust. 1 pkt 2 i 3 ustawy</t>
  </si>
  <si>
    <t>9.3.1</t>
  </si>
  <si>
    <t>Wydatki bieżące na programy, projekty lub zadania finansowane z udziałem środków, o których mowa w art. 5 ust. 1 pkt 2 ustawy, w tym:</t>
  </si>
  <si>
    <t>9.3.1.1</t>
  </si>
  <si>
    <t>finansowane środkami określonymi w art. 5 ust. 1 pkt 2 ustawy</t>
  </si>
  <si>
    <t>9.4</t>
  </si>
  <si>
    <t>Wydatki majątkowe na programy, projekty lub zadania finansowane z udziałem środków, o których mowa w art. 5 ust. 1 pkt 2 i 3 ustawy</t>
  </si>
  <si>
    <t>9.4.1</t>
  </si>
  <si>
    <t>Wydatki majątkowe na programy, projekty lub zadania finansowane z udziałem środków, o których mowa w art. 5 ust. 1 pkt 2 ustawy, w tym:</t>
  </si>
  <si>
    <t>9.4.1.1</t>
  </si>
  <si>
    <t>Informacje uzupełniające o wybranych kategoriach finansowych</t>
  </si>
  <si>
    <t>10.1</t>
  </si>
  <si>
    <t>Wydatki objęte limitem, o którym mowa w art. 226 ust. 3 pkt 4 ustawy, z tego:</t>
  </si>
  <si>
    <t>10.1.1</t>
  </si>
  <si>
    <t>bieżące</t>
  </si>
  <si>
    <t>10.1.2</t>
  </si>
  <si>
    <t>majątkowe</t>
  </si>
  <si>
    <t>10.2</t>
  </si>
  <si>
    <t>Wydatki bieżące na pokrycie ujemnego wyniku finansowego samodzielnego publicznego zakładu opieki zdrowotnej</t>
  </si>
  <si>
    <t>10.3</t>
  </si>
  <si>
    <t>Wydatki na spłatę zobowiązań przejmowanych w związku z likwidacją lub przekształceniem samodzielnego publicznego zakładu opieki zdrowotnej</t>
  </si>
  <si>
    <t>10.4</t>
  </si>
  <si>
    <t>Kwota zobowiązań związku współtworzonego przez jednostkę samorządu terytorialnego przypadających do spłaty w danym roku budżetowym, podlegająca doliczeniu zgodnie z art. 244 ustawy</t>
  </si>
  <si>
    <t>10.5</t>
  </si>
  <si>
    <t>Kwota zobowiązań wynikających z przejęcia przez jednostkę samorządu terytorialnego zobowiązań po likwidowanych i przekształcanych samorządowych osobach prawnych</t>
  </si>
  <si>
    <t>10.6</t>
  </si>
  <si>
    <t>Spłaty, o których mowa w pkt. 5.1., wynikające wyłącznie z tytułu zobowiązań już zaciągniętych</t>
  </si>
  <si>
    <t>10.7</t>
  </si>
  <si>
    <t>Wydatki zmniejszające dług, w tym:</t>
  </si>
  <si>
    <t>10.7.1</t>
  </si>
  <si>
    <t>spłata zobowiązań wymagalnych z lat poprzednich, innych niż w pkt 10.7.3.</t>
  </si>
  <si>
    <t>10.7.2</t>
  </si>
  <si>
    <t>spłata zobowiązań zaliczanych do tytułu dłużnego – kredyt i pożyczka, w tym:</t>
  </si>
  <si>
    <t>10.7.2.1</t>
  </si>
  <si>
    <t>zobowiązań zaciągniętych po dniu 1 stycznia 2019 r. ,w tym:</t>
  </si>
  <si>
    <t>10.7.2.1.1</t>
  </si>
  <si>
    <t>dokonywana w formie wydatku bieżącego</t>
  </si>
  <si>
    <t>10.7.3</t>
  </si>
  <si>
    <t>wypłaty z tytułu wymagalnych poręczeń i gwarancji</t>
  </si>
  <si>
    <t>10.8</t>
  </si>
  <si>
    <t>Kwota wzrostu(+)/spadku(-) kwoty długu wynikająca z operacji nie kasowych (m.in. umorzenia, różnice kursowe)</t>
  </si>
  <si>
    <t>10.9</t>
  </si>
  <si>
    <t>Wcześniejsza spłata zobowiązań, wyłączona z limitu spłaty zobowiązań, dokonywana w formie wydatków budżetowych</t>
  </si>
  <si>
    <t>Dane dotyczące emitowanych obligacji przychodowych</t>
  </si>
  <si>
    <t>11.1</t>
  </si>
  <si>
    <t>Środki z przedsięwzięcia gromadzone na rachunku bankowym, w tym:</t>
  </si>
  <si>
    <t>11.1.1</t>
  </si>
  <si>
    <t>środki na zaspokojenie roszczeń obligatariuszy</t>
  </si>
  <si>
    <t>11.2</t>
  </si>
  <si>
    <t>Wydatki bieżące z tytułu świadczenia emitenta należnego obligatariuszom, nieuwzględniane w limicie spłaty zobowiązań</t>
  </si>
  <si>
    <t>Stopnie niezachowania relacji określonych w art. 242-244 w przypadku określonym w ... ustawy</t>
  </si>
  <si>
    <t>12.1</t>
  </si>
  <si>
    <t>Stopień niezachowania relacji zrównoważenia wydatków bieżących, o której mowa w poz. 7.2.</t>
  </si>
  <si>
    <t>12.2</t>
  </si>
  <si>
    <t>Stopień niezachowania wskaźnika spłaty zobowiązań, o którym mowa w poz. 8.4.</t>
  </si>
  <si>
    <t>12.3</t>
  </si>
  <si>
    <t>Stopień niezachowania wskaźnika spłaty zobowiązań, o którym mowa w poz. 8.4.1.</t>
  </si>
  <si>
    <t>10.10</t>
  </si>
  <si>
    <t>Wykup papierów wartościowych, spłaty rat kredytów i pożyczek wraz z należnymi odsetkami i dyskontem, odpowiednio emitowanych lub zaciągniętych do równowartości kwoty ubytku w wykonanych dochodach jednostki samorządu terytorialnego będącego skutkiem wystąpienia COVID-19</t>
  </si>
  <si>
    <t>10.11</t>
  </si>
  <si>
    <t>Wydatki bieżące podlegające ustawowemu wyłączeniu z limitu spłaty zobowiązań</t>
  </si>
  <si>
    <t>1.</t>
  </si>
  <si>
    <t>3.</t>
  </si>
  <si>
    <t>Horyzont czasowy</t>
  </si>
  <si>
    <t>DOCHODY</t>
  </si>
  <si>
    <t>WYDATKI</t>
  </si>
  <si>
    <t>WYNIK BUDŻETOWY</t>
  </si>
  <si>
    <t>Plan 
przed zmianą</t>
  </si>
  <si>
    <t>zmiana (+/-)</t>
  </si>
  <si>
    <t>Plan 
po zmianie</t>
  </si>
  <si>
    <t>2.</t>
  </si>
  <si>
    <t>4.</t>
  </si>
  <si>
    <t>5.</t>
  </si>
  <si>
    <t>6.</t>
  </si>
  <si>
    <t>7.</t>
  </si>
  <si>
    <t>8.</t>
  </si>
  <si>
    <t>9.</t>
  </si>
  <si>
    <t>10.</t>
  </si>
  <si>
    <t>PRZYCHODY</t>
  </si>
  <si>
    <t>ROZCHODY</t>
  </si>
  <si>
    <t>WYNIK FINANSOWY</t>
  </si>
  <si>
    <t>Ocena skutków regulacji:</t>
  </si>
  <si>
    <t>Zmiany dochodów, wydatków, przychodów i rozchodów oraz wynik budżetowy i finansowy w latach 2011-2026</t>
  </si>
  <si>
    <t>11.</t>
  </si>
  <si>
    <t>12.</t>
  </si>
  <si>
    <t>13.</t>
  </si>
  <si>
    <t>Skutkiem uchwały jest zmiana wieloletniej prognozy finansowej Województwa Kujawsko-Pomorskiego na lata 2011-2026, zgodnie z załącznikami do niniejszej uchwały.</t>
  </si>
  <si>
    <t>Relacja określona po lewej stronie nierówności we wzorze, o którym mowa w art. 243 ust. 1 ustawy (po uwzględnieniu zobowiązań związku współtworzonego przez jednostkę samorządu terytorialnego oraz po uwzględnieniu ustawowych wyłączeń przypadających na dany rok)</t>
  </si>
  <si>
    <t>Dopuszczalny limit spłaty zobowiązań określony po prawej stronie nierówności we wzorze, o którym mowa w art. 243 ustawy, po uwzględnieniu ustawowych wyłączeń, obliczony w oparciu o plan 3 kwartału roku poprzedzającego pierwszy rok prognozy (wskaźnik ustalony w oparciu o średnią arytmetyczną z poprzednich lat)</t>
  </si>
  <si>
    <t>Dopuszczalny limit spłaty zobowiązań określony po prawej stronie nierówności we wzorze, o którym mowa w art. 243 ustawy, po uwzględnieniu ustawowych wyłączeń, obliczony w oparciu o wykonanie roku poprzedzającego pierwszy rok prognozy (wskaźnik ustalony w oparciu o średnią arytmetyczną z poprzednich lat)</t>
  </si>
  <si>
    <t>Informacja o spełnieniu wskaźnika spłaty zobowiązań określonego w art. 243 ustawy, po uwzględnieniu zobowiązań związku współtworzonego przez jednostkę samorządu terytorialnego oraz po uwzględnieniu ustawowych wyłączeń, obliczonego w oparciu o plan 3 kwartałów roku poprzedzającego rok budżetowy</t>
  </si>
  <si>
    <t>Informacja o spełnieniu wskaźnika spłaty zobowiązań określonego w art. 243 ustawy, po uwzględnieniu zobowiązań związku współtworzonego przez jednostkę samorządu terytorialnego oraz po uwzględnieniu ustawowych wyłączeń, obliczonego w oparciu o wykonanie roku poprzedzającego rok budżetowy</t>
  </si>
  <si>
    <t>Uchwała dotyczy zmiany wieloletniej prognozy finansowej Województwa Kujawsko-Pomorskiego na lata 2021-2039.</t>
  </si>
  <si>
    <t>Obowiązująca wieloletnia prognoza finansowa Województwa Kujawsko-Pomorskiego obejmuje lata 2021-2039.</t>
  </si>
  <si>
    <t>Szczegółowy zakres zmian budżetu województwa na 2021 r., które wpływają na załącznik nr 1 do wieloletniej prognozy finansowej przedstawia poniższa tabela:</t>
  </si>
  <si>
    <t>Plan na 2021 rok
(przed zmianą)</t>
  </si>
  <si>
    <t>Różnica między dochodami bieżącymi, skorygowanymi o środki a wydatkami bieżącymi</t>
  </si>
  <si>
    <t xml:space="preserve">      Relacja określona po prawej stronie nierówności we wzorze, o którym
      mowa w art. 243 ust. 1 ustawy, ustalona dla danego roku (wskaźnik 
      jednoroczny)</t>
  </si>
  <si>
    <t>Dokonuje się zmiany w wieloletniej prognozie finansowej Województwa Kujawsko-Pomorskiego na lata 2021-2039. Zmiany wynikają:</t>
  </si>
  <si>
    <t xml:space="preserve"> - ze zmiany budżetu województwa na 2021 r.;</t>
  </si>
  <si>
    <t xml:space="preserve"> - ze zmiany w planowanych przedsięwzięciach.</t>
  </si>
  <si>
    <t>Ponadto dokonuje się zmian w załączniku nr 2 do wieloletniej prognozy finansowej "Wykaz przedsięwzięć wieloletnich" wynikających:</t>
  </si>
  <si>
    <t xml:space="preserve"> - ze zmiany ogólnego kosztu zadań,</t>
  </si>
  <si>
    <t xml:space="preserve"> - z urealnienia poniesionych wydatków,</t>
  </si>
  <si>
    <t xml:space="preserve"> - z wprowadzenia nowych zadań,</t>
  </si>
  <si>
    <t>Zmiany dotyczą niżej wymienionych przedsięwzięć:</t>
  </si>
  <si>
    <t>Wyszczególnienie (nazwa zadania i cel)</t>
  </si>
  <si>
    <t>Łączne nakłady finansowe</t>
  </si>
  <si>
    <t>Przed zmianą</t>
  </si>
  <si>
    <t>Zwiększenia</t>
  </si>
  <si>
    <t>Zmniejszenia</t>
  </si>
  <si>
    <t>Po zmianie</t>
  </si>
  <si>
    <t>Wydatki bieżące</t>
  </si>
  <si>
    <t xml:space="preserve">Wydatki na programy, projekty lub zadania pozostałe </t>
  </si>
  <si>
    <t>Pozostałe zmiany</t>
  </si>
  <si>
    <t>Zmiany dochodów, wydatków, przychodów i rozchodów oraz wynik budżetowy i finansowy w latach 2021-2039</t>
  </si>
  <si>
    <t>Skutkiem uchwały jest zmiana wieloletniej prognozy finansowej Województwa Kujawsko-Pomorskiego na lata 2021-2039, zgodnie z załącznikami do niniejszej uchwały.</t>
  </si>
  <si>
    <t>łączna kwota przypadających na dany rok kwot ustawowych wyłączeń z limitu spłaty zobowiązań, w tym:</t>
  </si>
  <si>
    <t>kwota przypadających na dany rok kwot wyłączeń określonych w art. 243 ust. 3 ustawy</t>
  </si>
  <si>
    <t>kwota przypadających na dany rok kwot wyłączeń określonych w art. 243 ust. 3a ustawy</t>
  </si>
  <si>
    <t>Art. 226-229 ustawy z dnia 27 sierpnia 2009 r. o finansach publicznych określają szczegółowość wieloletniej prognozy finansowej jednostki samorządu terytorialnego, tj. minimalny zakres informacji i danych jakie powinny się w niej znaleźć.</t>
  </si>
  <si>
    <t>Zgodnie z art. 18 pkt 20 ustawy z dnia 5 czerwca 1998 r. o samorządzie województwa  (Dz. U. z 2020 r. poz. 1668 z późn. zm.) do kompetencji sejmiku województwa należy podejmowanie uchwał w innych sprawach zastrzeżonych ustawami. Natomiast art. 231 ustawy z dnia 27 sierpnia 2009 r. o finansach publicznych (Dz. U. z 2021 r. poz. 305 z późn. zm.) uprawnia organ stanowiący do zmiany kwot wydatków na zaplanowane w wieloletniej prognozie finansowej przedsięwzięcia.</t>
  </si>
  <si>
    <t xml:space="preserve"> - ze zmiany przychodów i rozchodów w poszczególnych latach;</t>
  </si>
  <si>
    <t xml:space="preserve"> - z przeniesienia planowanych wydatków między latami realizacji zadań,</t>
  </si>
  <si>
    <t xml:space="preserve">Wydatki na programy, projekty lub zadania związane z programami realizowanymi z udziałem środków, o których mowa w art. 5 ust. 1 pkt 2 i 3 ustawy z dnia 27 sierpnia 2009 r. o finansach publicznych </t>
  </si>
  <si>
    <t>RPO 2020 - Dz. 6.1.1 – Doposażenie szpitali w województwie kujawsko-pomorskim związane z zapobieganiem, przeciwdziałaniem i zwalczaniem COVID-19 - etap II – Wsparcie podmiotów leczniczych w zwalczaniu epidemii COVID-19</t>
  </si>
  <si>
    <t>RPO 2020 - Dz. 8.4.1 - Aktywna Mama, aktywny Tata - Zwiększenie zatrudnienia osób pełniących funkcje opiekuńcze nad dziećmi do lat 3</t>
  </si>
  <si>
    <t>RPO 2020 - Dz. 9.3.2 – Wsparcie osób starszych i kadry świadczącej usługi społeczne w zakresie  przeciwdziałania rozprzestrzenianiu się COVID-19, łagodzenia jego skutków na terenie województwa kujawsko-pomorskiego – Minimalizacja skutków COVID-19 i ograniczenie rozprzestrzeniania się pandemii</t>
  </si>
  <si>
    <t>RPO 2020 - RPO WKP 2014-2020 (współfinansowanie krajowe dla beneficjentów środków EFRR) - Ułatwienie absorpcji środków (Urząd Marszałkowski w Toruniu)</t>
  </si>
  <si>
    <t>RPO 2020 - RPO WKP 2014-2020 (współfinansowanie krajowe dla beneficjentów środków EFS) - Ułatwienie absorpcji środków (Urząd Marszałkowski w Toruniu)</t>
  </si>
  <si>
    <t>RPO 2020 - Pomoc Techniczna RPO 2014-2020 - WPD PT "Sprawne zarządzanie i wdrażanie RPO WK-P w latach 2018-2022"  - Zapewnienie technicznego i finansowego wsparcia procesu zarządzania, wdrażania, monitorowania i kontroli w celu sprawnego wdrażania oraz efektywnego wykorzystania środków</t>
  </si>
  <si>
    <t>RPO 2020 - Pomoc Techniczna RPO 2014-2020 (Dz. 12.1 - pula) - Zapewnienie technicznego i finansowego wsparcia procesu zarządzania, wdrażania, monitorowania i kontroli w celu sprawnego wdrażania oraz efektywnego wykorzystania środków</t>
  </si>
  <si>
    <t>Wydatki majątkowe</t>
  </si>
  <si>
    <t>RPO 2020 - Pomoc Techniczna RPO 2014-2020 - "Opracowanie dokumentacji projektowej dla strategicznych zadań w szpitalach wojewódzkich dla nowego okresu programowania 2021-2027" - Poprawa bezpieczeństwa zdrowotnego mieszkańców województwa</t>
  </si>
  <si>
    <t>Centrum Badania Historii "Solidarności" i Oporu Społecznego w PRL - Prowadzenie badań nad spuścizną opozycji antykomunistycznej w Polsce w okresie PRL</t>
  </si>
  <si>
    <t>Wydatki inwestycyjne</t>
  </si>
  <si>
    <t>IW - Nadbudowa i rozbudowa dawnego budynku kinoteatru Grunwald usytuowanego przy ul. Warszawskiej 11 w Toruniu z przeznaczeniem na teatr - Utworzenie "DUŻEJ SCENY" Kujawsko-Pomorskiego Impresaryjnego Teatru Muzycznego w Toruniu - Poprawa infrastruktury kultury</t>
  </si>
  <si>
    <t>IW - Wykonanie robót budowlanych polegających na remoncie, przebudowie i modernizacji istniejącego Zespołu Pałacowo-Parkowego w miejscowości Wieniec koło Włocławka wraz z infrastrukturą zewnętrzną i zagospodarowaniem terenu Parku - Poprawa infrastruktury kulturalnej</t>
  </si>
  <si>
    <t>IZ-POPT - Wsparcie gmin w przygotowaniu i koordynacji programów rewitalizacji - Zwiększenie świadomości i wiedzy przedstawicieli samorządów dotyczących działań rewitalizacyjnych</t>
  </si>
  <si>
    <t>RPO 2020 - Dz. 1.5.2 - Kujawy+Pomorze - promocja potencjału gospodarczego regionu - edycja II - Zwiększenie potencjału regionalnej gospodarki</t>
  </si>
  <si>
    <t>RPO 2020 - Dz. 3.5.2 - Poprawa bezpieczeństwa i komfortu życia mieszkańców oraz wsparcie niskoemisyjnego transportu drogowego poprzez wybudowanie dróg dla rowerów na terenie powiatu bydgoskiego (lider: gmina Solec Kujawski, powiat bydgoski) - Ograniczenie emisji spalin poprzez rozbudowę sieci dróg rowerowych</t>
  </si>
  <si>
    <t>Program "Przeciwdziałanie wykluczeniu cyfrowemu osób najuboższych oraz niepełnosprawnych" - Utrzymanie trwałości projektu "Przeciwdziałanie wykluczeniu cyfrowemu na terenie województwa kujawsko-pomorskiego"</t>
  </si>
  <si>
    <t>Rozszerzenie funkcjonalności teatralno-koncertowej poprzez rozbudowę i doposażenie dawnego budynku kinoteatru Grunwald - Poprawa infrastruktury kultury</t>
  </si>
  <si>
    <t>IW - Rozszerzenie funkcjonalności teatralno-koncertowej poprzez rozbudowę i doposażenie dawnego budynku kinoteatru Grunwald - Poprawa infrastruktury kultury</t>
  </si>
  <si>
    <t>Nadbudowa i rozbudowa dawnego budynku kinoteatru Grunwald usytuowanego przy ul. Warszawskiej 11 w Toruniu z przeznaczeniem na teatr - Utworzenie "DUŻEJ SCENY" Kujawsko-Pomorskiego Impresaryjnego Teatru Muzycznego w Toruniu - Poprawa infrastruktury kultury</t>
  </si>
  <si>
    <t>Rozbudowa Kujawskiego Centrum Muzyki w miejscowości Wieniec koło Włocławka - Rozwój lokalnych zasobów dziedzictwa kultury</t>
  </si>
  <si>
    <t>IW - Rozbudowa Kujawskiego Centrum Muzyki w miejscowości Wieniec koło Włocławska - Rozwój lokalnych zasobów dziedzictwa kultury</t>
  </si>
  <si>
    <t>(dokonuje się przeniesienia części planowanych wydatków z roku 2021 do roku 2022 w celu dostosowania do zaktualizowanego wniosku o dofinansowanie projektu. Ogólna wartość projektu nie ulega zmianie)</t>
  </si>
  <si>
    <t>RPO 2020 - Dz. 4.4 - Kujawsko-Pomorskie - rozwój poprzez kulturę 2019 - Wzmocnienie pozycji gospodarczej regionu poprzez organizację imprez kulturalnych</t>
  </si>
  <si>
    <t>RPO 2020 - Dz. 5.1 - Przebudowa wraz z rozbudową drogi wojewódzkiej Nr 265 Brześć Kujawski-Gostynin od km 0+003 do km 19+117 - Zwiększenie bezpieczeństwa ruchu drogowego</t>
  </si>
  <si>
    <t>RPO 2020 - Dz. 3.4 - Przebudowa wraz z rozbudową drogi wojewódzkiej nr 265 Brześć Kujawski-Gostynin od km 0+003 do km 19+117 w zakresie dotyczącym budowy ciągów pieszo-rowerowych - Wzrost bezpieczeństwa ruchu drogowego oraz ograniczenie emisji gazów cieplarnianych</t>
  </si>
  <si>
    <t>RPO 2020 - Dz. 5.3 - Opracowanie dokumentacji projektowej i przedprojektowej dla projektu pn. "Budowa linii kolejowej na odcinku Trzciniec-Port Lotniczy Bydgoszcz-Solec Kujawski - etap I i II" - Poprawa dostępności komunikacyjnej Portu Lotniczego w Bydgoszczy</t>
  </si>
  <si>
    <t>RPO 2020 - Dz. 4.5 - Modernizacja zagrody wiejskiej w Dusocinie na potrzeby ośrodka edukacji ekologicznej na terenie Parku Krajobrazowego "Góry Łosiowe" wraz z czynną ochroną przyrody na obszarze Natura 2000 - Ochrona i promocja zasobów przyrodniczych oraz podniesienie świadomości edukacji ekologiczno-przyrodniczej</t>
  </si>
  <si>
    <t>(wydłuża się okres realizacji projektu do 2022 r. w związku z brakiem możliwości zgromadzenia przez wykonawcę pełnej dokumentacji odbiorowej w 2021 r. Ogólna wartość projektu nie ulega zmianie)</t>
  </si>
  <si>
    <t>(wydłuża się okres realizacji projektu do 2023 r. oraz przenosi się część planowanych wydatków z roku 2021 do roku 2023 przy zachowaniu niezmienionej ogólnej wartości projektu)</t>
  </si>
  <si>
    <t>Przygotowanie wniosku o dofinansowanie z programu LIFE - Ochrona różnorodności biologicznej</t>
  </si>
  <si>
    <t>RPO 2020 - Dz. 1.5.2 - Przygotowanie i rozwój pakietu usług doradczych/informacyjnych w zakresie umiędzynarodowienia działalności przedsiębiorstw z sektora MŚP oraz pozyskania działalności inwestycyjnej przez Kujawsko-Pomorskie Centrum Obsługi Inwestorów i Eksporterów - Rozwój pakietu usług doradczych/informacyjnych w zakresie eksportu i inwestycji</t>
  </si>
  <si>
    <t>(dokonuje się przeniesienia planowanych wydatków z roku 2021 do roku 2023 w związku z przesunięciem terminu złożenia wniosku o dofinansowanie projektu oraz rozpoczęcia realizacji projektu. Ogólna wartość projektu nie ulega zmianie)</t>
  </si>
  <si>
    <t>(dokonuje się zwiększenia planowanych wydatków poprzez przeniesienie ich z Pomocy Technicznej RPO 2014-2020 WPD PT "Sprawne zarządzanie i wdrażanie RPO WK-P w latach 2018-2022" stanowiących oszczędności w realizacji zadań. Łączna wartość wydatków bieżących ulega zwiększeniu)</t>
  </si>
  <si>
    <t>RPO 2020 - Dz. 5.1- Przebudowa i rozbudowa drogi wojewódzkiej Nr 255 Pakość-Strzelno od km 0+005 do km 21+910. Etap I - Rozbudowa drogi wojewódzkiej Nr 255 na odc. od km 0+005 do km 2+220, dł. 2,215 km - Zwiększenie bezpieczeństwa ruchu drogowego</t>
  </si>
  <si>
    <t>RPO 2020 - Dz. 9.3.1 - Realizacja działań z zakresu edukacji i bezpieczeństwa publicznego ukierunkowanych na kształtowanie właściwych postaw funkcjonowania społecznego w sytuacji występowania zagrożeń epidemiologicznych - Ograniczenie negatywnych skutków COVID-19</t>
  </si>
  <si>
    <t>RPO 2020 - Dz. 9.3.1 – Organizacja ośrodków regeneracji w celu ograniczenia negatywnych skutków Covid-19 - Ograniczenie negatywnych skutków COVID-19</t>
  </si>
  <si>
    <t>RPO 2020 - Dz. 6.5 - Utworzenie Centrum Czynnej Ochrony Przyrody Wdeckiego Parku Krajobrazowego - Rozwój potencjału endogenicznego regionu</t>
  </si>
  <si>
    <t>(dokonuje się zwiększenia planowanych na 2021 r. wydatków oraz ogólnej wartości projektu z przeznaczeniem na wykonanie dodatkowych robót budowlanych, których zakres nie został uwzględniony w pierwotnej dokumentacji projektowej)</t>
  </si>
  <si>
    <t>Dotowanie kolejowych przewozów pasażerskich 2020-2021 - Organizowanie publicznego transportu zbiorowego na liniach kolejowych</t>
  </si>
  <si>
    <t>Dokonuje się zmian w zakresie planowanych dochodów i wydatków w poszczególnych latach. Zmiany wynikają przede wszystkim ze zmian w planowanych przedsięwzięciach.</t>
  </si>
  <si>
    <t>RPO 2020 - RPO WKP 2014-2020 (współfinansowanie krajowe dla beneficjentów środków EFS) - Ułatwienie absorpcji środków (Wojewódzki Urząd Pracy w Toruniu)</t>
  </si>
  <si>
    <t xml:space="preserve">W powyższej uchwale wprowadzone są zmiany wynikające ze zmiany budżetu województwa na 2021 r. dokonane uchwałą Nr 47/1919/21 Zarządu Województwa Kujawsko-Pomorskiego z dnia 30 listopada 2021 r. a także zmiany ujęte w projekcie uchwały Sejmiku Województwa Kujawsko-Pomorskiego w sprawie zmiany budżetu województwa na rok 2021. </t>
  </si>
  <si>
    <t xml:space="preserve"> - z aktualizacji wielkości dochodów i wydatków w poszczególnych latach;</t>
  </si>
  <si>
    <t xml:space="preserve"> - z wprowadzenia nowych zadań.</t>
  </si>
  <si>
    <t>(dokonuje się przeniesienia planowanych wydatków z roku 2021 do roku 2023 w związku z późnym terminem rozstrzygnięcia postępowania przetargowego na opracowanie dokumentacji projektowej i przedprojektowej oraz świadczenie usług doradczych w zakresie technicznym. Ogólna wartość projektu nie ulega zmianie)</t>
  </si>
  <si>
    <t>RPO 2020 - RPO WKP 2014-2020 (współfinansowanie krajowe dla beneficjentów środków EFRR) - Ułatwienie absorpcji środków(Urząd Marszałkowski w Toruniu)</t>
  </si>
  <si>
    <t>(dokonuje się zwiększenia planowanych na 2022 r. wydatków oraz ogólnej wartości projektu w związku z wyrażeniem zgody Instytucji Zarządzającej na zwiększenie wartości projektu oraz wydłużenie jego realizacji do 30 czerwca 2022 r.)</t>
  </si>
  <si>
    <t>(dokonuje się zmniejszenia planowanych na 2021 r. wydatków oraz ogólnej wartości projektu w związku z zakończeniem realizacji projektu i dostosowaniem planu do faktycznie poniesionych wydatków)</t>
  </si>
  <si>
    <t>(dokonuje się zmniejszenia planowanych na 2021 r. wydatków oraz przenosi się je do zadania pn. "Regionalne przewozy kolejowe - pozostałe zadania" z przeznaczeniem na pokrycie kosztów audytu technicznego taboru kolejowego będącego własnością Województwa Kujawsko-Pomorskiego. Ogólna wartość zadania ulega zmniejszeniu)</t>
  </si>
  <si>
    <t>(dokonuje się urealnienia poniesionych do końca 2020 r. wydatków oraz zmniejszenia planowanych na 2021 r. wydatków w związku z zakończeniem okresu trwałości projektów pn. "Przeciwdziałanie wykluczeniu cyfrowemu na terenie województwa kujawsko-pomorskiego" - I i II edycja w ramach Programu "Przeciwdziałanie wykluczeniu cyfrowemu osób najuboższych oraz niepełnosprawnych". Ogólna wartość zadania ulega zmniejszeniu)</t>
  </si>
  <si>
    <t>1.1.6</t>
  </si>
  <si>
    <t>1.1.7</t>
  </si>
  <si>
    <t>1.1.8</t>
  </si>
  <si>
    <t>1.1.9</t>
  </si>
  <si>
    <t>1.1.10</t>
  </si>
  <si>
    <t>1.1.11</t>
  </si>
  <si>
    <t>1.1.12</t>
  </si>
  <si>
    <t>1.1.13</t>
  </si>
  <si>
    <t>1.1.14</t>
  </si>
  <si>
    <t>1.1.15</t>
  </si>
  <si>
    <t>1.1.16</t>
  </si>
  <si>
    <t>1.1.17</t>
  </si>
  <si>
    <t>1.2.3</t>
  </si>
  <si>
    <t>1.2.4</t>
  </si>
  <si>
    <t>1.2.5</t>
  </si>
  <si>
    <t>1.2.6</t>
  </si>
  <si>
    <t>1.2.7</t>
  </si>
  <si>
    <t>1.2.8</t>
  </si>
  <si>
    <t>1.2.9</t>
  </si>
  <si>
    <t>1.2.10</t>
  </si>
  <si>
    <t>1.2.11</t>
  </si>
  <si>
    <t>1.2.12</t>
  </si>
  <si>
    <t>2.1.4</t>
  </si>
  <si>
    <t>2.1.5</t>
  </si>
  <si>
    <t>2.1.6</t>
  </si>
  <si>
    <t>2.1.7</t>
  </si>
  <si>
    <t>2.2.2</t>
  </si>
  <si>
    <t>2.2.3</t>
  </si>
  <si>
    <t>2.2.4</t>
  </si>
  <si>
    <t>Zestawienie zmian w planowanych dochodach i wydatkach w latach 2021-2039 przedstawia załączona tabela.</t>
  </si>
  <si>
    <t>(dokonuje się przeniesienia części planowanych wydatków z roku 2023 do roku 2022 z przeznaczeniem na wydatki dotyczące promocji w liniach lotniczych. Ogólna wartości projektu nie ulega zmianie)</t>
  </si>
  <si>
    <t>(wydłuża się okres realizacji projektu do 2022 r. oraz przenosi się część planowanych wydatków z roku 2021 do roku 2022 w związku z decyzją Kujawsko-Pomorskiego Konserwatora Zabytków w Toruniu wstrzymującą prace budowlane, konserwatorskie i restauratorskie w zagrodzie wiejskiej w Dusocinie. Ogólna wartość projektu nie ulega zmianie)</t>
  </si>
  <si>
    <t>(dokonuje się urealnienia poniesionych do końca 2020 r. wydatków oraz przeniesienia niewykorzystanej kwoty z roku 2020 i części planowanych wydatków z roku 2021 do roku 2022. Ogólna wartość projektu nie ulega zmianie)</t>
  </si>
  <si>
    <t>(dokonuje się aktualizacji puli środków na współfinansowanie krajowe projektów realizowanych z udziałem środków z EFRR)</t>
  </si>
  <si>
    <t>(dokonuje się aktualizacji puli środków na współfinansowanie krajowe projektów realizowanych z udziałem środków z EFS)</t>
  </si>
  <si>
    <t>(wydłuża się okres realizacji do 2023 r. oraz dokonuje się aktualizacji puli środków na współfinansowanie krajowe projektów realizowanych z udziałem środków z EFS)</t>
  </si>
  <si>
    <t>(dokonuje się zmniejszenia planowanych wydatków stanowiących oszczędności w realizacji poszczególnych zadań Wieloletniego Planu Działań, które przenosi się do Pomocy Technicznej RPO 2014-2020 - pula do wykorzystania. Łączna wartość wydatków bieżących ulega zmniejszeniu)</t>
  </si>
  <si>
    <t>(wydłuża się okres realizacji projektu do 2022 r. oraz dokonuje się przeniesienia części planowanych wydatków z roku 2021 do roku 2022 w związku z brakiem możliwości zgromadzenia przez wykonawcę pełnej dokumentacji odbiorowej w 2021 r. Ogólna wartość projektu nie ulega zmianie)</t>
  </si>
  <si>
    <t>(wydłuża się okres realizacji zadania do 2023 r. oraz przenosi się planowaną dla Kujawsko-Pomorskiego Teatru Muzycznego w Toruniu dotację na wkład własny jednostki do projektu realizowanego w ramach RPO Działania 6.5 między latami realizacji przy zachowaniu niezmienionej ogólnej wartości dofinansowania)</t>
  </si>
  <si>
    <t>(dokonuje się przeniesienia części planowanej dla Kujawsko-Pomorskiego Teatru Muzycznego w Toruniu dotacji na wkład własny jednostki do projektu realizowanego w ramach RPO Działania 6.5 z roku 2021 do roku 2022 oraz zwiększenia dofinansowania w związku z wystąpieniem robót dodatkowych i zamiennych)</t>
  </si>
  <si>
    <t>(dokonuje się przeniesienia z roku 2021 i 2022 do roku 2023 części planowanej dla Kujawsko-Pomorskiego Teatru Muzycznego w Toruniu dotacji stanowiącej wkład własny jednostki do projektu realizowanego w ramach RPO Działania 6.5. Ogólna wartość dotacji inwestycyjnej ulega zwiększeniu w związku z aktualizacją kosztorysów budowlanych)</t>
  </si>
  <si>
    <t>(dokonuje się przeniesienia planowanych wydatków między latami realizacji oraz zwiększenia ogólnej wartości dofinansowania z budżetu województwa w związku z większymi kosztami projektów realizowanych przez Liderów wynikającymi z obecnej sytuacji rynkowej)</t>
  </si>
  <si>
    <t>(wydłuża się okres realizacji projektu do 2022 r. oraz przenosi się część planowanych wydatków z roku 2021 do roku 2022 w związku z decyzją Kujawsko-Pomorskiego Konserwatora Zabytków w Toruniu wstrzymującą prace budowlane, konserwatorskie i restauratorskie w zagrodzie wiejskiej w Dusocinie oraz odstąpieniem wykonawcy od umowy na roboty budowlano-modernizacyjne. Ogólna wartość projektu nie ulega zmianie)</t>
  </si>
  <si>
    <t>(wprowadza się wydatki bieżące stanowiące dotację dla Kujawsko-Pomorskiego Teatru Muzycznego w Toruniu na wkład własny jednostki do projektu realizowanego w ramach RPO Działania 6.5 na lata 2019-2023)</t>
  </si>
  <si>
    <t>(dokonuje się przeniesienia z roku 2021 na lata następne części planowanej dla Kujawsko-Pomorskiego Teatru Muzycznego w Toruniu dotacji stanowiącej wkład własny jednostki do projektu realizowanego w ramach RPO Działania 6.5 w związku ze wstrzymaniem robót budowlanych z powodu konieczności uzyskania nowej decyzji lokalizacyjnej celu publicznego, wprowadzenia zmian do dokumentacji zamiennej, uzyskania zamiennego pozwolenia na budowę oraz zmiany koncepcji zamiennego projektu wykonawczego. Ogólna wartość dotacji bieżącej nie ulega zmianie)</t>
  </si>
  <si>
    <t>(wprowadza się nowe zadanie przewidziane do realizacji w latach 2021-2022 finansowane ze środków Narodowego Funduszu Ochrony Środowiska i Gospodarki Wodnej na przygotowanie przez Gostynińsko-Włocławski Park Krajobrazowy dokumentów aplikacyjnych  określających zakres rzeczowy projektu na nabór w ramach programu LIFE 2021-2027, podprogram: Przyroda i różnorodność biologiczna)</t>
  </si>
  <si>
    <t>(wydłuża się okres realizacji projektu do 2022 r. oraz przenosi się planowane wydatki z roku 2021 do roku 2022 z przeznaczeniem na wypłatę refundacji środków unijnych dla Partnera Projektu: Centrum Sztuki Współczesnej "Znaki Czasu" w Toruniu. Ogólna wartość projektu ulega zmniejszeniu do ostatecznej wartości projektu)</t>
  </si>
  <si>
    <t>(dokonuje się zwiększenia planowanych w poszczególnych latach wydatków oraz ogólnej wartości projektu w związku ze stanowiskiem Zarządu Województwa Kujawsko-Pomorskiego w sprawie zwiększenia dofinansowania na projekt z przeznaczeniem na zakup dodatkowego sprzętu i wyposażenia medycznego i niemedycznego oraz zgodnie ze złożonym wnioskiem o dofinansowanie)</t>
  </si>
  <si>
    <t>(dokonuje się zwiększenia planowanych w poszczególnych latach wydatków oraz ogólnej wartości projektu w związku ze stanowiskiem Zarządu Województwa Kujawsko-Pomorskiego w sprawie zwiększenia dofinansowania na projekt z przeznaczeniem na zakup dodatkowego sprzętu medycznego oraz przeprowadzenia dodatkowych prac budowlanych oraz zgodnie ze złożonym wnioskiem o dofinansowanie)</t>
  </si>
  <si>
    <t>(wydłuża się okres realizacji projektu do 2022 r., przenosi się część planowanych wydatków z roku 2021 na rok następny. Ogólna wartości projektu ulega zwiększeniu w związku z podjętą przez Zarząd Województwa Kujawsko-Pomorskiego uchwałą w sprawie zwiększenia dofinansowania na projekt)</t>
  </si>
  <si>
    <t>(dokonuje się zmiany projektu z jednorocznego na wieloletni z okresem realizacji w latach 2021-2022. Planowane wydatki przeznaczone będą na przygotowanie miejsc hotelowych dla personelu medycznego oraz pracowników Domów Pomocy Społecznej świadczących pracę w warunkach zagrożenia epidemicznego. Wartość projektu ulega zwiększeniu w związku z uchwałą Zarządu Województwa Kujawko-Pomorskiego zwiększającą dofinansowanie)</t>
  </si>
  <si>
    <t>(dokonuje się zmniejszenia planowanej na 2021 r. dotacji Uniwersytetu im. Mikołaja Kopernika w Toruniu oraz ogólnej wartości dofinansowania w związku z powstałymi ograniczeniami w wydatkowaniu środków w 2021 r.)</t>
  </si>
  <si>
    <t>(skraca się okres realizacji zadania do 2023 r. oraz zmniejsza się dotację dla Kujawsko-Pomorskiego Teatru Muzycznego w Toruniu na wkład własny jednostki do projektu realizowanego w ramach RPO Działanie 6.5. Pierwotnie dotacja przeznaczona była na zapłatę zobowiązania nominalnego z tytułu nabycia wierzytelności na pokrycie wkładu własnego w projekcie. Obecnie dotacja przeznaczona jest na pokrycie wydatków w części dotyczącej wkładu własnego Instytucji)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</si>
</sst>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6" formatCode="_-* #,##0.00\ _z_ł_-;\-* #,##0.00\ _z_ł_-;_-* \-??\ _z_ł_-;_-@_-"/>
    <numFmt numFmtId="167" formatCode="#,##0.00_ ;[Red]\-#,##0.00\ "/>
  </numFmts>
  <fonts count="64">
    <font>
      <sz val="11"/>
      <color indexed="8"/>
      <name val="Czcionka tekstu podstawowego"/>
      <family val="2"/>
      <charset val="238"/>
    </font>
    <font>
      <sz val="11"/>
      <color indexed="8"/>
      <name val="Calibri"/>
      <family val="2"/>
      <charset val="238"/>
    </font>
    <font>
      <sz val="11"/>
      <color indexed="9"/>
      <name val="Czcionka tekstu podstawowego"/>
      <family val="2"/>
      <charset val="238"/>
    </font>
    <font>
      <sz val="11"/>
      <color indexed="9"/>
      <name val="Calibri"/>
      <family val="2"/>
      <charset val="238"/>
    </font>
    <font>
      <sz val="11"/>
      <color indexed="62"/>
      <name val="Czcionka tekstu podstawowego"/>
      <family val="2"/>
      <charset val="238"/>
    </font>
    <font>
      <sz val="11"/>
      <color indexed="62"/>
      <name val="Calibri"/>
      <family val="2"/>
      <charset val="238"/>
    </font>
    <font>
      <b/>
      <sz val="11"/>
      <color indexed="63"/>
      <name val="Czcionka tekstu podstawowego"/>
      <family val="2"/>
      <charset val="238"/>
    </font>
    <font>
      <b/>
      <sz val="11"/>
      <color indexed="63"/>
      <name val="Calibri"/>
      <family val="2"/>
      <charset val="238"/>
    </font>
    <font>
      <sz val="11"/>
      <color indexed="17"/>
      <name val="Czcionka tekstu podstawowego"/>
      <family val="2"/>
      <charset val="238"/>
    </font>
    <font>
      <sz val="11"/>
      <color indexed="17"/>
      <name val="Calibri"/>
      <family val="2"/>
      <charset val="238"/>
    </font>
    <font>
      <sz val="11"/>
      <color indexed="52"/>
      <name val="Czcionka tekstu podstawowego"/>
      <family val="2"/>
      <charset val="238"/>
    </font>
    <font>
      <sz val="11"/>
      <color indexed="52"/>
      <name val="Calibri"/>
      <family val="2"/>
      <charset val="238"/>
    </font>
    <font>
      <b/>
      <sz val="11"/>
      <color indexed="9"/>
      <name val="Czcionka tekstu podstawowego"/>
      <family val="2"/>
      <charset val="238"/>
    </font>
    <font>
      <b/>
      <sz val="11"/>
      <color indexed="9"/>
      <name val="Calibri"/>
      <family val="2"/>
      <charset val="238"/>
    </font>
    <font>
      <b/>
      <sz val="15"/>
      <color indexed="56"/>
      <name val="Czcionka tekstu podstawowego"/>
      <family val="2"/>
      <charset val="238"/>
    </font>
    <font>
      <b/>
      <sz val="15"/>
      <color indexed="56"/>
      <name val="Calibri"/>
      <family val="2"/>
      <charset val="238"/>
    </font>
    <font>
      <b/>
      <sz val="13"/>
      <color indexed="56"/>
      <name val="Czcionka tekstu podstawowego"/>
      <family val="2"/>
      <charset val="238"/>
    </font>
    <font>
      <b/>
      <sz val="13"/>
      <color indexed="56"/>
      <name val="Calibri"/>
      <family val="2"/>
      <charset val="238"/>
    </font>
    <font>
      <b/>
      <sz val="11"/>
      <color indexed="56"/>
      <name val="Czcionka tekstu podstawowego"/>
      <family val="2"/>
      <charset val="238"/>
    </font>
    <font>
      <b/>
      <sz val="11"/>
      <color indexed="56"/>
      <name val="Calibri"/>
      <family val="2"/>
      <charset val="238"/>
    </font>
    <font>
      <sz val="11"/>
      <color indexed="60"/>
      <name val="Czcionka tekstu podstawowego"/>
      <family val="2"/>
      <charset val="238"/>
    </font>
    <font>
      <sz val="11"/>
      <color indexed="60"/>
      <name val="Calibri"/>
      <family val="2"/>
      <charset val="238"/>
    </font>
    <font>
      <sz val="10"/>
      <name val="Arial CE"/>
      <charset val="238"/>
    </font>
    <font>
      <sz val="10"/>
      <name val="Arial"/>
      <family val="2"/>
      <charset val="238"/>
    </font>
    <font>
      <b/>
      <sz val="11"/>
      <color indexed="52"/>
      <name val="Czcionka tekstu podstawowego"/>
      <family val="2"/>
      <charset val="238"/>
    </font>
    <font>
      <b/>
      <sz val="11"/>
      <color indexed="52"/>
      <name val="Calibri"/>
      <family val="2"/>
      <charset val="238"/>
    </font>
    <font>
      <sz val="10"/>
      <name val="Arial PL"/>
      <charset val="238"/>
    </font>
    <font>
      <b/>
      <sz val="11"/>
      <color indexed="8"/>
      <name val="Czcionka tekstu podstawowego"/>
      <family val="2"/>
      <charset val="238"/>
    </font>
    <font>
      <b/>
      <sz val="11"/>
      <color indexed="8"/>
      <name val="Calibri"/>
      <family val="2"/>
      <charset val="238"/>
    </font>
    <font>
      <i/>
      <sz val="11"/>
      <color indexed="23"/>
      <name val="Czcionka tekstu podstawowego"/>
      <family val="2"/>
      <charset val="238"/>
    </font>
    <font>
      <i/>
      <sz val="11"/>
      <color indexed="23"/>
      <name val="Calibri"/>
      <family val="2"/>
      <charset val="238"/>
    </font>
    <font>
      <sz val="11"/>
      <color indexed="10"/>
      <name val="Czcionka tekstu podstawowego"/>
      <family val="2"/>
      <charset val="238"/>
    </font>
    <font>
      <sz val="11"/>
      <color indexed="10"/>
      <name val="Calibri"/>
      <family val="2"/>
      <charset val="238"/>
    </font>
    <font>
      <b/>
      <sz val="18"/>
      <color indexed="56"/>
      <name val="Cambria"/>
      <family val="2"/>
      <charset val="238"/>
    </font>
    <font>
      <sz val="11"/>
      <color indexed="20"/>
      <name val="Czcionka tekstu podstawowego"/>
      <family val="2"/>
      <charset val="238"/>
    </font>
    <font>
      <sz val="11"/>
      <color indexed="20"/>
      <name val="Calibri"/>
      <family val="2"/>
      <charset val="238"/>
    </font>
    <font>
      <sz val="10"/>
      <color indexed="8"/>
      <name val="Czcionka tekstu podstawowego"/>
      <family val="2"/>
      <charset val="238"/>
    </font>
    <font>
      <b/>
      <sz val="14"/>
      <color indexed="8"/>
      <name val="Times New Roman"/>
      <family val="1"/>
      <charset val="238"/>
    </font>
    <font>
      <sz val="10"/>
      <color indexed="8"/>
      <name val="Times New Roman"/>
      <family val="1"/>
      <charset val="238"/>
    </font>
    <font>
      <b/>
      <sz val="12"/>
      <color indexed="8"/>
      <name val="Times New Roman"/>
      <family val="1"/>
      <charset val="238"/>
    </font>
    <font>
      <b/>
      <sz val="12"/>
      <color indexed="8"/>
      <name val="Czcionka tekstu podstawowego"/>
      <family val="2"/>
      <charset val="238"/>
    </font>
    <font>
      <sz val="12"/>
      <color indexed="8"/>
      <name val="Times New Roman"/>
      <family val="1"/>
      <charset val="238"/>
    </font>
    <font>
      <sz val="12"/>
      <color indexed="8"/>
      <name val="Czcionka tekstu podstawowego"/>
      <family val="2"/>
      <charset val="238"/>
    </font>
    <font>
      <sz val="12"/>
      <name val="Times New Roman"/>
      <family val="1"/>
      <charset val="238"/>
    </font>
    <font>
      <i/>
      <sz val="12"/>
      <color indexed="8"/>
      <name val="Times New Roman"/>
      <family val="1"/>
      <charset val="238"/>
    </font>
    <font>
      <b/>
      <sz val="11"/>
      <color indexed="8"/>
      <name val="Times New Roman"/>
      <family val="1"/>
      <charset val="238"/>
    </font>
    <font>
      <i/>
      <sz val="11"/>
      <color indexed="8"/>
      <name val="Times New Roman"/>
      <family val="1"/>
      <charset val="238"/>
    </font>
    <font>
      <sz val="11"/>
      <color indexed="8"/>
      <name val="Times New Roman"/>
      <family val="1"/>
      <charset val="238"/>
    </font>
    <font>
      <b/>
      <sz val="10"/>
      <color indexed="8"/>
      <name val="Times New Roman"/>
      <family val="1"/>
      <charset val="238"/>
    </font>
    <font>
      <i/>
      <sz val="8"/>
      <color indexed="8"/>
      <name val="Times New Roman"/>
      <family val="1"/>
      <charset val="238"/>
    </font>
    <font>
      <sz val="11"/>
      <color indexed="8"/>
      <name val="Czcionka tekstu podstawowego"/>
      <family val="2"/>
      <charset val="238"/>
    </font>
    <font>
      <b/>
      <sz val="10"/>
      <color indexed="8"/>
      <name val="Czcionka tekstu podstawowego"/>
      <family val="2"/>
      <charset val="238"/>
    </font>
    <font>
      <b/>
      <i/>
      <sz val="12"/>
      <color indexed="8"/>
      <name val="Times New Roman"/>
      <family val="1"/>
      <charset val="238"/>
    </font>
    <font>
      <i/>
      <sz val="12"/>
      <name val="Times New Roman CE"/>
      <charset val="238"/>
    </font>
    <font>
      <b/>
      <sz val="12"/>
      <name val="Times New Roman"/>
      <family val="1"/>
      <charset val="238"/>
    </font>
    <font>
      <b/>
      <sz val="10"/>
      <name val="Czcionka tekstu podstawowego"/>
      <family val="2"/>
      <charset val="238"/>
    </font>
    <font>
      <sz val="10"/>
      <name val="Czcionka tekstu podstawowego"/>
      <family val="2"/>
      <charset val="238"/>
    </font>
    <font>
      <b/>
      <i/>
      <sz val="12"/>
      <name val="Times New Roman"/>
      <family val="1"/>
      <charset val="238"/>
    </font>
    <font>
      <b/>
      <i/>
      <sz val="10"/>
      <name val="Czcionka tekstu podstawowego"/>
      <family val="2"/>
      <charset val="238"/>
    </font>
    <font>
      <i/>
      <sz val="12"/>
      <color indexed="8"/>
      <name val="Czcionka tekstu podstawowego"/>
      <family val="2"/>
      <charset val="238"/>
    </font>
    <font>
      <i/>
      <sz val="12"/>
      <name val="Times New Roman"/>
      <family val="1"/>
      <charset val="238"/>
    </font>
    <font>
      <sz val="12"/>
      <color rgb="FFFF0000"/>
      <name val="Times New Roman"/>
      <family val="1"/>
      <charset val="238"/>
    </font>
    <font>
      <sz val="10"/>
      <color rgb="FFFF0000"/>
      <name val="Czcionka tekstu podstawowego"/>
      <family val="2"/>
      <charset val="238"/>
    </font>
    <font>
      <i/>
      <sz val="12"/>
      <color rgb="FF000000"/>
      <name val="Times New Roman"/>
      <family val="1"/>
      <charset val="238"/>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25"/>
      </patternFill>
    </fill>
    <fill>
      <patternFill patternType="solid">
        <fgColor indexed="57"/>
        <bgColor indexed="21"/>
      </patternFill>
    </fill>
    <fill>
      <patternFill patternType="solid">
        <fgColor indexed="53"/>
        <bgColor indexed="25"/>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7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hair">
        <color indexed="8"/>
      </left>
      <right style="thin">
        <color indexed="8"/>
      </right>
      <top style="hair">
        <color indexed="8"/>
      </top>
      <bottom style="hair">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style="medium">
        <color indexed="8"/>
      </left>
      <right/>
      <top/>
      <bottom style="thin">
        <color indexed="8"/>
      </bottom>
      <diagonal/>
    </border>
    <border>
      <left style="thin">
        <color indexed="8"/>
      </left>
      <right/>
      <top style="medium">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bottom/>
      <diagonal/>
    </border>
    <border>
      <left style="thin">
        <color indexed="8"/>
      </left>
      <right style="thin">
        <color indexed="8"/>
      </right>
      <top/>
      <bottom/>
      <diagonal/>
    </border>
    <border>
      <left style="medium">
        <color indexed="64"/>
      </left>
      <right style="thin">
        <color indexed="8"/>
      </right>
      <top/>
      <bottom/>
      <diagonal/>
    </border>
    <border>
      <left style="thin">
        <color indexed="8"/>
      </left>
      <right style="medium">
        <color indexed="64"/>
      </right>
      <top/>
      <bottom/>
      <diagonal/>
    </border>
    <border>
      <left style="medium">
        <color indexed="64"/>
      </left>
      <right style="medium">
        <color indexed="64"/>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64"/>
      </left>
      <right style="thin">
        <color indexed="8"/>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64"/>
      </left>
      <right style="medium">
        <color indexed="64"/>
      </right>
      <top style="medium">
        <color indexed="8"/>
      </top>
      <bottom style="thin">
        <color indexed="8"/>
      </bottom>
      <diagonal/>
    </border>
    <border>
      <left style="medium">
        <color indexed="64"/>
      </left>
      <right style="thin">
        <color indexed="64"/>
      </right>
      <top style="medium">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thin">
        <color indexed="64"/>
      </right>
      <top style="thin">
        <color indexed="8"/>
      </top>
      <bottom style="thin">
        <color indexed="8"/>
      </bottom>
      <diagonal/>
    </border>
    <border>
      <left style="medium">
        <color indexed="64"/>
      </left>
      <right style="medium">
        <color indexed="64"/>
      </right>
      <top style="thin">
        <color indexed="8"/>
      </top>
      <bottom/>
      <diagonal/>
    </border>
    <border>
      <left style="medium">
        <color indexed="64"/>
      </left>
      <right style="thin">
        <color indexed="64"/>
      </right>
      <top style="thin">
        <color indexed="8"/>
      </top>
      <bottom/>
      <diagonal/>
    </border>
    <border>
      <left style="thin">
        <color indexed="8"/>
      </left>
      <right style="medium">
        <color indexed="64"/>
      </right>
      <top style="thin">
        <color indexed="8"/>
      </top>
      <bottom/>
      <diagonal/>
    </border>
    <border>
      <left style="medium">
        <color indexed="64"/>
      </left>
      <right style="medium">
        <color indexed="64"/>
      </right>
      <top style="thin">
        <color indexed="8"/>
      </top>
      <bottom style="medium">
        <color indexed="64"/>
      </bottom>
      <diagonal/>
    </border>
    <border>
      <left/>
      <right style="thin">
        <color indexed="8"/>
      </right>
      <top style="thin">
        <color indexed="8"/>
      </top>
      <bottom style="medium">
        <color indexed="8"/>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medium">
        <color indexed="8"/>
      </left>
      <right style="thin">
        <color indexed="64"/>
      </right>
      <top style="medium">
        <color indexed="8"/>
      </top>
      <bottom style="thin">
        <color indexed="8"/>
      </bottom>
      <diagonal/>
    </border>
    <border>
      <left style="medium">
        <color indexed="8"/>
      </left>
      <right style="thin">
        <color indexed="64"/>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thin">
        <color indexed="64"/>
      </right>
      <top style="thin">
        <color indexed="8"/>
      </top>
      <bottom/>
      <diagonal/>
    </border>
    <border>
      <left style="medium">
        <color indexed="8"/>
      </left>
      <right style="thin">
        <color indexed="64"/>
      </right>
      <top style="thin">
        <color indexed="8"/>
      </top>
      <bottom style="medium">
        <color indexed="8"/>
      </bottom>
      <diagonal/>
    </border>
    <border>
      <left style="medium">
        <color indexed="64"/>
      </left>
      <right style="thin">
        <color indexed="64"/>
      </right>
      <top style="thin">
        <color indexed="8"/>
      </top>
      <bottom style="medium">
        <color indexed="64"/>
      </bottom>
      <diagonal/>
    </border>
    <border>
      <left style="thin">
        <color indexed="8"/>
      </left>
      <right style="thin">
        <color indexed="8"/>
      </right>
      <top/>
      <bottom style="thin">
        <color indexed="8"/>
      </bottom>
      <diagonal/>
    </border>
    <border>
      <left/>
      <right/>
      <top/>
      <bottom style="thin">
        <color indexed="8"/>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style="medium">
        <color indexed="64"/>
      </right>
      <top style="medium">
        <color indexed="64"/>
      </top>
      <bottom style="medium">
        <color indexed="8"/>
      </bottom>
      <diagonal/>
    </border>
    <border>
      <left style="medium">
        <color indexed="64"/>
      </left>
      <right style="medium">
        <color indexed="8"/>
      </right>
      <top style="medium">
        <color indexed="64"/>
      </top>
      <bottom style="thin">
        <color indexed="64"/>
      </bottom>
      <diagonal/>
    </border>
    <border>
      <left style="medium">
        <color indexed="8"/>
      </left>
      <right style="medium">
        <color indexed="8"/>
      </right>
      <top style="medium">
        <color indexed="64"/>
      </top>
      <bottom style="thin">
        <color indexed="64"/>
      </bottom>
      <diagonal/>
    </border>
    <border>
      <left style="medium">
        <color indexed="8"/>
      </left>
      <right style="medium">
        <color indexed="64"/>
      </right>
      <top style="medium">
        <color indexed="64"/>
      </top>
      <bottom style="thin">
        <color indexed="64"/>
      </bottom>
      <diagonal/>
    </border>
    <border>
      <left/>
      <right style="medium">
        <color indexed="8"/>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medium">
        <color indexed="8"/>
      </right>
      <top style="medium">
        <color indexed="8"/>
      </top>
      <bottom/>
      <diagonal/>
    </border>
  </borders>
  <cellStyleXfs count="107">
    <xf numFmtId="0" fontId="0" fillId="0" borderId="0"/>
    <xf numFmtId="0" fontId="50" fillId="2" borderId="0" applyNumberFormat="0" applyBorder="0" applyAlignment="0" applyProtection="0"/>
    <xf numFmtId="0" fontId="1" fillId="2" borderId="0" applyNumberFormat="0" applyBorder="0" applyAlignment="0" applyProtection="0"/>
    <xf numFmtId="0" fontId="50" fillId="3" borderId="0" applyNumberFormat="0" applyBorder="0" applyAlignment="0" applyProtection="0"/>
    <xf numFmtId="0" fontId="1" fillId="3" borderId="0" applyNumberFormat="0" applyBorder="0" applyAlignment="0" applyProtection="0"/>
    <xf numFmtId="0" fontId="50" fillId="4" borderId="0" applyNumberFormat="0" applyBorder="0" applyAlignment="0" applyProtection="0"/>
    <xf numFmtId="0" fontId="1" fillId="4" borderId="0" applyNumberFormat="0" applyBorder="0" applyAlignment="0" applyProtection="0"/>
    <xf numFmtId="0" fontId="50" fillId="5" borderId="0" applyNumberFormat="0" applyBorder="0" applyAlignment="0" applyProtection="0"/>
    <xf numFmtId="0" fontId="1" fillId="5" borderId="0" applyNumberFormat="0" applyBorder="0" applyAlignment="0" applyProtection="0"/>
    <xf numFmtId="0" fontId="50" fillId="6" borderId="0" applyNumberFormat="0" applyBorder="0" applyAlignment="0" applyProtection="0"/>
    <xf numFmtId="0" fontId="1" fillId="6" borderId="0" applyNumberFormat="0" applyBorder="0" applyAlignment="0" applyProtection="0"/>
    <xf numFmtId="0" fontId="50" fillId="7" borderId="0" applyNumberFormat="0" applyBorder="0" applyAlignment="0" applyProtection="0"/>
    <xf numFmtId="0" fontId="1" fillId="7" borderId="0" applyNumberFormat="0" applyBorder="0" applyAlignment="0" applyProtection="0"/>
    <xf numFmtId="0" fontId="50" fillId="8" borderId="0" applyNumberFormat="0" applyBorder="0" applyAlignment="0" applyProtection="0"/>
    <xf numFmtId="0" fontId="1" fillId="8" borderId="0" applyNumberFormat="0" applyBorder="0" applyAlignment="0" applyProtection="0"/>
    <xf numFmtId="0" fontId="50" fillId="9" borderId="0" applyNumberFormat="0" applyBorder="0" applyAlignment="0" applyProtection="0"/>
    <xf numFmtId="0" fontId="1" fillId="9" borderId="0" applyNumberFormat="0" applyBorder="0" applyAlignment="0" applyProtection="0"/>
    <xf numFmtId="0" fontId="50" fillId="10" borderId="0" applyNumberFormat="0" applyBorder="0" applyAlignment="0" applyProtection="0"/>
    <xf numFmtId="0" fontId="1" fillId="10" borderId="0" applyNumberFormat="0" applyBorder="0" applyAlignment="0" applyProtection="0"/>
    <xf numFmtId="0" fontId="50" fillId="5" borderId="0" applyNumberFormat="0" applyBorder="0" applyAlignment="0" applyProtection="0"/>
    <xf numFmtId="0" fontId="1" fillId="5" borderId="0" applyNumberFormat="0" applyBorder="0" applyAlignment="0" applyProtection="0"/>
    <xf numFmtId="0" fontId="50" fillId="8" borderId="0" applyNumberFormat="0" applyBorder="0" applyAlignment="0" applyProtection="0"/>
    <xf numFmtId="0" fontId="1" fillId="8" borderId="0" applyNumberFormat="0" applyBorder="0" applyAlignment="0" applyProtection="0"/>
    <xf numFmtId="0" fontId="50"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3" fillId="12" borderId="0" applyNumberFormat="0" applyBorder="0" applyAlignment="0" applyProtection="0"/>
    <xf numFmtId="0" fontId="2" fillId="9" borderId="0" applyNumberFormat="0" applyBorder="0" applyAlignment="0" applyProtection="0"/>
    <xf numFmtId="0" fontId="3" fillId="9" borderId="0" applyNumberFormat="0" applyBorder="0" applyAlignment="0" applyProtection="0"/>
    <xf numFmtId="0" fontId="2" fillId="10" borderId="0" applyNumberFormat="0" applyBorder="0" applyAlignment="0" applyProtection="0"/>
    <xf numFmtId="0" fontId="3" fillId="10" borderId="0" applyNumberFormat="0" applyBorder="0" applyAlignment="0" applyProtection="0"/>
    <xf numFmtId="0" fontId="2" fillId="13" borderId="0" applyNumberFormat="0" applyBorder="0" applyAlignment="0" applyProtection="0"/>
    <xf numFmtId="0" fontId="3" fillId="13" borderId="0" applyNumberFormat="0" applyBorder="0" applyAlignment="0" applyProtection="0"/>
    <xf numFmtId="0" fontId="2" fillId="14" borderId="0" applyNumberFormat="0" applyBorder="0" applyAlignment="0" applyProtection="0"/>
    <xf numFmtId="0" fontId="3" fillId="14" borderId="0" applyNumberFormat="0" applyBorder="0" applyAlignment="0" applyProtection="0"/>
    <xf numFmtId="0" fontId="2" fillId="15" borderId="0" applyNumberFormat="0" applyBorder="0" applyAlignment="0" applyProtection="0"/>
    <xf numFmtId="0" fontId="3" fillId="15" borderId="0" applyNumberFormat="0" applyBorder="0" applyAlignment="0" applyProtection="0"/>
    <xf numFmtId="0" fontId="2" fillId="16" borderId="0" applyNumberFormat="0" applyBorder="0" applyAlignment="0" applyProtection="0"/>
    <xf numFmtId="0" fontId="3" fillId="16" borderId="0" applyNumberFormat="0" applyBorder="0" applyAlignment="0" applyProtection="0"/>
    <xf numFmtId="0" fontId="2" fillId="17" borderId="0" applyNumberFormat="0" applyBorder="0" applyAlignment="0" applyProtection="0"/>
    <xf numFmtId="0" fontId="3" fillId="17" borderId="0" applyNumberFormat="0" applyBorder="0" applyAlignment="0" applyProtection="0"/>
    <xf numFmtId="0" fontId="2" fillId="18" borderId="0" applyNumberFormat="0" applyBorder="0" applyAlignment="0" applyProtection="0"/>
    <xf numFmtId="0" fontId="3" fillId="18" borderId="0" applyNumberFormat="0" applyBorder="0" applyAlignment="0" applyProtection="0"/>
    <xf numFmtId="0" fontId="2" fillId="13" borderId="0" applyNumberFormat="0" applyBorder="0" applyAlignment="0" applyProtection="0"/>
    <xf numFmtId="0" fontId="3" fillId="13" borderId="0" applyNumberFormat="0" applyBorder="0" applyAlignment="0" applyProtection="0"/>
    <xf numFmtId="0" fontId="2" fillId="14" borderId="0" applyNumberFormat="0" applyBorder="0" applyAlignment="0" applyProtection="0"/>
    <xf numFmtId="0" fontId="3" fillId="14" borderId="0" applyNumberFormat="0" applyBorder="0" applyAlignment="0" applyProtection="0"/>
    <xf numFmtId="0" fontId="2" fillId="19"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7" borderId="1" applyNumberFormat="0" applyAlignment="0" applyProtection="0"/>
    <xf numFmtId="0" fontId="6" fillId="20" borderId="2" applyNumberFormat="0" applyAlignment="0" applyProtection="0"/>
    <xf numFmtId="0" fontId="7" fillId="20" borderId="2" applyNumberFormat="0" applyAlignment="0" applyProtection="0"/>
    <xf numFmtId="0" fontId="8" fillId="4" borderId="0" applyNumberFormat="0" applyBorder="0" applyAlignment="0" applyProtection="0"/>
    <xf numFmtId="0" fontId="9" fillId="4" borderId="0" applyNumberFormat="0" applyBorder="0" applyAlignment="0" applyProtection="0"/>
    <xf numFmtId="166" fontId="50" fillId="0" borderId="0" applyFill="0" applyBorder="0" applyAlignment="0" applyProtection="0"/>
    <xf numFmtId="0" fontId="10" fillId="0" borderId="3" applyNumberFormat="0" applyFill="0" applyAlignment="0" applyProtection="0"/>
    <xf numFmtId="0" fontId="11" fillId="0" borderId="3" applyNumberFormat="0" applyFill="0" applyAlignment="0" applyProtection="0"/>
    <xf numFmtId="0" fontId="12" fillId="21" borderId="4" applyNumberFormat="0" applyAlignment="0" applyProtection="0"/>
    <xf numFmtId="0" fontId="13" fillId="21" borderId="4" applyNumberFormat="0" applyAlignment="0" applyProtection="0"/>
    <xf numFmtId="0" fontId="14"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9" fillId="0" borderId="7"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1" fillId="22" borderId="0" applyNumberFormat="0" applyBorder="0" applyAlignment="0" applyProtection="0"/>
    <xf numFmtId="0" fontId="22" fillId="0" borderId="0"/>
    <xf numFmtId="0" fontId="50" fillId="0" borderId="0"/>
    <xf numFmtId="0" fontId="50" fillId="0" borderId="0"/>
    <xf numFmtId="0" fontId="50" fillId="0" borderId="0"/>
    <xf numFmtId="0" fontId="50" fillId="0" borderId="0"/>
    <xf numFmtId="0" fontId="50" fillId="0" borderId="0"/>
    <xf numFmtId="0" fontId="22" fillId="0" borderId="0"/>
    <xf numFmtId="0" fontId="23" fillId="0" borderId="0"/>
    <xf numFmtId="0" fontId="1" fillId="0" borderId="0"/>
    <xf numFmtId="0" fontId="1" fillId="0" borderId="0"/>
    <xf numFmtId="0" fontId="50" fillId="0" borderId="0"/>
    <xf numFmtId="0" fontId="50" fillId="0" borderId="0"/>
    <xf numFmtId="0" fontId="23" fillId="0" borderId="0"/>
    <xf numFmtId="0" fontId="23" fillId="0" borderId="0"/>
    <xf numFmtId="0" fontId="1" fillId="0" borderId="0"/>
    <xf numFmtId="0" fontId="22" fillId="0" borderId="0"/>
    <xf numFmtId="0" fontId="24" fillId="20" borderId="1" applyNumberFormat="0" applyAlignment="0" applyProtection="0"/>
    <xf numFmtId="0" fontId="25" fillId="20" borderId="1" applyNumberFormat="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0" fontId="26" fillId="0" borderId="0"/>
    <xf numFmtId="0" fontId="27" fillId="0" borderId="8" applyNumberFormat="0" applyFill="0" applyAlignment="0" applyProtection="0"/>
    <xf numFmtId="0" fontId="28"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50" fillId="23" borderId="9" applyNumberFormat="0" applyAlignment="0" applyProtection="0"/>
    <xf numFmtId="0" fontId="50" fillId="23" borderId="9" applyNumberFormat="0" applyAlignment="0" applyProtection="0"/>
    <xf numFmtId="0" fontId="34" fillId="3" borderId="0" applyNumberFormat="0" applyBorder="0" applyAlignment="0" applyProtection="0"/>
    <xf numFmtId="0" fontId="35" fillId="3" borderId="0" applyNumberFormat="0" applyBorder="0" applyAlignment="0" applyProtection="0"/>
  </cellStyleXfs>
  <cellXfs count="213">
    <xf numFmtId="0" fontId="0" fillId="0" borderId="0" xfId="0"/>
    <xf numFmtId="0" fontId="36" fillId="0" borderId="0" xfId="0" applyFont="1" applyFill="1" applyAlignment="1" applyProtection="1">
      <alignment horizontal="center" vertical="center" wrapText="1"/>
    </xf>
    <xf numFmtId="0" fontId="36" fillId="0" borderId="0" xfId="0" applyFont="1" applyFill="1" applyAlignment="1" applyProtection="1">
      <alignment vertical="center" wrapText="1"/>
    </xf>
    <xf numFmtId="0" fontId="36" fillId="0" borderId="0" xfId="0" applyFont="1" applyFill="1" applyAlignment="1" applyProtection="1">
      <alignment horizontal="right" vertical="center" wrapText="1"/>
    </xf>
    <xf numFmtId="0" fontId="40" fillId="0" borderId="0" xfId="0" applyFont="1" applyFill="1" applyAlignment="1" applyProtection="1">
      <alignment vertical="center" wrapText="1"/>
    </xf>
    <xf numFmtId="0" fontId="42" fillId="0" borderId="0" xfId="0" applyFont="1" applyFill="1" applyAlignment="1" applyProtection="1">
      <alignment vertical="center" wrapText="1"/>
    </xf>
    <xf numFmtId="0" fontId="42" fillId="0" borderId="0" xfId="0" applyFont="1" applyFill="1" applyAlignment="1" applyProtection="1">
      <alignment wrapText="1"/>
    </xf>
    <xf numFmtId="0" fontId="41" fillId="0" borderId="0" xfId="0" applyFont="1" applyFill="1" applyAlignment="1" applyProtection="1">
      <alignment horizontal="left" vertical="center" wrapText="1"/>
    </xf>
    <xf numFmtId="0" fontId="39" fillId="0" borderId="0" xfId="0" applyFont="1" applyFill="1" applyAlignment="1" applyProtection="1">
      <alignment wrapText="1"/>
    </xf>
    <xf numFmtId="0" fontId="45" fillId="0" borderId="0" xfId="0" applyFont="1" applyFill="1" applyAlignment="1" applyProtection="1">
      <alignment vertical="center" wrapText="1"/>
    </xf>
    <xf numFmtId="0" fontId="46" fillId="0" borderId="10" xfId="0" applyFont="1" applyFill="1" applyBorder="1" applyAlignment="1" applyProtection="1">
      <alignment horizontal="center" vertical="center" wrapText="1"/>
    </xf>
    <xf numFmtId="0" fontId="46" fillId="0" borderId="0" xfId="0" applyFont="1" applyFill="1" applyAlignment="1" applyProtection="1">
      <alignment wrapText="1"/>
    </xf>
    <xf numFmtId="0" fontId="46" fillId="0" borderId="0" xfId="0" applyFont="1" applyFill="1" applyAlignment="1" applyProtection="1">
      <alignment vertical="center" wrapText="1"/>
    </xf>
    <xf numFmtId="0" fontId="39" fillId="0" borderId="10" xfId="0" applyFont="1" applyFill="1" applyBorder="1" applyAlignment="1" applyProtection="1">
      <alignment horizontal="left" vertical="center" wrapText="1"/>
    </xf>
    <xf numFmtId="0" fontId="39" fillId="0" borderId="10" xfId="0" applyFont="1" applyFill="1" applyBorder="1" applyAlignment="1" applyProtection="1">
      <alignment vertical="center" wrapText="1"/>
    </xf>
    <xf numFmtId="167" fontId="39" fillId="0" borderId="10" xfId="81" applyNumberFormat="1" applyFont="1" applyFill="1" applyBorder="1" applyAlignment="1" applyProtection="1">
      <alignment vertical="center" shrinkToFit="1"/>
    </xf>
    <xf numFmtId="4" fontId="39" fillId="0" borderId="10" xfId="81" applyNumberFormat="1" applyFont="1" applyFill="1" applyBorder="1" applyAlignment="1" applyProtection="1">
      <alignment vertical="center" shrinkToFit="1"/>
    </xf>
    <xf numFmtId="0" fontId="39" fillId="0" borderId="0" xfId="0" applyFont="1" applyFill="1" applyAlignment="1" applyProtection="1">
      <alignment vertical="center" wrapText="1"/>
    </xf>
    <xf numFmtId="0" fontId="41" fillId="0" borderId="10" xfId="0" applyFont="1" applyFill="1" applyBorder="1" applyAlignment="1" applyProtection="1">
      <alignment horizontal="left" vertical="center" wrapText="1"/>
    </xf>
    <xf numFmtId="0" fontId="41" fillId="0" borderId="10" xfId="0" applyFont="1" applyFill="1" applyBorder="1" applyAlignment="1" applyProtection="1">
      <alignment horizontal="left" vertical="center" wrapText="1" indent="2"/>
    </xf>
    <xf numFmtId="167" fontId="41" fillId="0" borderId="10" xfId="81" applyNumberFormat="1" applyFont="1" applyFill="1" applyBorder="1" applyAlignment="1" applyProtection="1">
      <alignment vertical="center" shrinkToFit="1"/>
    </xf>
    <xf numFmtId="4" fontId="41" fillId="0" borderId="10" xfId="81" applyNumberFormat="1" applyFont="1" applyFill="1" applyBorder="1" applyAlignment="1" applyProtection="1">
      <alignment vertical="center" shrinkToFit="1"/>
    </xf>
    <xf numFmtId="0" fontId="41" fillId="0" borderId="10" xfId="0" applyFont="1" applyFill="1" applyBorder="1" applyAlignment="1" applyProtection="1">
      <alignment horizontal="left" vertical="center" wrapText="1" indent="4"/>
    </xf>
    <xf numFmtId="0" fontId="41" fillId="0" borderId="10" xfId="0" applyFont="1" applyFill="1" applyBorder="1" applyAlignment="1" applyProtection="1">
      <alignment horizontal="left" vertical="center" wrapText="1" indent="6"/>
    </xf>
    <xf numFmtId="0" fontId="40" fillId="0" borderId="0" xfId="0" applyFont="1" applyFill="1" applyAlignment="1" applyProtection="1">
      <alignment wrapText="1"/>
    </xf>
    <xf numFmtId="0" fontId="41" fillId="0" borderId="11" xfId="0" applyFont="1" applyFill="1" applyBorder="1" applyAlignment="1" applyProtection="1">
      <alignment horizontal="left" vertical="center" wrapText="1" indent="6"/>
    </xf>
    <xf numFmtId="0" fontId="39" fillId="0" borderId="10" xfId="0" applyFont="1" applyFill="1" applyBorder="1" applyAlignment="1" applyProtection="1">
      <alignment horizontal="left" vertical="center" wrapText="1" indent="2"/>
    </xf>
    <xf numFmtId="4" fontId="39" fillId="0" borderId="10" xfId="0" applyNumberFormat="1" applyFont="1" applyFill="1" applyBorder="1" applyAlignment="1" applyProtection="1">
      <alignment horizontal="right" vertical="center" wrapText="1"/>
    </xf>
    <xf numFmtId="0" fontId="44" fillId="0" borderId="0" xfId="0" applyFont="1" applyFill="1" applyAlignment="1" applyProtection="1">
      <alignment wrapText="1"/>
    </xf>
    <xf numFmtId="0" fontId="44" fillId="0" borderId="0" xfId="0" applyFont="1" applyFill="1" applyAlignment="1" applyProtection="1">
      <alignment vertical="center" wrapText="1"/>
    </xf>
    <xf numFmtId="0" fontId="41" fillId="0" borderId="10" xfId="0" applyFont="1" applyFill="1" applyBorder="1" applyAlignment="1" applyProtection="1">
      <alignment horizontal="left" vertical="center" wrapText="1" indent="8"/>
    </xf>
    <xf numFmtId="167" fontId="39" fillId="0" borderId="10" xfId="81" applyNumberFormat="1" applyFont="1" applyFill="1" applyBorder="1" applyAlignment="1" applyProtection="1">
      <alignment horizontal="center" vertical="center" shrinkToFit="1"/>
    </xf>
    <xf numFmtId="4" fontId="39" fillId="0" borderId="10" xfId="81" applyNumberFormat="1" applyFont="1" applyFill="1" applyBorder="1" applyAlignment="1" applyProtection="1">
      <alignment horizontal="center" vertical="center" shrinkToFit="1"/>
    </xf>
    <xf numFmtId="10" fontId="41" fillId="0" borderId="10" xfId="81" applyNumberFormat="1" applyFont="1" applyFill="1" applyBorder="1" applyAlignment="1" applyProtection="1">
      <alignment vertical="center" shrinkToFit="1"/>
    </xf>
    <xf numFmtId="167" fontId="41" fillId="0" borderId="10" xfId="81" applyNumberFormat="1" applyFont="1" applyFill="1" applyBorder="1" applyAlignment="1" applyProtection="1">
      <alignment horizontal="center" vertical="center" shrinkToFit="1"/>
    </xf>
    <xf numFmtId="0" fontId="41" fillId="0" borderId="0" xfId="0" applyFont="1" applyFill="1" applyBorder="1" applyAlignment="1" applyProtection="1">
      <alignment horizontal="left" vertical="center" wrapText="1"/>
    </xf>
    <xf numFmtId="0" fontId="41" fillId="0" borderId="0" xfId="0" applyFont="1" applyFill="1" applyBorder="1" applyAlignment="1" applyProtection="1">
      <alignment horizontal="left" vertical="center" wrapText="1" indent="2"/>
    </xf>
    <xf numFmtId="10" fontId="41" fillId="0" borderId="0" xfId="81" applyNumberFormat="1" applyFont="1" applyFill="1" applyBorder="1" applyAlignment="1" applyProtection="1">
      <alignment horizontal="center" vertical="center" shrinkToFit="1"/>
    </xf>
    <xf numFmtId="0" fontId="39" fillId="0" borderId="0" xfId="0" applyFont="1" applyFill="1" applyAlignment="1" applyProtection="1">
      <alignment horizontal="center" wrapText="1"/>
    </xf>
    <xf numFmtId="0" fontId="47" fillId="0" borderId="0" xfId="0" applyFont="1" applyFill="1" applyProtection="1"/>
    <xf numFmtId="0" fontId="47" fillId="0" borderId="0" xfId="0" applyFont="1" applyFill="1" applyAlignment="1">
      <alignment horizontal="center"/>
    </xf>
    <xf numFmtId="0" fontId="47" fillId="0" borderId="0" xfId="0" applyFont="1" applyFill="1"/>
    <xf numFmtId="0" fontId="47" fillId="0" borderId="0" xfId="0" applyFont="1" applyFill="1" applyBorder="1"/>
    <xf numFmtId="0" fontId="45" fillId="0" borderId="0" xfId="0" applyFont="1" applyFill="1" applyBorder="1" applyAlignment="1">
      <alignment horizontal="center" vertical="center"/>
    </xf>
    <xf numFmtId="0" fontId="45" fillId="0" borderId="0" xfId="0" applyFont="1" applyFill="1" applyAlignment="1">
      <alignment vertical="center"/>
    </xf>
    <xf numFmtId="2" fontId="38" fillId="0" borderId="12" xfId="0" applyNumberFormat="1" applyFont="1" applyFill="1" applyBorder="1" applyAlignment="1">
      <alignment horizontal="center" vertical="center" wrapText="1"/>
    </xf>
    <xf numFmtId="2" fontId="38" fillId="0" borderId="13" xfId="0" applyNumberFormat="1" applyFont="1" applyFill="1" applyBorder="1" applyAlignment="1">
      <alignment horizontal="center" vertical="center" wrapText="1"/>
    </xf>
    <xf numFmtId="2" fontId="38" fillId="0" borderId="14" xfId="0" applyNumberFormat="1" applyFont="1" applyFill="1" applyBorder="1" applyAlignment="1">
      <alignment horizontal="center" vertical="center" wrapText="1"/>
    </xf>
    <xf numFmtId="2" fontId="38" fillId="0" borderId="0" xfId="0" applyNumberFormat="1" applyFont="1" applyFill="1" applyBorder="1" applyAlignment="1">
      <alignment horizontal="center" vertical="center" wrapText="1"/>
    </xf>
    <xf numFmtId="0" fontId="38" fillId="0" borderId="0" xfId="0" applyFont="1" applyFill="1"/>
    <xf numFmtId="0" fontId="49" fillId="0" borderId="15" xfId="0" applyFont="1" applyFill="1" applyBorder="1" applyAlignment="1">
      <alignment horizontal="center"/>
    </xf>
    <xf numFmtId="0" fontId="49" fillId="0" borderId="16" xfId="0" applyFont="1" applyFill="1" applyBorder="1" applyAlignment="1">
      <alignment horizontal="center"/>
    </xf>
    <xf numFmtId="0" fontId="49" fillId="0" borderId="17" xfId="0" applyFont="1" applyFill="1" applyBorder="1" applyAlignment="1">
      <alignment horizontal="center"/>
    </xf>
    <xf numFmtId="0" fontId="49" fillId="0" borderId="18" xfId="0" applyFont="1" applyFill="1" applyBorder="1" applyAlignment="1">
      <alignment horizontal="center"/>
    </xf>
    <xf numFmtId="0" fontId="49" fillId="0" borderId="0" xfId="0" applyFont="1" applyFill="1" applyBorder="1" applyAlignment="1">
      <alignment horizontal="center"/>
    </xf>
    <xf numFmtId="0" fontId="49" fillId="0" borderId="0" xfId="0" applyFont="1" applyFill="1"/>
    <xf numFmtId="0" fontId="47" fillId="0" borderId="19" xfId="0" applyFont="1" applyFill="1" applyBorder="1" applyAlignment="1">
      <alignment horizontal="center" vertical="center"/>
    </xf>
    <xf numFmtId="3" fontId="47" fillId="0" borderId="20" xfId="0" applyNumberFormat="1" applyFont="1" applyFill="1" applyBorder="1" applyAlignment="1">
      <alignment vertical="center"/>
    </xf>
    <xf numFmtId="3" fontId="47" fillId="0" borderId="21" xfId="0" applyNumberFormat="1" applyFont="1" applyFill="1" applyBorder="1" applyAlignment="1">
      <alignment vertical="center"/>
    </xf>
    <xf numFmtId="3" fontId="47" fillId="0" borderId="22" xfId="0" applyNumberFormat="1" applyFont="1" applyFill="1" applyBorder="1" applyAlignment="1">
      <alignment vertical="center"/>
    </xf>
    <xf numFmtId="3" fontId="47" fillId="0" borderId="0" xfId="0" applyNumberFormat="1" applyFont="1" applyFill="1" applyBorder="1" applyAlignment="1">
      <alignment vertical="center"/>
    </xf>
    <xf numFmtId="3" fontId="47" fillId="0" borderId="23" xfId="0" applyNumberFormat="1" applyFont="1" applyFill="1" applyBorder="1" applyAlignment="1">
      <alignment vertical="center"/>
    </xf>
    <xf numFmtId="0" fontId="47" fillId="0" borderId="0" xfId="0" applyFont="1" applyFill="1" applyAlignment="1">
      <alignment vertical="center"/>
    </xf>
    <xf numFmtId="0" fontId="47" fillId="0" borderId="24" xfId="0" applyNumberFormat="1" applyFont="1" applyFill="1" applyBorder="1" applyAlignment="1">
      <alignment horizontal="center" vertical="center"/>
    </xf>
    <xf numFmtId="3" fontId="47" fillId="0" borderId="25" xfId="0" applyNumberFormat="1" applyFont="1" applyFill="1" applyBorder="1" applyAlignment="1">
      <alignment vertical="center"/>
    </xf>
    <xf numFmtId="3" fontId="47" fillId="0" borderId="10" xfId="0" applyNumberFormat="1" applyFont="1" applyFill="1" applyBorder="1" applyAlignment="1">
      <alignment vertical="center"/>
    </xf>
    <xf numFmtId="3" fontId="47" fillId="0" borderId="26" xfId="0" applyNumberFormat="1" applyFont="1" applyFill="1" applyBorder="1" applyAlignment="1">
      <alignment vertical="center"/>
    </xf>
    <xf numFmtId="3" fontId="47" fillId="0" borderId="27" xfId="0" applyNumberFormat="1" applyFont="1" applyFill="1" applyBorder="1" applyAlignment="1">
      <alignment vertical="center"/>
    </xf>
    <xf numFmtId="0" fontId="47" fillId="0" borderId="28" xfId="0" applyNumberFormat="1" applyFont="1" applyFill="1" applyBorder="1" applyAlignment="1">
      <alignment horizontal="center" vertical="center"/>
    </xf>
    <xf numFmtId="3" fontId="47" fillId="0" borderId="14" xfId="0" applyNumberFormat="1" applyFont="1" applyFill="1" applyBorder="1" applyAlignment="1">
      <alignment vertical="center"/>
    </xf>
    <xf numFmtId="3" fontId="47" fillId="0" borderId="13" xfId="0" applyNumberFormat="1" applyFont="1" applyFill="1" applyBorder="1" applyAlignment="1">
      <alignment vertical="center"/>
    </xf>
    <xf numFmtId="3" fontId="47" fillId="0" borderId="29" xfId="0" applyNumberFormat="1" applyFont="1" applyFill="1" applyBorder="1" applyAlignment="1">
      <alignment vertical="center"/>
    </xf>
    <xf numFmtId="3" fontId="47" fillId="0" borderId="12" xfId="0" applyNumberFormat="1" applyFont="1" applyFill="1" applyBorder="1" applyAlignment="1">
      <alignment vertical="center"/>
    </xf>
    <xf numFmtId="0" fontId="47" fillId="0" borderId="30" xfId="0" applyFont="1" applyFill="1" applyBorder="1" applyAlignment="1">
      <alignment horizontal="center" vertical="center"/>
    </xf>
    <xf numFmtId="3" fontId="47" fillId="0" borderId="31" xfId="0" applyNumberFormat="1" applyFont="1" applyFill="1" applyBorder="1" applyAlignment="1">
      <alignment vertical="center"/>
    </xf>
    <xf numFmtId="0" fontId="47" fillId="0" borderId="26" xfId="0" applyNumberFormat="1" applyFont="1" applyFill="1" applyBorder="1" applyAlignment="1">
      <alignment horizontal="center" vertical="center"/>
    </xf>
    <xf numFmtId="3" fontId="47" fillId="0" borderId="32" xfId="0" applyNumberFormat="1" applyFont="1" applyFill="1" applyBorder="1" applyAlignment="1">
      <alignment vertical="center"/>
    </xf>
    <xf numFmtId="0" fontId="47" fillId="0" borderId="29" xfId="0" applyNumberFormat="1" applyFont="1" applyFill="1" applyBorder="1" applyAlignment="1">
      <alignment horizontal="center" vertical="center"/>
    </xf>
    <xf numFmtId="3" fontId="47" fillId="0" borderId="33" xfId="0" applyNumberFormat="1" applyFont="1" applyFill="1" applyBorder="1" applyAlignment="1">
      <alignment vertical="center"/>
    </xf>
    <xf numFmtId="0" fontId="47" fillId="0" borderId="0" xfId="0" applyFont="1" applyFill="1" applyAlignment="1" applyProtection="1">
      <alignment horizontal="center"/>
    </xf>
    <xf numFmtId="0" fontId="47" fillId="0" borderId="0" xfId="0" applyFont="1" applyFill="1" applyBorder="1" applyProtection="1"/>
    <xf numFmtId="0" fontId="45" fillId="0" borderId="0" xfId="0" applyFont="1" applyFill="1" applyBorder="1" applyAlignment="1" applyProtection="1">
      <alignment horizontal="center" vertical="center"/>
    </xf>
    <xf numFmtId="0" fontId="45" fillId="0" borderId="0" xfId="0" applyFont="1" applyFill="1" applyAlignment="1" applyProtection="1">
      <alignment vertical="center"/>
    </xf>
    <xf numFmtId="2" fontId="38" fillId="0" borderId="34" xfId="0" applyNumberFormat="1" applyFont="1" applyFill="1" applyBorder="1" applyAlignment="1" applyProtection="1">
      <alignment horizontal="center" vertical="center" wrapText="1"/>
    </xf>
    <xf numFmtId="2" fontId="38" fillId="0" borderId="35" xfId="0" applyNumberFormat="1" applyFont="1" applyFill="1" applyBorder="1" applyAlignment="1" applyProtection="1">
      <alignment horizontal="center" vertical="center" wrapText="1"/>
    </xf>
    <xf numFmtId="2" fontId="38" fillId="0" borderId="36" xfId="0" applyNumberFormat="1" applyFont="1" applyFill="1" applyBorder="1" applyAlignment="1" applyProtection="1">
      <alignment horizontal="center" vertical="center" wrapText="1"/>
    </xf>
    <xf numFmtId="2" fontId="38" fillId="0" borderId="37" xfId="0" applyNumberFormat="1" applyFont="1" applyFill="1" applyBorder="1" applyAlignment="1" applyProtection="1">
      <alignment horizontal="center" vertical="center" wrapText="1"/>
    </xf>
    <xf numFmtId="2" fontId="38" fillId="0" borderId="0" xfId="0" applyNumberFormat="1" applyFont="1" applyFill="1" applyBorder="1" applyAlignment="1" applyProtection="1">
      <alignment horizontal="center" vertical="center" wrapText="1"/>
    </xf>
    <xf numFmtId="2" fontId="38" fillId="0" borderId="12" xfId="0" applyNumberFormat="1" applyFont="1" applyFill="1" applyBorder="1" applyAlignment="1" applyProtection="1">
      <alignment horizontal="center" vertical="center" wrapText="1"/>
    </xf>
    <xf numFmtId="2" fontId="38" fillId="0" borderId="13" xfId="0" applyNumberFormat="1" applyFont="1" applyFill="1" applyBorder="1" applyAlignment="1" applyProtection="1">
      <alignment horizontal="center" vertical="center" wrapText="1"/>
    </xf>
    <xf numFmtId="2" fontId="38" fillId="0" borderId="14" xfId="0" applyNumberFormat="1" applyFont="1" applyFill="1" applyBorder="1" applyAlignment="1" applyProtection="1">
      <alignment horizontal="center" vertical="center" wrapText="1"/>
    </xf>
    <xf numFmtId="0" fontId="38" fillId="0" borderId="0" xfId="0" applyFont="1" applyFill="1" applyProtection="1"/>
    <xf numFmtId="0" fontId="49" fillId="0" borderId="38" xfId="0" applyFont="1" applyFill="1" applyBorder="1" applyAlignment="1" applyProtection="1">
      <alignment horizontal="center"/>
    </xf>
    <xf numFmtId="0" fontId="49" fillId="0" borderId="39" xfId="0" applyFont="1" applyFill="1" applyBorder="1" applyAlignment="1" applyProtection="1">
      <alignment horizontal="center"/>
    </xf>
    <xf numFmtId="0" fontId="49" fillId="0" borderId="40" xfId="0" applyFont="1" applyFill="1" applyBorder="1" applyAlignment="1" applyProtection="1">
      <alignment horizontal="center"/>
    </xf>
    <xf numFmtId="0" fontId="49" fillId="0" borderId="41" xfId="0" applyFont="1" applyFill="1" applyBorder="1" applyAlignment="1" applyProtection="1">
      <alignment horizontal="center"/>
    </xf>
    <xf numFmtId="0" fontId="49" fillId="0" borderId="42" xfId="0" applyFont="1" applyFill="1" applyBorder="1" applyAlignment="1" applyProtection="1">
      <alignment horizontal="center"/>
    </xf>
    <xf numFmtId="0" fontId="49" fillId="0" borderId="0" xfId="0" applyFont="1" applyFill="1" applyBorder="1" applyAlignment="1" applyProtection="1">
      <alignment horizontal="center"/>
    </xf>
    <xf numFmtId="0" fontId="49" fillId="0" borderId="43" xfId="0" applyFont="1" applyFill="1" applyBorder="1" applyAlignment="1" applyProtection="1">
      <alignment horizontal="center"/>
    </xf>
    <xf numFmtId="0" fontId="49" fillId="0" borderId="44" xfId="0" applyFont="1" applyFill="1" applyBorder="1" applyAlignment="1" applyProtection="1">
      <alignment horizontal="center"/>
    </xf>
    <xf numFmtId="0" fontId="49" fillId="0" borderId="0" xfId="0" applyFont="1" applyFill="1" applyProtection="1"/>
    <xf numFmtId="0" fontId="47" fillId="0" borderId="45" xfId="0" applyFont="1" applyFill="1" applyBorder="1" applyAlignment="1" applyProtection="1">
      <alignment horizontal="center" vertical="center"/>
    </xf>
    <xf numFmtId="4" fontId="47" fillId="0" borderId="46" xfId="0" applyNumberFormat="1" applyFont="1" applyFill="1" applyBorder="1" applyAlignment="1" applyProtection="1">
      <alignment vertical="center"/>
    </xf>
    <xf numFmtId="4" fontId="47" fillId="0" borderId="47" xfId="0" applyNumberFormat="1" applyFont="1" applyFill="1" applyBorder="1" applyAlignment="1" applyProtection="1">
      <alignment vertical="center"/>
    </xf>
    <xf numFmtId="4" fontId="47" fillId="0" borderId="48" xfId="0" applyNumberFormat="1" applyFont="1" applyFill="1" applyBorder="1" applyAlignment="1" applyProtection="1">
      <alignment vertical="center"/>
    </xf>
    <xf numFmtId="4" fontId="47" fillId="0" borderId="0" xfId="0" applyNumberFormat="1" applyFont="1" applyFill="1" applyBorder="1" applyAlignment="1" applyProtection="1">
      <alignment vertical="center"/>
    </xf>
    <xf numFmtId="4" fontId="47" fillId="0" borderId="27" xfId="0" applyNumberFormat="1" applyFont="1" applyFill="1" applyBorder="1" applyAlignment="1" applyProtection="1">
      <alignment vertical="center"/>
    </xf>
    <xf numFmtId="4" fontId="47" fillId="0" borderId="10" xfId="0" applyNumberFormat="1" applyFont="1" applyFill="1" applyBorder="1" applyAlignment="1" applyProtection="1">
      <alignment vertical="center"/>
    </xf>
    <xf numFmtId="4" fontId="47" fillId="0" borderId="25" xfId="0" applyNumberFormat="1" applyFont="1" applyFill="1" applyBorder="1" applyAlignment="1" applyProtection="1">
      <alignment vertical="center"/>
    </xf>
    <xf numFmtId="0" fontId="47" fillId="0" borderId="0" xfId="0" applyFont="1" applyFill="1" applyAlignment="1" applyProtection="1">
      <alignment vertical="center"/>
    </xf>
    <xf numFmtId="0" fontId="47" fillId="0" borderId="49" xfId="0" applyFont="1" applyFill="1" applyBorder="1" applyAlignment="1" applyProtection="1">
      <alignment horizontal="center" vertical="center"/>
    </xf>
    <xf numFmtId="4" fontId="47" fillId="0" borderId="50" xfId="0" applyNumberFormat="1" applyFont="1" applyFill="1" applyBorder="1" applyAlignment="1" applyProtection="1">
      <alignment vertical="center"/>
    </xf>
    <xf numFmtId="0" fontId="47" fillId="0" borderId="51" xfId="0" applyFont="1" applyFill="1" applyBorder="1" applyAlignment="1" applyProtection="1">
      <alignment horizontal="center" vertical="center"/>
    </xf>
    <xf numFmtId="4" fontId="47" fillId="0" borderId="52" xfId="0" applyNumberFormat="1" applyFont="1" applyFill="1" applyBorder="1" applyAlignment="1" applyProtection="1">
      <alignment vertical="center"/>
    </xf>
    <xf numFmtId="4" fontId="47" fillId="0" borderId="53" xfId="0" applyNumberFormat="1" applyFont="1" applyFill="1" applyBorder="1" applyAlignment="1" applyProtection="1">
      <alignment vertical="center"/>
    </xf>
    <xf numFmtId="0" fontId="47" fillId="0" borderId="54" xfId="0" applyFont="1" applyFill="1" applyBorder="1" applyAlignment="1" applyProtection="1">
      <alignment horizontal="center" vertical="center"/>
    </xf>
    <xf numFmtId="4" fontId="47" fillId="0" borderId="55" xfId="0" applyNumberFormat="1" applyFont="1" applyFill="1" applyBorder="1" applyAlignment="1" applyProtection="1">
      <alignment vertical="center"/>
    </xf>
    <xf numFmtId="4" fontId="47" fillId="0" borderId="56" xfId="0" applyNumberFormat="1" applyFont="1" applyFill="1" applyBorder="1" applyAlignment="1" applyProtection="1">
      <alignment vertical="center"/>
    </xf>
    <xf numFmtId="4" fontId="47" fillId="0" borderId="57" xfId="0" applyNumberFormat="1" applyFont="1" applyFill="1" applyBorder="1" applyAlignment="1" applyProtection="1">
      <alignment vertical="center"/>
    </xf>
    <xf numFmtId="4" fontId="47" fillId="0" borderId="12" xfId="0" applyNumberFormat="1" applyFont="1" applyFill="1" applyBorder="1" applyAlignment="1" applyProtection="1">
      <alignment vertical="center"/>
    </xf>
    <xf numFmtId="4" fontId="47" fillId="0" borderId="13" xfId="0" applyNumberFormat="1" applyFont="1" applyFill="1" applyBorder="1" applyAlignment="1" applyProtection="1">
      <alignment vertical="center"/>
    </xf>
    <xf numFmtId="4" fontId="47" fillId="0" borderId="14" xfId="0" applyNumberFormat="1" applyFont="1" applyFill="1" applyBorder="1" applyAlignment="1" applyProtection="1">
      <alignment vertical="center"/>
    </xf>
    <xf numFmtId="4" fontId="47" fillId="0" borderId="0" xfId="0" applyNumberFormat="1" applyFont="1" applyFill="1" applyProtection="1"/>
    <xf numFmtId="4" fontId="47" fillId="0" borderId="0" xfId="0" applyNumberFormat="1" applyFont="1" applyFill="1" applyBorder="1" applyProtection="1"/>
    <xf numFmtId="2" fontId="38" fillId="0" borderId="58" xfId="0" applyNumberFormat="1" applyFont="1" applyFill="1" applyBorder="1" applyAlignment="1" applyProtection="1">
      <alignment horizontal="center" vertical="center" wrapText="1"/>
    </xf>
    <xf numFmtId="2" fontId="38" fillId="0" borderId="59" xfId="0" applyNumberFormat="1" applyFont="1" applyFill="1" applyBorder="1" applyAlignment="1" applyProtection="1">
      <alignment horizontal="center" vertical="center" wrapText="1"/>
    </xf>
    <xf numFmtId="2" fontId="38" fillId="0" borderId="60" xfId="0" applyNumberFormat="1" applyFont="1" applyFill="1" applyBorder="1" applyAlignment="1" applyProtection="1">
      <alignment horizontal="center" vertical="center" wrapText="1"/>
    </xf>
    <xf numFmtId="2" fontId="38" fillId="0" borderId="61" xfId="0" applyNumberFormat="1" applyFont="1" applyFill="1" applyBorder="1" applyAlignment="1" applyProtection="1">
      <alignment horizontal="center" vertical="center" wrapText="1"/>
    </xf>
    <xf numFmtId="0" fontId="49" fillId="0" borderId="15" xfId="0" applyFont="1" applyFill="1" applyBorder="1" applyAlignment="1" applyProtection="1">
      <alignment horizontal="center"/>
    </xf>
    <xf numFmtId="0" fontId="47" fillId="0" borderId="24" xfId="0" applyFont="1" applyFill="1" applyBorder="1" applyAlignment="1" applyProtection="1">
      <alignment horizontal="center" vertical="center"/>
    </xf>
    <xf numFmtId="4" fontId="47" fillId="0" borderId="62" xfId="0" applyNumberFormat="1" applyFont="1" applyFill="1" applyBorder="1" applyAlignment="1" applyProtection="1">
      <alignment vertical="center"/>
    </xf>
    <xf numFmtId="4" fontId="47" fillId="0" borderId="23" xfId="0" applyNumberFormat="1" applyFont="1" applyFill="1" applyBorder="1" applyAlignment="1" applyProtection="1">
      <alignment vertical="center"/>
    </xf>
    <xf numFmtId="4" fontId="47" fillId="0" borderId="21" xfId="0" applyNumberFormat="1" applyFont="1" applyFill="1" applyBorder="1" applyAlignment="1" applyProtection="1">
      <alignment vertical="center"/>
    </xf>
    <xf numFmtId="4" fontId="47" fillId="0" borderId="20" xfId="0" applyNumberFormat="1" applyFont="1" applyFill="1" applyBorder="1" applyAlignment="1" applyProtection="1">
      <alignment vertical="center"/>
    </xf>
    <xf numFmtId="4" fontId="47" fillId="0" borderId="63" xfId="0" applyNumberFormat="1" applyFont="1" applyFill="1" applyBorder="1" applyAlignment="1" applyProtection="1">
      <alignment vertical="center"/>
    </xf>
    <xf numFmtId="0" fontId="47" fillId="0" borderId="64" xfId="0" applyFont="1" applyFill="1" applyBorder="1" applyAlignment="1" applyProtection="1">
      <alignment horizontal="center" vertical="center"/>
    </xf>
    <xf numFmtId="4" fontId="47" fillId="0" borderId="65" xfId="0" applyNumberFormat="1" applyFont="1" applyFill="1" applyBorder="1" applyAlignment="1" applyProtection="1">
      <alignment vertical="center"/>
    </xf>
    <xf numFmtId="4" fontId="47" fillId="0" borderId="60" xfId="0" applyNumberFormat="1" applyFont="1" applyFill="1" applyBorder="1" applyAlignment="1" applyProtection="1">
      <alignment vertical="center"/>
    </xf>
    <xf numFmtId="0" fontId="47" fillId="0" borderId="28" xfId="0" applyFont="1" applyFill="1" applyBorder="1" applyAlignment="1" applyProtection="1">
      <alignment horizontal="center" vertical="center"/>
    </xf>
    <xf numFmtId="4" fontId="47" fillId="0" borderId="66" xfId="0" applyNumberFormat="1" applyFont="1" applyFill="1" applyBorder="1" applyAlignment="1" applyProtection="1">
      <alignment vertical="center"/>
    </xf>
    <xf numFmtId="4" fontId="47" fillId="0" borderId="67" xfId="0" applyNumberFormat="1" applyFont="1" applyFill="1" applyBorder="1" applyAlignment="1" applyProtection="1">
      <alignment vertical="center"/>
    </xf>
    <xf numFmtId="0" fontId="41" fillId="0" borderId="0" xfId="0" applyFont="1" applyFill="1" applyBorder="1" applyAlignment="1" applyProtection="1">
      <alignment horizontal="justify" wrapText="1"/>
    </xf>
    <xf numFmtId="0" fontId="61" fillId="0" borderId="0" xfId="0" applyFont="1" applyFill="1" applyAlignment="1" applyProtection="1">
      <alignment horizontal="center" vertical="top"/>
    </xf>
    <xf numFmtId="0" fontId="61" fillId="0" borderId="0" xfId="0" applyFont="1" applyFill="1" applyAlignment="1" applyProtection="1">
      <alignment horizontal="justify" wrapText="1"/>
    </xf>
    <xf numFmtId="0" fontId="62" fillId="0" borderId="0" xfId="0" applyFont="1" applyFill="1" applyAlignment="1" applyProtection="1">
      <alignment vertical="center" wrapText="1"/>
    </xf>
    <xf numFmtId="0" fontId="44" fillId="0" borderId="0" xfId="0" applyFont="1" applyFill="1" applyBorder="1" applyAlignment="1" applyProtection="1">
      <alignment horizontal="center" vertical="top"/>
    </xf>
    <xf numFmtId="0" fontId="63" fillId="0" borderId="0" xfId="0" applyFont="1" applyFill="1" applyBorder="1" applyAlignment="1">
      <alignment wrapText="1"/>
    </xf>
    <xf numFmtId="3" fontId="44" fillId="0" borderId="0" xfId="0" applyNumberFormat="1" applyFont="1" applyFill="1" applyBorder="1" applyProtection="1"/>
    <xf numFmtId="0" fontId="59" fillId="0" borderId="0" xfId="0" applyFont="1" applyFill="1" applyBorder="1" applyAlignment="1" applyProtection="1">
      <alignment vertical="center" wrapText="1"/>
    </xf>
    <xf numFmtId="0" fontId="41" fillId="0" borderId="0" xfId="0" applyFont="1" applyFill="1" applyAlignment="1" applyProtection="1">
      <alignment horizontal="center" vertical="top"/>
    </xf>
    <xf numFmtId="0" fontId="41" fillId="0" borderId="0" xfId="0" applyFont="1" applyFill="1" applyAlignment="1" applyProtection="1">
      <alignment horizontal="justify" wrapText="1"/>
    </xf>
    <xf numFmtId="0" fontId="44" fillId="0" borderId="0" xfId="0" applyFont="1" applyFill="1" applyAlignment="1" applyProtection="1">
      <alignment horizontal="center" vertical="top"/>
    </xf>
    <xf numFmtId="3" fontId="44" fillId="0" borderId="0" xfId="0" applyNumberFormat="1" applyFont="1" applyFill="1" applyProtection="1"/>
    <xf numFmtId="0" fontId="53" fillId="0" borderId="0" xfId="85" applyFont="1" applyFill="1" applyBorder="1" applyAlignment="1">
      <alignment horizontal="left" wrapText="1"/>
    </xf>
    <xf numFmtId="0" fontId="41" fillId="0" borderId="0" xfId="0" applyFont="1" applyFill="1" applyBorder="1" applyAlignment="1" applyProtection="1">
      <alignment horizontal="center" vertical="top"/>
    </xf>
    <xf numFmtId="0" fontId="36" fillId="0" borderId="0" xfId="0" applyFont="1" applyFill="1" applyBorder="1" applyAlignment="1" applyProtection="1">
      <alignment vertical="center" wrapText="1"/>
    </xf>
    <xf numFmtId="0" fontId="53" fillId="0" borderId="0" xfId="85" applyFont="1" applyBorder="1" applyAlignment="1">
      <alignment horizontal="left" wrapText="1"/>
    </xf>
    <xf numFmtId="0" fontId="63" fillId="0" borderId="0" xfId="0" applyFont="1" applyBorder="1" applyAlignment="1">
      <alignment wrapText="1"/>
    </xf>
    <xf numFmtId="0" fontId="60" fillId="0" borderId="0" xfId="0" applyFont="1" applyBorder="1" applyAlignment="1">
      <alignment wrapText="1"/>
    </xf>
    <xf numFmtId="0" fontId="38" fillId="0" borderId="0" xfId="0" applyFont="1" applyFill="1" applyAlignment="1" applyProtection="1">
      <alignment vertical="center" wrapText="1"/>
    </xf>
    <xf numFmtId="0" fontId="37" fillId="0" borderId="0" xfId="0" applyFont="1" applyFill="1" applyAlignment="1" applyProtection="1">
      <alignment horizontal="center" vertical="center" wrapText="1"/>
    </xf>
    <xf numFmtId="0" fontId="0" fillId="0" borderId="0" xfId="0" applyFill="1" applyAlignment="1" applyProtection="1">
      <alignment wrapText="1"/>
    </xf>
    <xf numFmtId="0" fontId="36" fillId="0" borderId="0" xfId="0" applyFont="1" applyFill="1" applyAlignment="1" applyProtection="1">
      <alignment wrapText="1"/>
    </xf>
    <xf numFmtId="0" fontId="38" fillId="0" borderId="0" xfId="0" applyFont="1" applyFill="1" applyAlignment="1" applyProtection="1"/>
    <xf numFmtId="0" fontId="41" fillId="0" borderId="0" xfId="0" applyFont="1" applyFill="1" applyAlignment="1" applyProtection="1">
      <alignment horizontal="center"/>
    </xf>
    <xf numFmtId="0" fontId="41" fillId="0" borderId="0" xfId="0" applyFont="1" applyFill="1" applyProtection="1"/>
    <xf numFmtId="0" fontId="41" fillId="0" borderId="0" xfId="0" applyFont="1" applyFill="1" applyBorder="1" applyAlignment="1" applyProtection="1">
      <alignment horizontal="left"/>
    </xf>
    <xf numFmtId="0" fontId="41" fillId="0" borderId="0" xfId="0" applyFont="1" applyFill="1" applyAlignment="1" applyProtection="1">
      <alignment horizontal="center" wrapText="1"/>
    </xf>
    <xf numFmtId="0" fontId="54" fillId="0" borderId="0" xfId="0" applyFont="1" applyFill="1" applyAlignment="1" applyProtection="1">
      <alignment horizontal="center" vertical="top" wrapText="1"/>
    </xf>
    <xf numFmtId="0" fontId="54" fillId="0" borderId="0" xfId="0" applyFont="1" applyFill="1" applyBorder="1" applyAlignment="1" applyProtection="1">
      <alignment wrapText="1"/>
    </xf>
    <xf numFmtId="3" fontId="54" fillId="0" borderId="0" xfId="0" applyNumberFormat="1" applyFont="1" applyFill="1" applyProtection="1"/>
    <xf numFmtId="0" fontId="55" fillId="0" borderId="0" xfId="0" applyFont="1" applyFill="1" applyAlignment="1" applyProtection="1">
      <alignment vertical="center" wrapText="1"/>
    </xf>
    <xf numFmtId="0" fontId="43" fillId="0" borderId="0" xfId="0" applyFont="1" applyFill="1" applyAlignment="1" applyProtection="1">
      <alignment horizontal="center" vertical="top" wrapText="1"/>
    </xf>
    <xf numFmtId="0" fontId="56" fillId="0" borderId="0" xfId="0" applyFont="1" applyFill="1" applyAlignment="1" applyProtection="1">
      <alignment vertical="center" wrapText="1"/>
    </xf>
    <xf numFmtId="0" fontId="57" fillId="0" borderId="0" xfId="0" applyFont="1" applyFill="1" applyAlignment="1" applyProtection="1">
      <alignment horizontal="center" vertical="top"/>
    </xf>
    <xf numFmtId="0" fontId="57" fillId="0" borderId="0" xfId="0" applyFont="1" applyFill="1" applyAlignment="1" applyProtection="1">
      <alignment horizontal="justify" wrapText="1"/>
    </xf>
    <xf numFmtId="0" fontId="58" fillId="0" borderId="0" xfId="0" applyFont="1" applyFill="1" applyAlignment="1" applyProtection="1">
      <alignment vertical="center" wrapText="1"/>
    </xf>
    <xf numFmtId="0" fontId="52" fillId="0" borderId="0" xfId="0" applyFont="1" applyFill="1" applyAlignment="1" applyProtection="1">
      <alignment horizontal="center" vertical="top"/>
    </xf>
    <xf numFmtId="0" fontId="52" fillId="0" borderId="0" xfId="0" applyFont="1" applyFill="1" applyBorder="1" applyAlignment="1" applyProtection="1">
      <alignment wrapText="1"/>
    </xf>
    <xf numFmtId="3" fontId="52" fillId="0" borderId="0" xfId="0" applyNumberFormat="1" applyFont="1" applyFill="1" applyProtection="1"/>
    <xf numFmtId="0" fontId="51" fillId="0" borderId="0" xfId="0" applyFont="1" applyFill="1" applyAlignment="1" applyProtection="1">
      <alignment vertical="center" wrapText="1"/>
    </xf>
    <xf numFmtId="0" fontId="39" fillId="0" borderId="0" xfId="0" applyFont="1" applyFill="1" applyAlignment="1" applyProtection="1">
      <alignment horizontal="center" vertical="top"/>
    </xf>
    <xf numFmtId="0" fontId="39" fillId="0" borderId="0" xfId="0" applyFont="1" applyFill="1" applyAlignment="1" applyProtection="1">
      <alignment horizontal="justify" wrapText="1"/>
    </xf>
    <xf numFmtId="0" fontId="39" fillId="0" borderId="0" xfId="0" applyFont="1" applyFill="1" applyAlignment="1" applyProtection="1">
      <alignment vertical="center"/>
    </xf>
    <xf numFmtId="0" fontId="39" fillId="0" borderId="0" xfId="0" applyFont="1" applyFill="1" applyBorder="1" applyAlignment="1" applyProtection="1">
      <alignment horizontal="center" vertical="center" wrapText="1"/>
    </xf>
    <xf numFmtId="0" fontId="41" fillId="0" borderId="0" xfId="0" applyFont="1" applyFill="1" applyBorder="1" applyAlignment="1" applyProtection="1">
      <alignment horizontal="justify" wrapText="1"/>
    </xf>
    <xf numFmtId="0" fontId="41" fillId="0" borderId="0" xfId="0" applyFont="1" applyFill="1" applyAlignment="1" applyProtection="1">
      <alignment horizontal="justify" wrapText="1"/>
    </xf>
    <xf numFmtId="0" fontId="39" fillId="0" borderId="69" xfId="0" applyFont="1" applyFill="1" applyBorder="1" applyAlignment="1" applyProtection="1">
      <alignment horizontal="center"/>
    </xf>
    <xf numFmtId="0" fontId="39" fillId="0" borderId="10" xfId="0" applyFont="1" applyFill="1" applyBorder="1" applyAlignment="1" applyProtection="1">
      <alignment horizontal="center" vertical="center" wrapText="1"/>
    </xf>
    <xf numFmtId="0" fontId="41" fillId="0" borderId="10" xfId="0" applyFont="1" applyFill="1" applyBorder="1" applyAlignment="1" applyProtection="1">
      <alignment horizontal="left" vertical="center" wrapText="1"/>
    </xf>
    <xf numFmtId="0" fontId="39" fillId="0" borderId="0" xfId="0" applyFont="1" applyFill="1" applyBorder="1" applyAlignment="1" applyProtection="1">
      <alignment horizontal="justify" wrapText="1"/>
    </xf>
    <xf numFmtId="0" fontId="41" fillId="0" borderId="0" xfId="0" applyFont="1" applyFill="1" applyBorder="1" applyAlignment="1" applyProtection="1">
      <alignment horizontal="left"/>
    </xf>
    <xf numFmtId="0" fontId="39" fillId="0" borderId="59" xfId="0" applyFont="1" applyFill="1" applyBorder="1" applyAlignment="1" applyProtection="1">
      <alignment horizontal="center" vertical="center" wrapText="1"/>
    </xf>
    <xf numFmtId="0" fontId="39" fillId="0" borderId="68"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43" fillId="0" borderId="0" xfId="0" applyFont="1" applyFill="1" applyBorder="1" applyAlignment="1" applyProtection="1">
      <alignment horizontal="left" wrapText="1"/>
    </xf>
    <xf numFmtId="0" fontId="41" fillId="0" borderId="0" xfId="0" applyFont="1" applyFill="1" applyBorder="1" applyAlignment="1" applyProtection="1">
      <alignment horizontal="left" wrapText="1"/>
    </xf>
    <xf numFmtId="0" fontId="43" fillId="0" borderId="0" xfId="0" applyFont="1" applyFill="1" applyBorder="1" applyAlignment="1" applyProtection="1">
      <alignment horizontal="justify" wrapText="1"/>
    </xf>
    <xf numFmtId="0" fontId="48" fillId="0" borderId="78" xfId="0" applyFont="1" applyFill="1" applyBorder="1" applyAlignment="1" applyProtection="1">
      <alignment horizontal="center" vertical="center" wrapText="1"/>
    </xf>
    <xf numFmtId="0" fontId="45" fillId="0" borderId="70" xfId="0" applyFont="1" applyFill="1" applyBorder="1" applyAlignment="1" applyProtection="1">
      <alignment horizontal="center" vertical="center"/>
    </xf>
    <xf numFmtId="0" fontId="45" fillId="0" borderId="71" xfId="0" applyFont="1" applyFill="1" applyBorder="1" applyAlignment="1" applyProtection="1">
      <alignment horizontal="center" vertical="center"/>
    </xf>
    <xf numFmtId="0" fontId="39" fillId="0" borderId="0" xfId="0" applyFont="1" applyFill="1" applyBorder="1" applyAlignment="1" applyProtection="1">
      <alignment horizontal="left" wrapText="1"/>
    </xf>
    <xf numFmtId="0" fontId="45" fillId="0" borderId="0" xfId="0" applyFont="1" applyFill="1" applyBorder="1" applyAlignment="1" applyProtection="1">
      <alignment horizontal="center"/>
    </xf>
    <xf numFmtId="0" fontId="48" fillId="0" borderId="72" xfId="0" applyFont="1" applyFill="1" applyBorder="1" applyAlignment="1" applyProtection="1">
      <alignment horizontal="center" vertical="center" wrapText="1"/>
    </xf>
    <xf numFmtId="0" fontId="48" fillId="0" borderId="38" xfId="0" applyFont="1" applyFill="1" applyBorder="1" applyAlignment="1" applyProtection="1">
      <alignment horizontal="center" vertical="center" wrapText="1"/>
    </xf>
    <xf numFmtId="0" fontId="45" fillId="0" borderId="73" xfId="0" applyFont="1" applyFill="1" applyBorder="1" applyAlignment="1" applyProtection="1">
      <alignment horizontal="center" vertical="center"/>
    </xf>
    <xf numFmtId="0" fontId="45" fillId="0" borderId="74" xfId="0" applyFont="1" applyFill="1" applyBorder="1" applyAlignment="1" applyProtection="1">
      <alignment horizontal="center" vertical="center"/>
    </xf>
    <xf numFmtId="0" fontId="45" fillId="0" borderId="75" xfId="0" applyFont="1" applyFill="1" applyBorder="1" applyAlignment="1" applyProtection="1">
      <alignment horizontal="center" vertical="center"/>
    </xf>
    <xf numFmtId="0" fontId="45" fillId="0" borderId="76" xfId="0" applyFont="1" applyFill="1" applyBorder="1" applyAlignment="1" applyProtection="1">
      <alignment horizontal="center" vertical="center"/>
    </xf>
    <xf numFmtId="0" fontId="45" fillId="0" borderId="77" xfId="0" applyFont="1" applyFill="1" applyBorder="1" applyAlignment="1" applyProtection="1">
      <alignment horizontal="center" vertical="center"/>
    </xf>
    <xf numFmtId="0" fontId="45" fillId="0" borderId="70" xfId="0" applyFont="1" applyFill="1" applyBorder="1" applyAlignment="1">
      <alignment horizontal="center" vertical="center"/>
    </xf>
    <xf numFmtId="0" fontId="45" fillId="0" borderId="0" xfId="0" applyFont="1" applyFill="1" applyBorder="1" applyAlignment="1">
      <alignment horizontal="center"/>
    </xf>
    <xf numFmtId="0" fontId="48" fillId="0" borderId="15" xfId="0" applyFont="1" applyFill="1" applyBorder="1" applyAlignment="1">
      <alignment horizontal="center" vertical="center" wrapText="1"/>
    </xf>
  </cellXfs>
  <cellStyles count="107">
    <cellStyle name="20% - akcent 1 2" xfId="1"/>
    <cellStyle name="20% - akcent 1 3" xfId="2"/>
    <cellStyle name="20% - akcent 2 2" xfId="3"/>
    <cellStyle name="20% - akcent 2 3" xfId="4"/>
    <cellStyle name="20% - akcent 3 2" xfId="5"/>
    <cellStyle name="20% - akcent 3 3" xfId="6"/>
    <cellStyle name="20% - akcent 4 2" xfId="7"/>
    <cellStyle name="20% - akcent 4 3" xfId="8"/>
    <cellStyle name="20% - akcent 5 2" xfId="9"/>
    <cellStyle name="20% - akcent 5 3" xfId="10"/>
    <cellStyle name="20% - akcent 6 2" xfId="11"/>
    <cellStyle name="20% - akcent 6 3" xfId="12"/>
    <cellStyle name="40% - akcent 1 2" xfId="13"/>
    <cellStyle name="40% - akcent 1 3" xfId="14"/>
    <cellStyle name="40% - akcent 2 2" xfId="15"/>
    <cellStyle name="40% - akcent 2 3" xfId="16"/>
    <cellStyle name="40% - akcent 3 2" xfId="17"/>
    <cellStyle name="40% - akcent 3 3" xfId="18"/>
    <cellStyle name="40% - akcent 4 2" xfId="19"/>
    <cellStyle name="40% - akcent 4 3" xfId="20"/>
    <cellStyle name="40% - akcent 5 2" xfId="21"/>
    <cellStyle name="40% - akcent 5 3" xfId="22"/>
    <cellStyle name="40% - akcent 6 2" xfId="23"/>
    <cellStyle name="40% - akcent 6 3" xfId="24"/>
    <cellStyle name="60% - akcent 1 2" xfId="25"/>
    <cellStyle name="60% - akcent 1 3" xfId="26"/>
    <cellStyle name="60% - akcent 2 2" xfId="27"/>
    <cellStyle name="60% - akcent 2 3" xfId="28"/>
    <cellStyle name="60% - akcent 3 2" xfId="29"/>
    <cellStyle name="60% - akcent 3 3" xfId="30"/>
    <cellStyle name="60% - akcent 4 2" xfId="31"/>
    <cellStyle name="60% - akcent 4 3" xfId="32"/>
    <cellStyle name="60% - akcent 5 2" xfId="33"/>
    <cellStyle name="60% - akcent 5 3" xfId="34"/>
    <cellStyle name="60% - akcent 6 2" xfId="35"/>
    <cellStyle name="60% - akcent 6 3" xfId="36"/>
    <cellStyle name="Akcent 1 2" xfId="37"/>
    <cellStyle name="Akcent 1 3" xfId="38"/>
    <cellStyle name="Akcent 2 2" xfId="39"/>
    <cellStyle name="Akcent 2 3" xfId="40"/>
    <cellStyle name="Akcent 3 2" xfId="41"/>
    <cellStyle name="Akcent 3 3" xfId="42"/>
    <cellStyle name="Akcent 4 2" xfId="43"/>
    <cellStyle name="Akcent 4 3" xfId="44"/>
    <cellStyle name="Akcent 5 2" xfId="45"/>
    <cellStyle name="Akcent 5 3" xfId="46"/>
    <cellStyle name="Akcent 6 2" xfId="47"/>
    <cellStyle name="Akcent 6 3" xfId="48"/>
    <cellStyle name="Dane wejściowe 2" xfId="49"/>
    <cellStyle name="Dane wejściowe 3" xfId="50"/>
    <cellStyle name="Dane wyjściowe 2" xfId="51"/>
    <cellStyle name="Dane wyjściowe 3" xfId="52"/>
    <cellStyle name="Dobre 2" xfId="53"/>
    <cellStyle name="Dobre 3" xfId="54"/>
    <cellStyle name="Dziesiętny 2" xfId="55"/>
    <cellStyle name="Komórka połączona 2" xfId="56"/>
    <cellStyle name="Komórka połączona 3" xfId="57"/>
    <cellStyle name="Komórka zaznaczona 2" xfId="58"/>
    <cellStyle name="Komórka zaznaczona 3" xfId="59"/>
    <cellStyle name="Nagłówek 1 2" xfId="60"/>
    <cellStyle name="Nagłówek 1 3" xfId="61"/>
    <cellStyle name="Nagłówek 2 2" xfId="62"/>
    <cellStyle name="Nagłówek 2 3" xfId="63"/>
    <cellStyle name="Nagłówek 3 2" xfId="64"/>
    <cellStyle name="Nagłówek 3 3" xfId="65"/>
    <cellStyle name="Nagłówek 4 2" xfId="66"/>
    <cellStyle name="Nagłówek 4 3" xfId="67"/>
    <cellStyle name="Neutralne 2" xfId="68"/>
    <cellStyle name="Neutralne 3" xfId="69"/>
    <cellStyle name="Normalny" xfId="0" builtinId="0"/>
    <cellStyle name="Normalny 2" xfId="70"/>
    <cellStyle name="Normalny 2 2" xfId="71"/>
    <cellStyle name="Normalny 2 3" xfId="72"/>
    <cellStyle name="Normalny 2 4" xfId="73"/>
    <cellStyle name="Normalny 2 5" xfId="74"/>
    <cellStyle name="Normalny 2 6" xfId="75"/>
    <cellStyle name="Normalny 2 7" xfId="76"/>
    <cellStyle name="Normalny 3" xfId="77"/>
    <cellStyle name="Normalny 4" xfId="78"/>
    <cellStyle name="Normalny 5" xfId="79"/>
    <cellStyle name="Normalny 6" xfId="80"/>
    <cellStyle name="Normalny 6 2" xfId="81"/>
    <cellStyle name="Normalny 7" xfId="82"/>
    <cellStyle name="Normalny 7 2" xfId="83"/>
    <cellStyle name="Normalny 8" xfId="84"/>
    <cellStyle name="Normalny_Załącznik nr 10 IZ na 2010" xfId="85"/>
    <cellStyle name="Obliczenia 2" xfId="86"/>
    <cellStyle name="Obliczenia 3" xfId="87"/>
    <cellStyle name="Procentowy 2" xfId="88"/>
    <cellStyle name="Procentowy 2 2" xfId="89"/>
    <cellStyle name="Procentowy 2 3" xfId="90"/>
    <cellStyle name="Procentowy 3" xfId="91"/>
    <cellStyle name="Procentowy 3 2" xfId="92"/>
    <cellStyle name="Procentowy 4" xfId="93"/>
    <cellStyle name="Procentowy 5" xfId="94"/>
    <cellStyle name="Styl 1" xfId="95"/>
    <cellStyle name="Suma 2" xfId="96"/>
    <cellStyle name="Suma 3" xfId="97"/>
    <cellStyle name="Tekst objaśnienia 2" xfId="98"/>
    <cellStyle name="Tekst objaśnienia 3" xfId="99"/>
    <cellStyle name="Tekst ostrzeżenia 2" xfId="100"/>
    <cellStyle name="Tekst ostrzeżenia 3" xfId="101"/>
    <cellStyle name="Tytuł 2" xfId="102"/>
    <cellStyle name="Uwaga 2" xfId="103"/>
    <cellStyle name="Uwaga 3" xfId="104"/>
    <cellStyle name="Złe 2" xfId="105"/>
    <cellStyle name="Złe 3" xfId="106"/>
  </cellStyles>
  <dxfs count="4">
    <dxf>
      <font>
        <b/>
        <i val="0"/>
        <condense val="0"/>
        <extend val="0"/>
        <sz val="11"/>
        <color indexed="10"/>
      </font>
      <fill>
        <patternFill patternType="solid">
          <fgColor indexed="34"/>
          <bgColor indexed="13"/>
        </patternFill>
      </fill>
    </dxf>
    <dxf>
      <font>
        <b/>
        <i val="0"/>
        <condense val="0"/>
        <extend val="0"/>
        <sz val="11"/>
        <color indexed="10"/>
      </font>
    </dxf>
    <dxf>
      <font>
        <b/>
        <i val="0"/>
        <condense val="0"/>
        <extend val="0"/>
        <sz val="11"/>
        <color indexed="10"/>
      </font>
      <fill>
        <patternFill patternType="solid">
          <fgColor indexed="34"/>
          <bgColor indexed="13"/>
        </patternFill>
      </fill>
    </dxf>
    <dxf>
      <font>
        <b/>
        <i val="0"/>
        <condense val="0"/>
        <extend val="0"/>
        <sz val="11"/>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FF4000"/>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ne%20z%20dysku/Moje%20dokumenty/2021/WPF%202021/WPF%20-%2028.06.2021%20(3)/Uzasadnienie%20do%20projektu%20uchwa&#322;y%20Sejmiku%20(WP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zasadnienie"/>
      <sheetName val="Tabela do uzasadnienia"/>
      <sheetName val="tab."/>
    </sheetNames>
    <sheetDataSet>
      <sheetData sheetId="0"/>
      <sheetData sheetId="1" refreshError="1"/>
      <sheetData sheetId="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9"/>
  <sheetViews>
    <sheetView view="pageBreakPreview" topLeftCell="A275" zoomScaleNormal="100" zoomScaleSheetLayoutView="100" workbookViewId="0">
      <selection activeCell="B277" sqref="B277:F277"/>
    </sheetView>
  </sheetViews>
  <sheetFormatPr defaultColWidth="8.875" defaultRowHeight="21.75" customHeight="1"/>
  <cols>
    <col min="1" max="1" width="9.75" style="1" customWidth="1"/>
    <col min="2" max="2" width="60.25" style="2" customWidth="1"/>
    <col min="3" max="3" width="15" style="3" customWidth="1"/>
    <col min="4" max="4" width="15.375" style="3" customWidth="1"/>
    <col min="5" max="5" width="16.625" style="3" customWidth="1"/>
    <col min="6" max="6" width="13.25" style="2" customWidth="1"/>
    <col min="7" max="16384" width="8.875" style="2"/>
  </cols>
  <sheetData>
    <row r="1" spans="1:6" ht="18.75">
      <c r="A1" s="194" t="s">
        <v>0</v>
      </c>
      <c r="B1" s="194"/>
      <c r="C1" s="194"/>
      <c r="D1" s="194"/>
      <c r="E1" s="194"/>
      <c r="F1" s="194"/>
    </row>
    <row r="2" spans="1:6" ht="11.25" customHeight="1">
      <c r="A2" s="160"/>
      <c r="B2" s="160"/>
      <c r="C2" s="160"/>
      <c r="D2" s="160"/>
      <c r="E2" s="160"/>
      <c r="F2" s="159"/>
    </row>
    <row r="3" spans="1:6" s="4" customFormat="1" ht="20.25" customHeight="1">
      <c r="A3" s="190" t="s">
        <v>1</v>
      </c>
      <c r="B3" s="190"/>
      <c r="C3" s="190"/>
      <c r="D3" s="190"/>
      <c r="E3" s="190"/>
      <c r="F3" s="190"/>
    </row>
    <row r="4" spans="1:6" s="5" customFormat="1" ht="22.15" customHeight="1">
      <c r="A4" s="185" t="s">
        <v>216</v>
      </c>
      <c r="B4" s="185"/>
      <c r="C4" s="185"/>
      <c r="D4" s="185"/>
      <c r="E4" s="185"/>
      <c r="F4" s="185"/>
    </row>
    <row r="5" spans="1:6" s="4" customFormat="1" ht="19.899999999999999" customHeight="1">
      <c r="A5" s="190" t="s">
        <v>2</v>
      </c>
      <c r="B5" s="190"/>
      <c r="C5" s="190"/>
      <c r="D5" s="190"/>
      <c r="E5" s="190"/>
      <c r="F5" s="190"/>
    </row>
    <row r="6" spans="1:6" s="5" customFormat="1" ht="61.9" customHeight="1">
      <c r="A6" s="185" t="s">
        <v>245</v>
      </c>
      <c r="B6" s="185"/>
      <c r="C6" s="185"/>
      <c r="D6" s="185"/>
      <c r="E6" s="185"/>
      <c r="F6" s="185"/>
    </row>
    <row r="7" spans="1:6" s="5" customFormat="1" ht="32.450000000000003" customHeight="1">
      <c r="A7" s="185" t="s">
        <v>244</v>
      </c>
      <c r="B7" s="185"/>
      <c r="C7" s="185"/>
      <c r="D7" s="185"/>
      <c r="E7" s="185"/>
      <c r="F7" s="185"/>
    </row>
    <row r="8" spans="1:6" s="4" customFormat="1" ht="22.15" customHeight="1">
      <c r="A8" s="190" t="s">
        <v>3</v>
      </c>
      <c r="B8" s="190"/>
      <c r="C8" s="190"/>
      <c r="D8" s="190"/>
      <c r="E8" s="190"/>
      <c r="F8" s="190"/>
    </row>
    <row r="9" spans="1:6" s="6" customFormat="1" ht="15.75" customHeight="1">
      <c r="A9" s="195" t="s">
        <v>4</v>
      </c>
      <c r="B9" s="195"/>
      <c r="C9" s="195"/>
      <c r="D9" s="195"/>
      <c r="E9" s="195"/>
      <c r="F9" s="195"/>
    </row>
    <row r="10" spans="1:6" s="4" customFormat="1" ht="22.15" customHeight="1">
      <c r="A10" s="190" t="s">
        <v>5</v>
      </c>
      <c r="B10" s="190"/>
      <c r="C10" s="190"/>
      <c r="D10" s="190"/>
      <c r="E10" s="190"/>
      <c r="F10" s="190"/>
    </row>
    <row r="11" spans="1:6" s="6" customFormat="1" ht="15.75" customHeight="1">
      <c r="A11" s="185" t="s">
        <v>217</v>
      </c>
      <c r="B11" s="185"/>
      <c r="C11" s="185"/>
      <c r="D11" s="185"/>
      <c r="E11" s="185"/>
      <c r="F11" s="185"/>
    </row>
    <row r="12" spans="1:6" s="6" customFormat="1" ht="48" customHeight="1">
      <c r="A12" s="185" t="s">
        <v>291</v>
      </c>
      <c r="B12" s="185"/>
      <c r="C12" s="185"/>
      <c r="D12" s="185"/>
      <c r="E12" s="185"/>
      <c r="F12" s="185"/>
    </row>
    <row r="13" spans="1:6" s="162" customFormat="1" ht="22.5" customHeight="1">
      <c r="A13" s="196" t="s">
        <v>222</v>
      </c>
      <c r="B13" s="196"/>
      <c r="C13" s="196"/>
      <c r="D13" s="196"/>
      <c r="E13" s="196"/>
      <c r="F13" s="161"/>
    </row>
    <row r="14" spans="1:6" s="162" customFormat="1" ht="15.75" customHeight="1">
      <c r="A14" s="196" t="s">
        <v>223</v>
      </c>
      <c r="B14" s="196"/>
      <c r="C14" s="196"/>
      <c r="D14" s="196"/>
      <c r="E14" s="196"/>
      <c r="F14" s="163"/>
    </row>
    <row r="15" spans="1:6" s="162" customFormat="1" ht="15.75" customHeight="1">
      <c r="A15" s="196" t="s">
        <v>292</v>
      </c>
      <c r="B15" s="196"/>
      <c r="C15" s="196"/>
      <c r="D15" s="196"/>
      <c r="E15" s="196"/>
      <c r="F15" s="163"/>
    </row>
    <row r="16" spans="1:6" s="162" customFormat="1" ht="15.75" hidden="1" customHeight="1">
      <c r="A16" s="196" t="s">
        <v>246</v>
      </c>
      <c r="B16" s="196"/>
      <c r="C16" s="196"/>
      <c r="D16" s="196"/>
      <c r="E16" s="196"/>
      <c r="F16" s="163"/>
    </row>
    <row r="17" spans="1:6" s="162" customFormat="1" ht="15.75" customHeight="1">
      <c r="A17" s="196" t="s">
        <v>224</v>
      </c>
      <c r="B17" s="196"/>
      <c r="C17" s="196"/>
      <c r="D17" s="196"/>
      <c r="E17" s="196"/>
      <c r="F17" s="163"/>
    </row>
    <row r="18" spans="1:6" s="162" customFormat="1" ht="15.75">
      <c r="A18" s="196" t="s">
        <v>218</v>
      </c>
      <c r="B18" s="196"/>
      <c r="C18" s="196"/>
      <c r="D18" s="196"/>
      <c r="E18" s="196"/>
      <c r="F18" s="196"/>
    </row>
    <row r="19" spans="1:6" ht="10.15" customHeight="1">
      <c r="A19" s="7"/>
      <c r="B19" s="7"/>
      <c r="C19" s="7"/>
      <c r="D19" s="7"/>
      <c r="E19" s="7"/>
      <c r="F19" s="6"/>
    </row>
    <row r="20" spans="1:6" s="9" customFormat="1" ht="18.75" customHeight="1">
      <c r="A20" s="188" t="s">
        <v>6</v>
      </c>
      <c r="B20" s="188" t="s">
        <v>7</v>
      </c>
      <c r="C20" s="188" t="s">
        <v>219</v>
      </c>
      <c r="D20" s="188" t="s">
        <v>8</v>
      </c>
      <c r="E20" s="188" t="s">
        <v>9</v>
      </c>
      <c r="F20" s="8"/>
    </row>
    <row r="21" spans="1:6" s="9" customFormat="1" ht="15.75">
      <c r="A21" s="188"/>
      <c r="B21" s="188"/>
      <c r="C21" s="188"/>
      <c r="D21" s="188"/>
      <c r="E21" s="188"/>
      <c r="F21" s="8"/>
    </row>
    <row r="22" spans="1:6" s="12" customFormat="1" ht="15" customHeight="1">
      <c r="A22" s="10">
        <v>1</v>
      </c>
      <c r="B22" s="10">
        <v>2</v>
      </c>
      <c r="C22" s="10">
        <v>3</v>
      </c>
      <c r="D22" s="10">
        <v>4</v>
      </c>
      <c r="E22" s="10">
        <v>5</v>
      </c>
      <c r="F22" s="11"/>
    </row>
    <row r="23" spans="1:6" s="17" customFormat="1" ht="18.75" customHeight="1">
      <c r="A23" s="13">
        <v>1</v>
      </c>
      <c r="B23" s="14" t="s">
        <v>10</v>
      </c>
      <c r="C23" s="15">
        <v>1436632328.5799999</v>
      </c>
      <c r="D23" s="16">
        <f t="shared" ref="D23:D53" si="0">E23-C23</f>
        <v>-29230412.300000001</v>
      </c>
      <c r="E23" s="15">
        <v>1407401916.28</v>
      </c>
      <c r="F23" s="8"/>
    </row>
    <row r="24" spans="1:6" s="5" customFormat="1" ht="15.75" customHeight="1">
      <c r="A24" s="18" t="s">
        <v>11</v>
      </c>
      <c r="B24" s="19" t="s">
        <v>12</v>
      </c>
      <c r="C24" s="20">
        <v>1054321775.58</v>
      </c>
      <c r="D24" s="21">
        <f t="shared" si="0"/>
        <v>-11298728.300000001</v>
      </c>
      <c r="E24" s="20">
        <v>1043023047.28</v>
      </c>
      <c r="F24" s="6"/>
    </row>
    <row r="25" spans="1:6" s="5" customFormat="1" ht="31.5" customHeight="1">
      <c r="A25" s="18" t="s">
        <v>13</v>
      </c>
      <c r="B25" s="22" t="s">
        <v>14</v>
      </c>
      <c r="C25" s="20">
        <v>80426127</v>
      </c>
      <c r="D25" s="21">
        <f t="shared" si="0"/>
        <v>0</v>
      </c>
      <c r="E25" s="20">
        <v>80426127</v>
      </c>
      <c r="F25" s="6"/>
    </row>
    <row r="26" spans="1:6" s="5" customFormat="1" ht="31.5" customHeight="1">
      <c r="A26" s="18" t="s">
        <v>15</v>
      </c>
      <c r="B26" s="22" t="s">
        <v>16</v>
      </c>
      <c r="C26" s="20">
        <v>330300000</v>
      </c>
      <c r="D26" s="21">
        <f t="shared" si="0"/>
        <v>0</v>
      </c>
      <c r="E26" s="20">
        <v>330300000</v>
      </c>
      <c r="F26" s="6"/>
    </row>
    <row r="27" spans="1:6" s="5" customFormat="1" ht="17.25" customHeight="1">
      <c r="A27" s="18" t="s">
        <v>17</v>
      </c>
      <c r="B27" s="22" t="s">
        <v>18</v>
      </c>
      <c r="C27" s="20">
        <v>320015905</v>
      </c>
      <c r="D27" s="21">
        <f t="shared" si="0"/>
        <v>214441</v>
      </c>
      <c r="E27" s="20">
        <v>320230346</v>
      </c>
      <c r="F27" s="6"/>
    </row>
    <row r="28" spans="1:6" s="5" customFormat="1" ht="15.75" customHeight="1">
      <c r="A28" s="18" t="s">
        <v>19</v>
      </c>
      <c r="B28" s="22" t="s">
        <v>20</v>
      </c>
      <c r="C28" s="20">
        <v>301170211.57999998</v>
      </c>
      <c r="D28" s="21">
        <f t="shared" si="0"/>
        <v>-11497996.300000001</v>
      </c>
      <c r="E28" s="20">
        <v>289672215.27999997</v>
      </c>
      <c r="F28" s="6"/>
    </row>
    <row r="29" spans="1:6" s="5" customFormat="1" ht="15.75" customHeight="1">
      <c r="A29" s="18" t="s">
        <v>21</v>
      </c>
      <c r="B29" s="22" t="s">
        <v>22</v>
      </c>
      <c r="C29" s="20">
        <v>22409532</v>
      </c>
      <c r="D29" s="21">
        <f t="shared" si="0"/>
        <v>-15173</v>
      </c>
      <c r="E29" s="20">
        <v>22394359</v>
      </c>
      <c r="F29" s="6"/>
    </row>
    <row r="30" spans="1:6" s="5" customFormat="1" ht="16.149999999999999" customHeight="1">
      <c r="A30" s="18" t="s">
        <v>23</v>
      </c>
      <c r="B30" s="23" t="s">
        <v>24</v>
      </c>
      <c r="C30" s="20">
        <v>0</v>
      </c>
      <c r="D30" s="21">
        <f t="shared" si="0"/>
        <v>0</v>
      </c>
      <c r="E30" s="20">
        <v>0</v>
      </c>
      <c r="F30" s="6"/>
    </row>
    <row r="31" spans="1:6" s="5" customFormat="1" ht="16.899999999999999" customHeight="1">
      <c r="A31" s="18" t="s">
        <v>25</v>
      </c>
      <c r="B31" s="19" t="s">
        <v>26</v>
      </c>
      <c r="C31" s="20">
        <v>382310553</v>
      </c>
      <c r="D31" s="21">
        <f t="shared" si="0"/>
        <v>-17931684</v>
      </c>
      <c r="E31" s="20">
        <v>364378869</v>
      </c>
      <c r="F31" s="6"/>
    </row>
    <row r="32" spans="1:6" s="5" customFormat="1" ht="15.6" customHeight="1">
      <c r="A32" s="18" t="s">
        <v>27</v>
      </c>
      <c r="B32" s="22" t="s">
        <v>28</v>
      </c>
      <c r="C32" s="20">
        <v>1415215</v>
      </c>
      <c r="D32" s="21">
        <f t="shared" si="0"/>
        <v>-369560</v>
      </c>
      <c r="E32" s="20">
        <v>1045655</v>
      </c>
      <c r="F32" s="6"/>
    </row>
    <row r="33" spans="1:6" s="5" customFormat="1" ht="21.6" customHeight="1">
      <c r="A33" s="18" t="s">
        <v>29</v>
      </c>
      <c r="B33" s="22" t="s">
        <v>30</v>
      </c>
      <c r="C33" s="20">
        <v>361021316</v>
      </c>
      <c r="D33" s="21">
        <f t="shared" si="0"/>
        <v>-17589827</v>
      </c>
      <c r="E33" s="20">
        <v>343431489</v>
      </c>
      <c r="F33" s="6"/>
    </row>
    <row r="34" spans="1:6" s="4" customFormat="1" ht="20.25" customHeight="1">
      <c r="A34" s="13">
        <v>2</v>
      </c>
      <c r="B34" s="14" t="s">
        <v>31</v>
      </c>
      <c r="C34" s="15">
        <v>1450920690.5799999</v>
      </c>
      <c r="D34" s="16">
        <f t="shared" si="0"/>
        <v>-29230412.300000001</v>
      </c>
      <c r="E34" s="15">
        <v>1421690278.28</v>
      </c>
      <c r="F34" s="24"/>
    </row>
    <row r="35" spans="1:6" s="5" customFormat="1" ht="15.6" customHeight="1">
      <c r="A35" s="18" t="s">
        <v>32</v>
      </c>
      <c r="B35" s="19" t="s">
        <v>33</v>
      </c>
      <c r="C35" s="20">
        <v>818233345.58000004</v>
      </c>
      <c r="D35" s="21">
        <f t="shared" si="0"/>
        <v>-23160519.300000001</v>
      </c>
      <c r="E35" s="20">
        <v>795072826.27999997</v>
      </c>
      <c r="F35" s="6"/>
    </row>
    <row r="36" spans="1:6" s="5" customFormat="1" ht="15.6" customHeight="1">
      <c r="A36" s="18" t="s">
        <v>34</v>
      </c>
      <c r="B36" s="22" t="s">
        <v>35</v>
      </c>
      <c r="C36" s="20">
        <v>165510213</v>
      </c>
      <c r="D36" s="21">
        <f t="shared" si="0"/>
        <v>-1627003.06</v>
      </c>
      <c r="E36" s="20">
        <v>163883209.94</v>
      </c>
      <c r="F36" s="6"/>
    </row>
    <row r="37" spans="1:6" s="5" customFormat="1" ht="15.6" customHeight="1">
      <c r="A37" s="18" t="s">
        <v>36</v>
      </c>
      <c r="B37" s="22" t="s">
        <v>37</v>
      </c>
      <c r="C37" s="20">
        <v>12030835</v>
      </c>
      <c r="D37" s="21">
        <f t="shared" si="0"/>
        <v>-10684585</v>
      </c>
      <c r="E37" s="20">
        <v>1346250</v>
      </c>
      <c r="F37" s="6"/>
    </row>
    <row r="38" spans="1:6" s="5" customFormat="1" ht="27.6" customHeight="1">
      <c r="A38" s="18" t="s">
        <v>38</v>
      </c>
      <c r="B38" s="23" t="s">
        <v>39</v>
      </c>
      <c r="C38" s="20">
        <v>0</v>
      </c>
      <c r="D38" s="21">
        <f t="shared" si="0"/>
        <v>0</v>
      </c>
      <c r="E38" s="20">
        <v>0</v>
      </c>
      <c r="F38" s="6"/>
    </row>
    <row r="39" spans="1:6" s="5" customFormat="1" ht="15.6" customHeight="1">
      <c r="A39" s="18" t="s">
        <v>40</v>
      </c>
      <c r="B39" s="22" t="s">
        <v>41</v>
      </c>
      <c r="C39" s="20">
        <v>7501619</v>
      </c>
      <c r="D39" s="21">
        <f t="shared" si="0"/>
        <v>0</v>
      </c>
      <c r="E39" s="20">
        <v>7501619</v>
      </c>
      <c r="F39" s="6"/>
    </row>
    <row r="40" spans="1:6" s="5" customFormat="1" ht="105.75" customHeight="1">
      <c r="A40" s="18" t="s">
        <v>42</v>
      </c>
      <c r="B40" s="23" t="s">
        <v>43</v>
      </c>
      <c r="C40" s="20">
        <v>0</v>
      </c>
      <c r="D40" s="21">
        <f t="shared" si="0"/>
        <v>0</v>
      </c>
      <c r="E40" s="20">
        <v>0</v>
      </c>
      <c r="F40" s="6"/>
    </row>
    <row r="41" spans="1:6" s="5" customFormat="1" ht="69" customHeight="1">
      <c r="A41" s="18" t="s">
        <v>44</v>
      </c>
      <c r="B41" s="23" t="s">
        <v>45</v>
      </c>
      <c r="C41" s="20">
        <v>0</v>
      </c>
      <c r="D41" s="21">
        <f t="shared" si="0"/>
        <v>0</v>
      </c>
      <c r="E41" s="20">
        <v>0</v>
      </c>
      <c r="F41" s="6"/>
    </row>
    <row r="42" spans="1:6" s="5" customFormat="1" ht="52.5" customHeight="1">
      <c r="A42" s="18" t="s">
        <v>46</v>
      </c>
      <c r="B42" s="25" t="s">
        <v>47</v>
      </c>
      <c r="C42" s="20">
        <v>0</v>
      </c>
      <c r="D42" s="21">
        <f t="shared" si="0"/>
        <v>0</v>
      </c>
      <c r="E42" s="20">
        <v>0</v>
      </c>
      <c r="F42" s="6"/>
    </row>
    <row r="43" spans="1:6" s="4" customFormat="1" ht="18.75" customHeight="1">
      <c r="A43" s="13" t="s">
        <v>48</v>
      </c>
      <c r="B43" s="26" t="s">
        <v>49</v>
      </c>
      <c r="C43" s="15">
        <v>632687345</v>
      </c>
      <c r="D43" s="16">
        <f t="shared" si="0"/>
        <v>-6069893</v>
      </c>
      <c r="E43" s="15">
        <v>626617452</v>
      </c>
      <c r="F43" s="24"/>
    </row>
    <row r="44" spans="1:6" s="5" customFormat="1" ht="36" customHeight="1">
      <c r="A44" s="18" t="s">
        <v>50</v>
      </c>
      <c r="B44" s="22" t="s">
        <v>51</v>
      </c>
      <c r="C44" s="20">
        <v>551727576</v>
      </c>
      <c r="D44" s="21">
        <f t="shared" si="0"/>
        <v>-20603893</v>
      </c>
      <c r="E44" s="20">
        <v>531123683</v>
      </c>
      <c r="F44" s="6"/>
    </row>
    <row r="45" spans="1:6" s="5" customFormat="1" ht="31.5">
      <c r="A45" s="18" t="s">
        <v>52</v>
      </c>
      <c r="B45" s="23" t="s">
        <v>53</v>
      </c>
      <c r="C45" s="20">
        <v>212049618</v>
      </c>
      <c r="D45" s="21">
        <f t="shared" si="0"/>
        <v>-8166508</v>
      </c>
      <c r="E45" s="20">
        <v>203883110</v>
      </c>
      <c r="F45" s="6"/>
    </row>
    <row r="46" spans="1:6" s="5" customFormat="1" ht="20.25" customHeight="1">
      <c r="A46" s="13">
        <v>3</v>
      </c>
      <c r="B46" s="14" t="s">
        <v>54</v>
      </c>
      <c r="C46" s="27">
        <v>-14288362</v>
      </c>
      <c r="D46" s="16">
        <f t="shared" si="0"/>
        <v>0</v>
      </c>
      <c r="E46" s="27">
        <v>-14288362</v>
      </c>
      <c r="F46" s="6"/>
    </row>
    <row r="47" spans="1:6" s="5" customFormat="1" ht="31.5">
      <c r="A47" s="18" t="s">
        <v>55</v>
      </c>
      <c r="B47" s="19" t="s">
        <v>56</v>
      </c>
      <c r="C47" s="20">
        <v>0</v>
      </c>
      <c r="D47" s="21">
        <f t="shared" si="0"/>
        <v>0</v>
      </c>
      <c r="E47" s="20">
        <v>0</v>
      </c>
      <c r="F47" s="6"/>
    </row>
    <row r="48" spans="1:6" s="9" customFormat="1" ht="18.75" customHeight="1">
      <c r="A48" s="192" t="s">
        <v>6</v>
      </c>
      <c r="B48" s="192" t="s">
        <v>7</v>
      </c>
      <c r="C48" s="188" t="s">
        <v>219</v>
      </c>
      <c r="D48" s="192" t="s">
        <v>8</v>
      </c>
      <c r="E48" s="192" t="s">
        <v>9</v>
      </c>
      <c r="F48" s="8"/>
    </row>
    <row r="49" spans="1:6" s="9" customFormat="1" ht="15.75">
      <c r="A49" s="193"/>
      <c r="B49" s="193"/>
      <c r="C49" s="188"/>
      <c r="D49" s="193"/>
      <c r="E49" s="193"/>
      <c r="F49" s="8"/>
    </row>
    <row r="50" spans="1:6" s="12" customFormat="1" ht="15" customHeight="1">
      <c r="A50" s="10">
        <v>1</v>
      </c>
      <c r="B50" s="10">
        <v>2</v>
      </c>
      <c r="C50" s="10">
        <v>3</v>
      </c>
      <c r="D50" s="10">
        <v>4</v>
      </c>
      <c r="E50" s="10">
        <v>5</v>
      </c>
      <c r="F50" s="11"/>
    </row>
    <row r="51" spans="1:6" s="5" customFormat="1" ht="15.75">
      <c r="A51" s="13">
        <v>4</v>
      </c>
      <c r="B51" s="14" t="s">
        <v>57</v>
      </c>
      <c r="C51" s="15">
        <v>108713267</v>
      </c>
      <c r="D51" s="16">
        <f t="shared" si="0"/>
        <v>0</v>
      </c>
      <c r="E51" s="15">
        <v>108713267</v>
      </c>
      <c r="F51" s="6"/>
    </row>
    <row r="52" spans="1:6" s="5" customFormat="1" ht="15.75" customHeight="1">
      <c r="A52" s="18" t="s">
        <v>58</v>
      </c>
      <c r="B52" s="19" t="s">
        <v>59</v>
      </c>
      <c r="C52" s="20">
        <v>79938699</v>
      </c>
      <c r="D52" s="21">
        <f t="shared" si="0"/>
        <v>0</v>
      </c>
      <c r="E52" s="20">
        <v>79938699</v>
      </c>
      <c r="F52" s="6"/>
    </row>
    <row r="53" spans="1:6" s="5" customFormat="1" ht="15.75" customHeight="1">
      <c r="A53" s="18" t="s">
        <v>60</v>
      </c>
      <c r="B53" s="22" t="s">
        <v>61</v>
      </c>
      <c r="C53" s="20">
        <v>11975785</v>
      </c>
      <c r="D53" s="21">
        <f t="shared" si="0"/>
        <v>0</v>
      </c>
      <c r="E53" s="20">
        <v>11975785</v>
      </c>
      <c r="F53" s="6"/>
    </row>
    <row r="54" spans="1:6" s="5" customFormat="1" ht="15.75" customHeight="1">
      <c r="A54" s="18" t="s">
        <v>62</v>
      </c>
      <c r="B54" s="19" t="s">
        <v>63</v>
      </c>
      <c r="C54" s="20">
        <v>2312577</v>
      </c>
      <c r="D54" s="21">
        <f t="shared" ref="D54:D74" si="1">E54-C54</f>
        <v>0</v>
      </c>
      <c r="E54" s="20">
        <v>2312577</v>
      </c>
      <c r="F54" s="6"/>
    </row>
    <row r="55" spans="1:6" s="17" customFormat="1" ht="15.75" customHeight="1">
      <c r="A55" s="18" t="s">
        <v>64</v>
      </c>
      <c r="B55" s="22" t="s">
        <v>61</v>
      </c>
      <c r="C55" s="20">
        <v>2312577</v>
      </c>
      <c r="D55" s="21">
        <f t="shared" si="1"/>
        <v>0</v>
      </c>
      <c r="E55" s="20">
        <v>2312577</v>
      </c>
      <c r="F55" s="8"/>
    </row>
    <row r="56" spans="1:6" s="17" customFormat="1" ht="15.75" customHeight="1">
      <c r="A56" s="18" t="s">
        <v>65</v>
      </c>
      <c r="B56" s="19" t="s">
        <v>66</v>
      </c>
      <c r="C56" s="20">
        <v>26461991</v>
      </c>
      <c r="D56" s="21">
        <f t="shared" si="1"/>
        <v>0</v>
      </c>
      <c r="E56" s="20">
        <v>26461991</v>
      </c>
      <c r="F56" s="8"/>
    </row>
    <row r="57" spans="1:6" s="29" customFormat="1" ht="15.75" customHeight="1">
      <c r="A57" s="18" t="s">
        <v>67</v>
      </c>
      <c r="B57" s="22" t="s">
        <v>61</v>
      </c>
      <c r="C57" s="20">
        <v>0</v>
      </c>
      <c r="D57" s="21">
        <f t="shared" si="1"/>
        <v>0</v>
      </c>
      <c r="E57" s="20">
        <v>0</v>
      </c>
      <c r="F57" s="28"/>
    </row>
    <row r="58" spans="1:6" s="5" customFormat="1" ht="15.75" customHeight="1">
      <c r="A58" s="18" t="s">
        <v>68</v>
      </c>
      <c r="B58" s="19" t="s">
        <v>69</v>
      </c>
      <c r="C58" s="20">
        <v>0</v>
      </c>
      <c r="D58" s="20">
        <f t="shared" si="1"/>
        <v>0</v>
      </c>
      <c r="E58" s="20">
        <v>0</v>
      </c>
      <c r="F58" s="6"/>
    </row>
    <row r="59" spans="1:6" s="5" customFormat="1" ht="18" customHeight="1">
      <c r="A59" s="18" t="s">
        <v>70</v>
      </c>
      <c r="B59" s="22" t="s">
        <v>61</v>
      </c>
      <c r="C59" s="20">
        <v>0</v>
      </c>
      <c r="D59" s="20">
        <f t="shared" si="1"/>
        <v>0</v>
      </c>
      <c r="E59" s="20">
        <v>0</v>
      </c>
      <c r="F59" s="6"/>
    </row>
    <row r="60" spans="1:6" s="5" customFormat="1" ht="21.6" customHeight="1">
      <c r="A60" s="18" t="s">
        <v>71</v>
      </c>
      <c r="B60" s="19" t="s">
        <v>72</v>
      </c>
      <c r="C60" s="20">
        <v>0</v>
      </c>
      <c r="D60" s="20">
        <f t="shared" si="1"/>
        <v>0</v>
      </c>
      <c r="E60" s="20">
        <v>0</v>
      </c>
      <c r="F60" s="6"/>
    </row>
    <row r="61" spans="1:6" s="5" customFormat="1" ht="17.25" customHeight="1">
      <c r="A61" s="18" t="s">
        <v>73</v>
      </c>
      <c r="B61" s="22" t="s">
        <v>61</v>
      </c>
      <c r="C61" s="20">
        <v>0</v>
      </c>
      <c r="D61" s="20">
        <f t="shared" si="1"/>
        <v>0</v>
      </c>
      <c r="E61" s="20">
        <v>0</v>
      </c>
      <c r="F61" s="6"/>
    </row>
    <row r="62" spans="1:6" s="5" customFormat="1" ht="18.75" customHeight="1">
      <c r="A62" s="13">
        <v>5</v>
      </c>
      <c r="B62" s="14" t="s">
        <v>74</v>
      </c>
      <c r="C62" s="15">
        <v>94424905</v>
      </c>
      <c r="D62" s="16">
        <f t="shared" si="1"/>
        <v>0</v>
      </c>
      <c r="E62" s="15">
        <v>94424905</v>
      </c>
      <c r="F62" s="6"/>
    </row>
    <row r="63" spans="1:6" s="5" customFormat="1" ht="38.450000000000003" customHeight="1">
      <c r="A63" s="18" t="s">
        <v>75</v>
      </c>
      <c r="B63" s="19" t="s">
        <v>76</v>
      </c>
      <c r="C63" s="20">
        <v>94424905</v>
      </c>
      <c r="D63" s="21">
        <f t="shared" si="1"/>
        <v>0</v>
      </c>
      <c r="E63" s="20">
        <v>94424905</v>
      </c>
      <c r="F63" s="6"/>
    </row>
    <row r="64" spans="1:6" s="5" customFormat="1" ht="34.15" customHeight="1">
      <c r="A64" s="18" t="s">
        <v>77</v>
      </c>
      <c r="B64" s="22" t="s">
        <v>241</v>
      </c>
      <c r="C64" s="20">
        <v>66980952</v>
      </c>
      <c r="D64" s="20">
        <f t="shared" si="1"/>
        <v>0</v>
      </c>
      <c r="E64" s="20">
        <v>66980952</v>
      </c>
      <c r="F64" s="6"/>
    </row>
    <row r="65" spans="1:6" s="5" customFormat="1" ht="36" customHeight="1">
      <c r="A65" s="18" t="s">
        <v>78</v>
      </c>
      <c r="B65" s="23" t="s">
        <v>242</v>
      </c>
      <c r="C65" s="20">
        <v>0</v>
      </c>
      <c r="D65" s="20">
        <f t="shared" si="1"/>
        <v>0</v>
      </c>
      <c r="E65" s="20">
        <v>0</v>
      </c>
      <c r="F65" s="6"/>
    </row>
    <row r="66" spans="1:6" s="5" customFormat="1" ht="36" customHeight="1">
      <c r="A66" s="18" t="s">
        <v>79</v>
      </c>
      <c r="B66" s="23" t="s">
        <v>243</v>
      </c>
      <c r="C66" s="20">
        <v>0</v>
      </c>
      <c r="D66" s="20">
        <f t="shared" si="1"/>
        <v>0</v>
      </c>
      <c r="E66" s="20">
        <v>0</v>
      </c>
      <c r="F66" s="6"/>
    </row>
    <row r="67" spans="1:6" s="5" customFormat="1" ht="50.25" customHeight="1">
      <c r="A67" s="18" t="s">
        <v>80</v>
      </c>
      <c r="B67" s="23" t="s">
        <v>81</v>
      </c>
      <c r="C67" s="20">
        <v>66980952</v>
      </c>
      <c r="D67" s="20">
        <f t="shared" si="1"/>
        <v>0</v>
      </c>
      <c r="E67" s="20">
        <v>66980952</v>
      </c>
      <c r="F67" s="6"/>
    </row>
    <row r="68" spans="1:6" s="5" customFormat="1" ht="15.75" customHeight="1">
      <c r="A68" s="18" t="s">
        <v>82</v>
      </c>
      <c r="B68" s="30" t="s">
        <v>83</v>
      </c>
      <c r="C68" s="20">
        <v>49000000</v>
      </c>
      <c r="D68" s="20">
        <f t="shared" si="1"/>
        <v>0</v>
      </c>
      <c r="E68" s="20">
        <v>49000000</v>
      </c>
      <c r="F68" s="6"/>
    </row>
    <row r="69" spans="1:6" s="5" customFormat="1" ht="35.25" customHeight="1">
      <c r="A69" s="18" t="s">
        <v>84</v>
      </c>
      <c r="B69" s="30" t="s">
        <v>85</v>
      </c>
      <c r="C69" s="20">
        <v>17980952</v>
      </c>
      <c r="D69" s="20">
        <f t="shared" si="1"/>
        <v>0</v>
      </c>
      <c r="E69" s="20">
        <v>17980952</v>
      </c>
      <c r="F69" s="6"/>
    </row>
    <row r="70" spans="1:6" s="5" customFormat="1" ht="15.75" customHeight="1">
      <c r="A70" s="18" t="s">
        <v>86</v>
      </c>
      <c r="B70" s="30" t="s">
        <v>87</v>
      </c>
      <c r="C70" s="20">
        <v>0</v>
      </c>
      <c r="D70" s="20">
        <f t="shared" si="1"/>
        <v>0</v>
      </c>
      <c r="E70" s="20">
        <v>0</v>
      </c>
      <c r="F70" s="6"/>
    </row>
    <row r="71" spans="1:6" s="5" customFormat="1" ht="34.15" customHeight="1">
      <c r="A71" s="18" t="s">
        <v>88</v>
      </c>
      <c r="B71" s="25" t="s">
        <v>89</v>
      </c>
      <c r="C71" s="20">
        <v>0</v>
      </c>
      <c r="D71" s="20">
        <f t="shared" si="1"/>
        <v>0</v>
      </c>
      <c r="E71" s="20">
        <v>0</v>
      </c>
      <c r="F71" s="6"/>
    </row>
    <row r="72" spans="1:6" s="5" customFormat="1" ht="20.45" customHeight="1">
      <c r="A72" s="18" t="s">
        <v>90</v>
      </c>
      <c r="B72" s="19" t="s">
        <v>91</v>
      </c>
      <c r="C72" s="20">
        <v>0</v>
      </c>
      <c r="D72" s="20">
        <f t="shared" si="1"/>
        <v>0</v>
      </c>
      <c r="E72" s="20">
        <v>0</v>
      </c>
      <c r="F72" s="6"/>
    </row>
    <row r="73" spans="1:6" s="5" customFormat="1" ht="19.149999999999999" customHeight="1">
      <c r="A73" s="13" t="s">
        <v>92</v>
      </c>
      <c r="B73" s="14" t="s">
        <v>93</v>
      </c>
      <c r="C73" s="15">
        <v>254615138</v>
      </c>
      <c r="D73" s="16">
        <f t="shared" si="1"/>
        <v>0</v>
      </c>
      <c r="E73" s="15">
        <v>254615138</v>
      </c>
      <c r="F73" s="6"/>
    </row>
    <row r="74" spans="1:6" s="5" customFormat="1" ht="21" customHeight="1">
      <c r="A74" s="18" t="s">
        <v>94</v>
      </c>
      <c r="B74" s="19" t="s">
        <v>95</v>
      </c>
      <c r="C74" s="20">
        <v>0</v>
      </c>
      <c r="D74" s="21">
        <f t="shared" si="1"/>
        <v>0</v>
      </c>
      <c r="E74" s="20">
        <v>0</v>
      </c>
      <c r="F74" s="6"/>
    </row>
    <row r="75" spans="1:6" s="5" customFormat="1" ht="42.6" customHeight="1">
      <c r="A75" s="13">
        <v>7</v>
      </c>
      <c r="B75" s="14" t="s">
        <v>96</v>
      </c>
      <c r="C75" s="31" t="s">
        <v>97</v>
      </c>
      <c r="D75" s="32" t="s">
        <v>97</v>
      </c>
      <c r="E75" s="31" t="s">
        <v>97</v>
      </c>
      <c r="F75" s="6"/>
    </row>
    <row r="76" spans="1:6" s="5" customFormat="1" ht="22.15" customHeight="1">
      <c r="A76" s="18" t="s">
        <v>98</v>
      </c>
      <c r="B76" s="19" t="s">
        <v>99</v>
      </c>
      <c r="C76" s="20">
        <v>236088430</v>
      </c>
      <c r="D76" s="21">
        <f>E76-C76</f>
        <v>11861791</v>
      </c>
      <c r="E76" s="20">
        <v>247950221</v>
      </c>
      <c r="F76" s="6"/>
    </row>
    <row r="77" spans="1:6" s="5" customFormat="1" ht="34.9" customHeight="1">
      <c r="A77" s="18" t="s">
        <v>100</v>
      </c>
      <c r="B77" s="19" t="s">
        <v>220</v>
      </c>
      <c r="C77" s="20">
        <v>264862998</v>
      </c>
      <c r="D77" s="21">
        <f>E77-C77</f>
        <v>11861791</v>
      </c>
      <c r="E77" s="20">
        <v>276724789</v>
      </c>
      <c r="F77" s="6"/>
    </row>
    <row r="78" spans="1:6" s="5" customFormat="1" ht="20.45" customHeight="1">
      <c r="A78" s="13">
        <v>8</v>
      </c>
      <c r="B78" s="14" t="s">
        <v>101</v>
      </c>
      <c r="C78" s="31" t="s">
        <v>97</v>
      </c>
      <c r="D78" s="32" t="s">
        <v>97</v>
      </c>
      <c r="E78" s="31" t="s">
        <v>97</v>
      </c>
      <c r="F78" s="6"/>
    </row>
    <row r="79" spans="1:6" s="5" customFormat="1" ht="76.150000000000006" customHeight="1">
      <c r="A79" s="18" t="s">
        <v>102</v>
      </c>
      <c r="B79" s="19" t="s">
        <v>211</v>
      </c>
      <c r="C79" s="33">
        <v>6.2399999999999997E-2</v>
      </c>
      <c r="D79" s="33">
        <f t="shared" ref="D79:D85" si="2">E79-C79</f>
        <v>-1.4200000000000001E-2</v>
      </c>
      <c r="E79" s="33">
        <v>4.82E-2</v>
      </c>
      <c r="F79" s="6"/>
    </row>
    <row r="80" spans="1:6" s="5" customFormat="1" ht="31.15" hidden="1" customHeight="1">
      <c r="A80" s="18" t="s">
        <v>103</v>
      </c>
      <c r="B80" s="22" t="s">
        <v>103</v>
      </c>
      <c r="C80" s="33"/>
      <c r="D80" s="33">
        <f t="shared" si="2"/>
        <v>0</v>
      </c>
      <c r="E80" s="33"/>
      <c r="F80" s="6"/>
    </row>
    <row r="81" spans="1:6" s="5" customFormat="1" ht="31.15" hidden="1" customHeight="1">
      <c r="A81" s="18" t="s">
        <v>104</v>
      </c>
      <c r="B81" s="22" t="s">
        <v>104</v>
      </c>
      <c r="C81" s="33"/>
      <c r="D81" s="33">
        <f t="shared" si="2"/>
        <v>0</v>
      </c>
      <c r="E81" s="33"/>
      <c r="F81" s="6"/>
    </row>
    <row r="82" spans="1:6" s="5" customFormat="1" ht="31.5" customHeight="1">
      <c r="A82" s="189" t="s">
        <v>105</v>
      </c>
      <c r="B82" s="189" t="s">
        <v>221</v>
      </c>
      <c r="C82" s="33">
        <v>0.33979999999999999</v>
      </c>
      <c r="D82" s="33">
        <f t="shared" si="2"/>
        <v>1.46E-2</v>
      </c>
      <c r="E82" s="33">
        <v>0.35439999999999999</v>
      </c>
      <c r="F82" s="6"/>
    </row>
    <row r="83" spans="1:6" s="5" customFormat="1" ht="30.75" customHeight="1">
      <c r="A83" s="189"/>
      <c r="B83" s="189"/>
      <c r="C83" s="33">
        <v>0.3417</v>
      </c>
      <c r="D83" s="33">
        <f t="shared" si="2"/>
        <v>1.41E-2</v>
      </c>
      <c r="E83" s="33">
        <v>0.35580000000000001</v>
      </c>
      <c r="F83" s="6"/>
    </row>
    <row r="84" spans="1:6" s="5" customFormat="1" ht="95.25" customHeight="1">
      <c r="A84" s="18" t="s">
        <v>106</v>
      </c>
      <c r="B84" s="19" t="s">
        <v>212</v>
      </c>
      <c r="C84" s="33">
        <v>0.29730000000000001</v>
      </c>
      <c r="D84" s="33">
        <f t="shared" si="2"/>
        <v>0</v>
      </c>
      <c r="E84" s="33">
        <v>0.29730000000000001</v>
      </c>
      <c r="F84" s="6"/>
    </row>
    <row r="85" spans="1:6" s="5" customFormat="1" ht="101.25" customHeight="1">
      <c r="A85" s="18" t="s">
        <v>107</v>
      </c>
      <c r="B85" s="22" t="s">
        <v>213</v>
      </c>
      <c r="C85" s="33">
        <v>0.35520000000000002</v>
      </c>
      <c r="D85" s="33">
        <f t="shared" si="2"/>
        <v>0</v>
      </c>
      <c r="E85" s="33">
        <v>0.35520000000000002</v>
      </c>
      <c r="F85" s="6"/>
    </row>
    <row r="86" spans="1:6" s="17" customFormat="1" ht="90" customHeight="1">
      <c r="A86" s="18" t="s">
        <v>108</v>
      </c>
      <c r="B86" s="19" t="s">
        <v>214</v>
      </c>
      <c r="C86" s="34" t="s">
        <v>109</v>
      </c>
      <c r="D86" s="20"/>
      <c r="E86" s="34" t="s">
        <v>109</v>
      </c>
      <c r="F86" s="8"/>
    </row>
    <row r="87" spans="1:6" s="9" customFormat="1" ht="18.75" customHeight="1">
      <c r="A87" s="188" t="s">
        <v>6</v>
      </c>
      <c r="B87" s="188" t="s">
        <v>7</v>
      </c>
      <c r="C87" s="188" t="s">
        <v>219</v>
      </c>
      <c r="D87" s="188" t="s">
        <v>8</v>
      </c>
      <c r="E87" s="188" t="s">
        <v>9</v>
      </c>
      <c r="F87" s="8"/>
    </row>
    <row r="88" spans="1:6" s="9" customFormat="1" ht="15.75">
      <c r="A88" s="188"/>
      <c r="B88" s="188"/>
      <c r="C88" s="188"/>
      <c r="D88" s="188"/>
      <c r="E88" s="188"/>
      <c r="F88" s="8"/>
    </row>
    <row r="89" spans="1:6" s="12" customFormat="1" ht="15" customHeight="1">
      <c r="A89" s="10">
        <v>1</v>
      </c>
      <c r="B89" s="10">
        <v>2</v>
      </c>
      <c r="C89" s="10">
        <v>3</v>
      </c>
      <c r="D89" s="10">
        <v>4</v>
      </c>
      <c r="E89" s="10">
        <v>5</v>
      </c>
      <c r="F89" s="11"/>
    </row>
    <row r="90" spans="1:6" s="17" customFormat="1" ht="88.9" customHeight="1">
      <c r="A90" s="18" t="s">
        <v>110</v>
      </c>
      <c r="B90" s="22" t="s">
        <v>215</v>
      </c>
      <c r="C90" s="34" t="s">
        <v>109</v>
      </c>
      <c r="D90" s="20"/>
      <c r="E90" s="34" t="s">
        <v>109</v>
      </c>
      <c r="F90" s="8"/>
    </row>
    <row r="91" spans="1:6" s="29" customFormat="1" ht="38.450000000000003" customHeight="1">
      <c r="A91" s="13">
        <v>9</v>
      </c>
      <c r="B91" s="14" t="s">
        <v>111</v>
      </c>
      <c r="C91" s="31" t="s">
        <v>97</v>
      </c>
      <c r="D91" s="31" t="s">
        <v>97</v>
      </c>
      <c r="E91" s="31" t="s">
        <v>97</v>
      </c>
      <c r="F91" s="28"/>
    </row>
    <row r="92" spans="1:6" s="5" customFormat="1" ht="31.5">
      <c r="A92" s="18" t="s">
        <v>112</v>
      </c>
      <c r="B92" s="19" t="s">
        <v>113</v>
      </c>
      <c r="C92" s="20">
        <v>214163102</v>
      </c>
      <c r="D92" s="21">
        <f>E92-C92</f>
        <v>-9149973</v>
      </c>
      <c r="E92" s="20">
        <v>205013129</v>
      </c>
      <c r="F92" s="6"/>
    </row>
    <row r="93" spans="1:6" s="5" customFormat="1" ht="54.75" customHeight="1">
      <c r="A93" s="18" t="s">
        <v>114</v>
      </c>
      <c r="B93" s="22" t="s">
        <v>115</v>
      </c>
      <c r="C93" s="20">
        <v>214163102</v>
      </c>
      <c r="D93" s="21">
        <f t="shared" ref="D93:D103" si="3">E93-C93</f>
        <v>-9149973</v>
      </c>
      <c r="E93" s="20">
        <v>205013129</v>
      </c>
      <c r="F93" s="6"/>
    </row>
    <row r="94" spans="1:6" s="5" customFormat="1" ht="15.75" customHeight="1">
      <c r="A94" s="18" t="s">
        <v>116</v>
      </c>
      <c r="B94" s="23" t="s">
        <v>117</v>
      </c>
      <c r="C94" s="20">
        <v>179892082</v>
      </c>
      <c r="D94" s="21">
        <f t="shared" si="3"/>
        <v>-7758503</v>
      </c>
      <c r="E94" s="20">
        <v>172133579</v>
      </c>
      <c r="F94" s="6"/>
    </row>
    <row r="95" spans="1:6" s="5" customFormat="1" ht="31.5" customHeight="1">
      <c r="A95" s="18" t="s">
        <v>118</v>
      </c>
      <c r="B95" s="19" t="s">
        <v>119</v>
      </c>
      <c r="C95" s="20">
        <v>355124924</v>
      </c>
      <c r="D95" s="21">
        <f t="shared" si="3"/>
        <v>-17589827</v>
      </c>
      <c r="E95" s="20">
        <v>337535097</v>
      </c>
      <c r="F95" s="6"/>
    </row>
    <row r="96" spans="1:6" s="5" customFormat="1" ht="52.5" customHeight="1">
      <c r="A96" s="18" t="s">
        <v>120</v>
      </c>
      <c r="B96" s="22" t="s">
        <v>121</v>
      </c>
      <c r="C96" s="20">
        <v>355124924</v>
      </c>
      <c r="D96" s="21">
        <f t="shared" si="3"/>
        <v>-17589827</v>
      </c>
      <c r="E96" s="20">
        <v>337535097</v>
      </c>
      <c r="F96" s="6"/>
    </row>
    <row r="97" spans="1:6" s="5" customFormat="1" ht="15.6" customHeight="1">
      <c r="A97" s="18" t="s">
        <v>122</v>
      </c>
      <c r="B97" s="23" t="s">
        <v>117</v>
      </c>
      <c r="C97" s="20">
        <v>300491119</v>
      </c>
      <c r="D97" s="21">
        <f t="shared" si="3"/>
        <v>-10467544</v>
      </c>
      <c r="E97" s="20">
        <v>290023575</v>
      </c>
      <c r="F97" s="6"/>
    </row>
    <row r="98" spans="1:6" s="5" customFormat="1" ht="31.5" customHeight="1">
      <c r="A98" s="18" t="s">
        <v>123</v>
      </c>
      <c r="B98" s="19" t="s">
        <v>124</v>
      </c>
      <c r="C98" s="20">
        <v>226479682</v>
      </c>
      <c r="D98" s="21">
        <f t="shared" si="3"/>
        <v>-9938613</v>
      </c>
      <c r="E98" s="20">
        <v>216541069</v>
      </c>
      <c r="F98" s="6"/>
    </row>
    <row r="99" spans="1:6" s="5" customFormat="1" ht="50.25" customHeight="1">
      <c r="A99" s="18" t="s">
        <v>125</v>
      </c>
      <c r="B99" s="22" t="s">
        <v>126</v>
      </c>
      <c r="C99" s="20">
        <v>226479682</v>
      </c>
      <c r="D99" s="21">
        <f t="shared" si="3"/>
        <v>-9938613</v>
      </c>
      <c r="E99" s="20">
        <v>216541069</v>
      </c>
      <c r="F99" s="6"/>
    </row>
    <row r="100" spans="1:6" s="5" customFormat="1" ht="34.9" customHeight="1">
      <c r="A100" s="18" t="s">
        <v>127</v>
      </c>
      <c r="B100" s="23" t="s">
        <v>128</v>
      </c>
      <c r="C100" s="20">
        <v>180107598</v>
      </c>
      <c r="D100" s="21">
        <f>E100-C100</f>
        <v>-7704091</v>
      </c>
      <c r="E100" s="20">
        <v>172403507</v>
      </c>
      <c r="F100" s="6"/>
    </row>
    <row r="101" spans="1:6" s="5" customFormat="1" ht="31.5">
      <c r="A101" s="18" t="s">
        <v>129</v>
      </c>
      <c r="B101" s="19" t="s">
        <v>130</v>
      </c>
      <c r="C101" s="20">
        <v>376940402</v>
      </c>
      <c r="D101" s="21">
        <f t="shared" si="3"/>
        <v>-16933815</v>
      </c>
      <c r="E101" s="20">
        <v>360006587</v>
      </c>
      <c r="F101" s="6"/>
    </row>
    <row r="102" spans="1:6" s="5" customFormat="1" ht="51.75" customHeight="1">
      <c r="A102" s="18" t="s">
        <v>131</v>
      </c>
      <c r="B102" s="22" t="s">
        <v>132</v>
      </c>
      <c r="C102" s="20">
        <v>376940402</v>
      </c>
      <c r="D102" s="21">
        <f t="shared" si="3"/>
        <v>-16933815</v>
      </c>
      <c r="E102" s="20">
        <v>360006587</v>
      </c>
      <c r="F102" s="6"/>
    </row>
    <row r="103" spans="1:6" s="5" customFormat="1" ht="31.15" customHeight="1">
      <c r="A103" s="18" t="s">
        <v>133</v>
      </c>
      <c r="B103" s="23" t="s">
        <v>128</v>
      </c>
      <c r="C103" s="20">
        <v>300224759</v>
      </c>
      <c r="D103" s="21">
        <f t="shared" si="3"/>
        <v>-9137001</v>
      </c>
      <c r="E103" s="20">
        <v>291087758</v>
      </c>
      <c r="F103" s="6"/>
    </row>
    <row r="104" spans="1:6" s="5" customFormat="1" ht="15.75" customHeight="1">
      <c r="A104" s="13">
        <v>10</v>
      </c>
      <c r="B104" s="14" t="s">
        <v>134</v>
      </c>
      <c r="C104" s="31" t="s">
        <v>97</v>
      </c>
      <c r="D104" s="32" t="s">
        <v>97</v>
      </c>
      <c r="E104" s="31" t="s">
        <v>97</v>
      </c>
      <c r="F104" s="6"/>
    </row>
    <row r="105" spans="1:6" s="5" customFormat="1" ht="31.5" customHeight="1">
      <c r="A105" s="18" t="s">
        <v>135</v>
      </c>
      <c r="B105" s="19" t="s">
        <v>136</v>
      </c>
      <c r="C105" s="20">
        <v>825151062</v>
      </c>
      <c r="D105" s="21">
        <f t="shared" ref="D105:D133" si="4">E105-C105</f>
        <v>-23008737</v>
      </c>
      <c r="E105" s="20">
        <v>802142325</v>
      </c>
      <c r="F105" s="6"/>
    </row>
    <row r="106" spans="1:6" s="5" customFormat="1" ht="15.75" customHeight="1">
      <c r="A106" s="18" t="s">
        <v>137</v>
      </c>
      <c r="B106" s="22" t="s">
        <v>138</v>
      </c>
      <c r="C106" s="20">
        <v>323944672</v>
      </c>
      <c r="D106" s="21">
        <f t="shared" si="4"/>
        <v>-3083738</v>
      </c>
      <c r="E106" s="20">
        <v>320860934</v>
      </c>
      <c r="F106" s="6"/>
    </row>
    <row r="107" spans="1:6" s="5" customFormat="1" ht="15.75" customHeight="1">
      <c r="A107" s="18" t="s">
        <v>139</v>
      </c>
      <c r="B107" s="22" t="s">
        <v>140</v>
      </c>
      <c r="C107" s="20">
        <v>501206390</v>
      </c>
      <c r="D107" s="21">
        <f t="shared" si="4"/>
        <v>-19924999</v>
      </c>
      <c r="E107" s="20">
        <v>481281391</v>
      </c>
      <c r="F107" s="6"/>
    </row>
    <row r="108" spans="1:6" s="5" customFormat="1" ht="31.5" customHeight="1">
      <c r="A108" s="18" t="s">
        <v>141</v>
      </c>
      <c r="B108" s="19" t="s">
        <v>142</v>
      </c>
      <c r="C108" s="20">
        <v>2273817</v>
      </c>
      <c r="D108" s="21">
        <f t="shared" si="4"/>
        <v>0</v>
      </c>
      <c r="E108" s="20">
        <v>2273817</v>
      </c>
      <c r="F108" s="6"/>
    </row>
    <row r="109" spans="1:6" s="5" customFormat="1" ht="52.9" customHeight="1">
      <c r="A109" s="18" t="s">
        <v>143</v>
      </c>
      <c r="B109" s="19" t="s">
        <v>144</v>
      </c>
      <c r="C109" s="20">
        <v>0</v>
      </c>
      <c r="D109" s="21">
        <f t="shared" si="4"/>
        <v>0</v>
      </c>
      <c r="E109" s="20">
        <v>0</v>
      </c>
      <c r="F109" s="6"/>
    </row>
    <row r="110" spans="1:6" s="5" customFormat="1" ht="54.75" customHeight="1">
      <c r="A110" s="18" t="s">
        <v>145</v>
      </c>
      <c r="B110" s="19" t="s">
        <v>146</v>
      </c>
      <c r="C110" s="20">
        <v>0</v>
      </c>
      <c r="D110" s="21">
        <f t="shared" si="4"/>
        <v>0</v>
      </c>
      <c r="E110" s="20">
        <v>0</v>
      </c>
      <c r="F110" s="6"/>
    </row>
    <row r="111" spans="1:6" s="5" customFormat="1" ht="55.5" customHeight="1">
      <c r="A111" s="18" t="s">
        <v>147</v>
      </c>
      <c r="B111" s="19" t="s">
        <v>148</v>
      </c>
      <c r="C111" s="20">
        <v>0</v>
      </c>
      <c r="D111" s="21">
        <f t="shared" si="4"/>
        <v>0</v>
      </c>
      <c r="E111" s="20">
        <v>0</v>
      </c>
      <c r="F111" s="6"/>
    </row>
    <row r="112" spans="1:6" s="5" customFormat="1" ht="34.5" customHeight="1">
      <c r="A112" s="18" t="s">
        <v>149</v>
      </c>
      <c r="B112" s="19" t="s">
        <v>150</v>
      </c>
      <c r="C112" s="20">
        <v>94424905</v>
      </c>
      <c r="D112" s="21">
        <f t="shared" si="4"/>
        <v>0</v>
      </c>
      <c r="E112" s="20">
        <v>94424905</v>
      </c>
      <c r="F112" s="6"/>
    </row>
    <row r="113" spans="1:6" s="5" customFormat="1" ht="19.899999999999999" customHeight="1">
      <c r="A113" s="18" t="s">
        <v>151</v>
      </c>
      <c r="B113" s="19" t="s">
        <v>152</v>
      </c>
      <c r="C113" s="20">
        <v>41910.15</v>
      </c>
      <c r="D113" s="21">
        <f t="shared" si="4"/>
        <v>0</v>
      </c>
      <c r="E113" s="20">
        <v>41910.15</v>
      </c>
      <c r="F113" s="6"/>
    </row>
    <row r="114" spans="1:6" s="5" customFormat="1" ht="35.450000000000003" customHeight="1">
      <c r="A114" s="18" t="s">
        <v>153</v>
      </c>
      <c r="B114" s="22" t="s">
        <v>154</v>
      </c>
      <c r="C114" s="20">
        <v>41910.15</v>
      </c>
      <c r="D114" s="21">
        <f t="shared" si="4"/>
        <v>0</v>
      </c>
      <c r="E114" s="20">
        <v>41910.15</v>
      </c>
      <c r="F114" s="6"/>
    </row>
    <row r="115" spans="1:6" s="5" customFormat="1" ht="31.5" customHeight="1">
      <c r="A115" s="18" t="s">
        <v>155</v>
      </c>
      <c r="B115" s="22" t="s">
        <v>156</v>
      </c>
      <c r="C115" s="20">
        <v>0</v>
      </c>
      <c r="D115" s="21">
        <f t="shared" si="4"/>
        <v>0</v>
      </c>
      <c r="E115" s="20">
        <v>0</v>
      </c>
      <c r="F115" s="6"/>
    </row>
    <row r="116" spans="1:6" s="5" customFormat="1" ht="34.15" customHeight="1">
      <c r="A116" s="18" t="s">
        <v>157</v>
      </c>
      <c r="B116" s="23" t="s">
        <v>158</v>
      </c>
      <c r="C116" s="20">
        <v>0</v>
      </c>
      <c r="D116" s="20">
        <f t="shared" si="4"/>
        <v>0</v>
      </c>
      <c r="E116" s="20">
        <v>0</v>
      </c>
      <c r="F116" s="6"/>
    </row>
    <row r="117" spans="1:6" s="5" customFormat="1" ht="19.899999999999999" customHeight="1">
      <c r="A117" s="18" t="s">
        <v>159</v>
      </c>
      <c r="B117" s="30" t="s">
        <v>160</v>
      </c>
      <c r="C117" s="20">
        <v>0</v>
      </c>
      <c r="D117" s="20">
        <f t="shared" si="4"/>
        <v>0</v>
      </c>
      <c r="E117" s="20">
        <v>0</v>
      </c>
      <c r="F117" s="6"/>
    </row>
    <row r="118" spans="1:6" s="5" customFormat="1" ht="15.75" customHeight="1">
      <c r="A118" s="18" t="s">
        <v>161</v>
      </c>
      <c r="B118" s="22" t="s">
        <v>162</v>
      </c>
      <c r="C118" s="20">
        <v>0</v>
      </c>
      <c r="D118" s="20">
        <f t="shared" si="4"/>
        <v>0</v>
      </c>
      <c r="E118" s="20">
        <v>0</v>
      </c>
      <c r="F118" s="6"/>
    </row>
    <row r="119" spans="1:6" s="5" customFormat="1" ht="37.9" customHeight="1">
      <c r="A119" s="18" t="s">
        <v>163</v>
      </c>
      <c r="B119" s="19" t="s">
        <v>164</v>
      </c>
      <c r="C119" s="20">
        <v>0</v>
      </c>
      <c r="D119" s="20">
        <f t="shared" si="4"/>
        <v>0</v>
      </c>
      <c r="E119" s="20">
        <v>0</v>
      </c>
      <c r="F119" s="6"/>
    </row>
    <row r="120" spans="1:6" s="5" customFormat="1" ht="36" customHeight="1">
      <c r="A120" s="18" t="s">
        <v>165</v>
      </c>
      <c r="B120" s="19" t="s">
        <v>166</v>
      </c>
      <c r="C120" s="20">
        <v>0</v>
      </c>
      <c r="D120" s="20">
        <f t="shared" si="4"/>
        <v>0</v>
      </c>
      <c r="E120" s="20">
        <v>0</v>
      </c>
      <c r="F120" s="6"/>
    </row>
    <row r="121" spans="1:6" s="5" customFormat="1" ht="19.149999999999999" hidden="1" customHeight="1">
      <c r="A121" s="13">
        <v>11</v>
      </c>
      <c r="B121" s="14" t="s">
        <v>167</v>
      </c>
      <c r="C121" s="20"/>
      <c r="D121" s="20">
        <f t="shared" si="4"/>
        <v>0</v>
      </c>
      <c r="E121" s="20"/>
      <c r="F121" s="6"/>
    </row>
    <row r="122" spans="1:6" s="5" customFormat="1" ht="15.75" hidden="1" customHeight="1">
      <c r="A122" s="18" t="s">
        <v>168</v>
      </c>
      <c r="B122" s="19" t="s">
        <v>169</v>
      </c>
      <c r="C122" s="20"/>
      <c r="D122" s="20">
        <f t="shared" si="4"/>
        <v>0</v>
      </c>
      <c r="E122" s="20"/>
      <c r="F122" s="6"/>
    </row>
    <row r="123" spans="1:6" s="5" customFormat="1" ht="15.75" hidden="1" customHeight="1">
      <c r="A123" s="18" t="s">
        <v>170</v>
      </c>
      <c r="B123" s="22" t="s">
        <v>171</v>
      </c>
      <c r="C123" s="20"/>
      <c r="D123" s="20">
        <f t="shared" si="4"/>
        <v>0</v>
      </c>
      <c r="E123" s="20"/>
      <c r="F123" s="6"/>
    </row>
    <row r="124" spans="1:6" s="5" customFormat="1" ht="36" hidden="1" customHeight="1">
      <c r="A124" s="18" t="s">
        <v>172</v>
      </c>
      <c r="B124" s="19" t="s">
        <v>173</v>
      </c>
      <c r="C124" s="20"/>
      <c r="D124" s="20">
        <f t="shared" si="4"/>
        <v>0</v>
      </c>
      <c r="E124" s="20"/>
      <c r="F124" s="6"/>
    </row>
    <row r="125" spans="1:6" s="17" customFormat="1" ht="34.9" hidden="1" customHeight="1">
      <c r="A125" s="13">
        <v>12</v>
      </c>
      <c r="B125" s="14" t="s">
        <v>174</v>
      </c>
      <c r="C125" s="20"/>
      <c r="D125" s="20">
        <f t="shared" si="4"/>
        <v>0</v>
      </c>
      <c r="E125" s="20"/>
      <c r="F125" s="8"/>
    </row>
    <row r="126" spans="1:6" s="17" customFormat="1" ht="31.5" hidden="1" customHeight="1">
      <c r="A126" s="18" t="s">
        <v>175</v>
      </c>
      <c r="B126" s="19" t="s">
        <v>176</v>
      </c>
      <c r="C126" s="20"/>
      <c r="D126" s="20">
        <f t="shared" si="4"/>
        <v>0</v>
      </c>
      <c r="E126" s="20"/>
      <c r="F126" s="8"/>
    </row>
    <row r="127" spans="1:6" s="29" customFormat="1" ht="31.5" hidden="1" customHeight="1">
      <c r="A127" s="18" t="s">
        <v>177</v>
      </c>
      <c r="B127" s="19" t="s">
        <v>178</v>
      </c>
      <c r="C127" s="20"/>
      <c r="D127" s="20">
        <f t="shared" si="4"/>
        <v>0</v>
      </c>
      <c r="E127" s="20"/>
      <c r="F127" s="28"/>
    </row>
    <row r="128" spans="1:6" s="5" customFormat="1" ht="3.6" hidden="1" customHeight="1">
      <c r="A128" s="18" t="s">
        <v>179</v>
      </c>
      <c r="B128" s="19" t="s">
        <v>180</v>
      </c>
      <c r="C128" s="20"/>
      <c r="D128" s="20">
        <f t="shared" si="4"/>
        <v>0</v>
      </c>
      <c r="E128" s="20"/>
      <c r="F128" s="6"/>
    </row>
    <row r="129" spans="1:6" s="9" customFormat="1" ht="18.75" customHeight="1">
      <c r="A129" s="188" t="s">
        <v>6</v>
      </c>
      <c r="B129" s="188" t="s">
        <v>7</v>
      </c>
      <c r="C129" s="188" t="s">
        <v>219</v>
      </c>
      <c r="D129" s="188" t="s">
        <v>8</v>
      </c>
      <c r="E129" s="188" t="s">
        <v>9</v>
      </c>
      <c r="F129" s="8"/>
    </row>
    <row r="130" spans="1:6" s="9" customFormat="1" ht="15.75">
      <c r="A130" s="188"/>
      <c r="B130" s="188"/>
      <c r="C130" s="188"/>
      <c r="D130" s="188"/>
      <c r="E130" s="188"/>
      <c r="F130" s="8"/>
    </row>
    <row r="131" spans="1:6" s="12" customFormat="1" ht="15" customHeight="1">
      <c r="A131" s="10">
        <v>1</v>
      </c>
      <c r="B131" s="10">
        <v>2</v>
      </c>
      <c r="C131" s="10">
        <v>3</v>
      </c>
      <c r="D131" s="10">
        <v>4</v>
      </c>
      <c r="E131" s="10">
        <v>5</v>
      </c>
      <c r="F131" s="11"/>
    </row>
    <row r="132" spans="1:6" s="5" customFormat="1" ht="83.25" customHeight="1">
      <c r="A132" s="18" t="s">
        <v>181</v>
      </c>
      <c r="B132" s="19" t="s">
        <v>182</v>
      </c>
      <c r="C132" s="20">
        <v>0</v>
      </c>
      <c r="D132" s="20">
        <f t="shared" si="4"/>
        <v>0</v>
      </c>
      <c r="E132" s="20">
        <v>0</v>
      </c>
      <c r="F132" s="6"/>
    </row>
    <row r="133" spans="1:6" s="5" customFormat="1" ht="33" customHeight="1">
      <c r="A133" s="18" t="s">
        <v>183</v>
      </c>
      <c r="B133" s="19" t="s">
        <v>184</v>
      </c>
      <c r="C133" s="20">
        <v>0</v>
      </c>
      <c r="D133" s="21">
        <f t="shared" si="4"/>
        <v>0</v>
      </c>
      <c r="E133" s="20">
        <v>0</v>
      </c>
      <c r="F133" s="6"/>
    </row>
    <row r="134" spans="1:6" s="5" customFormat="1" ht="9" customHeight="1">
      <c r="A134" s="35"/>
      <c r="B134" s="36"/>
      <c r="C134" s="37"/>
      <c r="D134" s="37"/>
      <c r="E134" s="37"/>
      <c r="F134" s="6"/>
    </row>
    <row r="135" spans="1:6" ht="15.75" customHeight="1">
      <c r="A135" s="185" t="s">
        <v>225</v>
      </c>
      <c r="B135" s="185"/>
      <c r="C135" s="185"/>
      <c r="D135" s="185"/>
      <c r="E135" s="185"/>
      <c r="F135" s="5"/>
    </row>
    <row r="136" spans="1:6" ht="15.75" customHeight="1">
      <c r="A136" s="164"/>
      <c r="B136" s="165" t="s">
        <v>226</v>
      </c>
      <c r="C136" s="165"/>
      <c r="D136" s="165"/>
      <c r="E136" s="165"/>
      <c r="F136" s="165"/>
    </row>
    <row r="137" spans="1:6" ht="15.75" hidden="1" customHeight="1">
      <c r="A137" s="164"/>
      <c r="B137" s="165" t="s">
        <v>227</v>
      </c>
      <c r="C137" s="165"/>
      <c r="D137" s="165"/>
      <c r="E137" s="165"/>
      <c r="F137" s="165"/>
    </row>
    <row r="138" spans="1:6" ht="15.75" hidden="1" customHeight="1">
      <c r="A138" s="164"/>
      <c r="B138" s="165" t="s">
        <v>228</v>
      </c>
      <c r="C138" s="165"/>
      <c r="D138" s="165"/>
      <c r="E138" s="165"/>
      <c r="F138" s="165"/>
    </row>
    <row r="139" spans="1:6" ht="15.75" customHeight="1">
      <c r="A139" s="164"/>
      <c r="B139" s="165" t="s">
        <v>247</v>
      </c>
      <c r="C139" s="165"/>
      <c r="D139" s="165"/>
      <c r="E139" s="165"/>
      <c r="F139" s="165"/>
    </row>
    <row r="140" spans="1:6" ht="15.75" customHeight="1">
      <c r="A140" s="164"/>
      <c r="B140" s="165" t="s">
        <v>293</v>
      </c>
      <c r="C140" s="165"/>
      <c r="D140" s="165"/>
      <c r="E140" s="165"/>
      <c r="F140" s="165"/>
    </row>
    <row r="141" spans="1:6" ht="15.75">
      <c r="A141" s="191" t="s">
        <v>229</v>
      </c>
      <c r="B141" s="191"/>
      <c r="C141" s="191"/>
      <c r="D141" s="191"/>
      <c r="E141" s="191"/>
      <c r="F141" s="191"/>
    </row>
    <row r="142" spans="1:6" ht="6" customHeight="1">
      <c r="A142" s="166"/>
      <c r="B142" s="166"/>
      <c r="C142" s="166"/>
      <c r="D142" s="166"/>
      <c r="E142" s="166"/>
      <c r="F142" s="166"/>
    </row>
    <row r="143" spans="1:6" ht="17.45" customHeight="1">
      <c r="A143" s="184" t="s">
        <v>6</v>
      </c>
      <c r="B143" s="184" t="s">
        <v>230</v>
      </c>
      <c r="C143" s="187" t="s">
        <v>231</v>
      </c>
      <c r="D143" s="187"/>
      <c r="E143" s="187"/>
      <c r="F143" s="187"/>
    </row>
    <row r="144" spans="1:6" ht="16.899999999999999" customHeight="1">
      <c r="A144" s="184"/>
      <c r="B144" s="184"/>
      <c r="C144" s="38" t="s">
        <v>232</v>
      </c>
      <c r="D144" s="38" t="s">
        <v>233</v>
      </c>
      <c r="E144" s="38" t="s">
        <v>234</v>
      </c>
      <c r="F144" s="38" t="s">
        <v>235</v>
      </c>
    </row>
    <row r="145" spans="1:6" ht="6" customHeight="1">
      <c r="A145" s="38"/>
      <c r="B145" s="167"/>
      <c r="C145" s="38"/>
      <c r="D145" s="38"/>
      <c r="E145" s="38"/>
      <c r="F145" s="38"/>
    </row>
    <row r="146" spans="1:6" s="171" customFormat="1" ht="49.9" customHeight="1">
      <c r="A146" s="168" t="s">
        <v>185</v>
      </c>
      <c r="B146" s="169" t="s">
        <v>248</v>
      </c>
      <c r="C146" s="170"/>
      <c r="D146" s="170"/>
      <c r="E146" s="170"/>
      <c r="F146" s="170"/>
    </row>
    <row r="147" spans="1:6" s="173" customFormat="1" ht="6" customHeight="1">
      <c r="A147" s="172"/>
      <c r="B147" s="197"/>
      <c r="C147" s="197"/>
      <c r="D147" s="197"/>
      <c r="E147" s="197"/>
      <c r="F147" s="197"/>
    </row>
    <row r="148" spans="1:6" s="176" customFormat="1" ht="15.75" customHeight="1">
      <c r="A148" s="174" t="s">
        <v>11</v>
      </c>
      <c r="B148" s="175" t="s">
        <v>236</v>
      </c>
      <c r="C148" s="175"/>
      <c r="D148" s="175"/>
      <c r="E148" s="175"/>
      <c r="F148" s="175"/>
    </row>
    <row r="149" spans="1:6" s="144" customFormat="1" ht="6" customHeight="1">
      <c r="A149" s="142"/>
      <c r="B149" s="143"/>
      <c r="C149" s="143"/>
      <c r="D149" s="143"/>
      <c r="E149" s="143"/>
      <c r="F149" s="143"/>
    </row>
    <row r="150" spans="1:6" s="148" customFormat="1" ht="47.25">
      <c r="A150" s="145" t="s">
        <v>13</v>
      </c>
      <c r="B150" s="157" t="s">
        <v>263</v>
      </c>
      <c r="C150" s="147">
        <v>21700000</v>
      </c>
      <c r="D150" s="147">
        <v>0</v>
      </c>
      <c r="E150" s="147">
        <v>0</v>
      </c>
      <c r="F150" s="147">
        <f>C150+D150-E150</f>
        <v>21700000</v>
      </c>
    </row>
    <row r="151" spans="1:6" ht="34.15" customHeight="1">
      <c r="A151" s="149"/>
      <c r="B151" s="186" t="s">
        <v>330</v>
      </c>
      <c r="C151" s="186"/>
      <c r="D151" s="186"/>
      <c r="E151" s="186"/>
      <c r="F151" s="186"/>
    </row>
    <row r="152" spans="1:6" s="144" customFormat="1" ht="6" customHeight="1">
      <c r="A152" s="142"/>
      <c r="B152" s="143"/>
      <c r="C152" s="143"/>
      <c r="D152" s="143"/>
      <c r="E152" s="143"/>
      <c r="F152" s="143"/>
    </row>
    <row r="153" spans="1:6" s="148" customFormat="1" ht="94.5">
      <c r="A153" s="145" t="s">
        <v>15</v>
      </c>
      <c r="B153" s="157" t="s">
        <v>280</v>
      </c>
      <c r="C153" s="147">
        <v>16255040</v>
      </c>
      <c r="D153" s="147">
        <v>0</v>
      </c>
      <c r="E153" s="147">
        <v>0</v>
      </c>
      <c r="F153" s="147">
        <f>C153+D153-E153</f>
        <v>16255040</v>
      </c>
    </row>
    <row r="154" spans="1:6" ht="34.15" customHeight="1">
      <c r="A154" s="149"/>
      <c r="B154" s="186" t="s">
        <v>281</v>
      </c>
      <c r="C154" s="186"/>
      <c r="D154" s="186"/>
      <c r="E154" s="186"/>
      <c r="F154" s="186"/>
    </row>
    <row r="155" spans="1:6" s="144" customFormat="1" ht="8.25" customHeight="1">
      <c r="A155" s="142"/>
      <c r="B155" s="143"/>
      <c r="C155" s="143"/>
      <c r="D155" s="143"/>
      <c r="E155" s="143"/>
      <c r="F155" s="143"/>
    </row>
    <row r="156" spans="1:6" s="148" customFormat="1" ht="47.25">
      <c r="A156" s="145" t="s">
        <v>17</v>
      </c>
      <c r="B156" s="157" t="s">
        <v>272</v>
      </c>
      <c r="C156" s="147">
        <v>5210924</v>
      </c>
      <c r="D156" s="147">
        <v>0</v>
      </c>
      <c r="E156" s="147">
        <v>16919</v>
      </c>
      <c r="F156" s="147">
        <f>C156+D156-E156</f>
        <v>5194005</v>
      </c>
    </row>
    <row r="157" spans="1:6" ht="47.45" customHeight="1">
      <c r="A157" s="149"/>
      <c r="B157" s="186" t="s">
        <v>346</v>
      </c>
      <c r="C157" s="186"/>
      <c r="D157" s="186"/>
      <c r="E157" s="186"/>
      <c r="F157" s="186"/>
    </row>
    <row r="158" spans="1:6" s="144" customFormat="1" ht="6" customHeight="1">
      <c r="A158" s="142"/>
      <c r="B158" s="143"/>
      <c r="C158" s="143"/>
      <c r="D158" s="143"/>
      <c r="E158" s="143"/>
      <c r="F158" s="143"/>
    </row>
    <row r="159" spans="1:6" ht="78.75">
      <c r="A159" s="151" t="s">
        <v>19</v>
      </c>
      <c r="B159" s="157" t="s">
        <v>276</v>
      </c>
      <c r="C159" s="152">
        <v>635833</v>
      </c>
      <c r="D159" s="152">
        <v>0</v>
      </c>
      <c r="E159" s="152">
        <v>0</v>
      </c>
      <c r="F159" s="152">
        <f>C159+D159-E159</f>
        <v>635833</v>
      </c>
    </row>
    <row r="160" spans="1:6" ht="49.15" customHeight="1">
      <c r="A160" s="149"/>
      <c r="B160" s="186" t="s">
        <v>331</v>
      </c>
      <c r="C160" s="186"/>
      <c r="D160" s="186"/>
      <c r="E160" s="186"/>
      <c r="F160" s="186"/>
    </row>
    <row r="161" spans="1:6" s="144" customFormat="1" ht="6" customHeight="1">
      <c r="A161" s="142"/>
      <c r="B161" s="143"/>
      <c r="C161" s="143"/>
      <c r="D161" s="143"/>
      <c r="E161" s="143"/>
      <c r="F161" s="143"/>
    </row>
    <row r="162" spans="1:6" ht="47.25">
      <c r="A162" s="151" t="s">
        <v>21</v>
      </c>
      <c r="B162" s="157" t="s">
        <v>273</v>
      </c>
      <c r="C162" s="152">
        <v>422896</v>
      </c>
      <c r="D162" s="152">
        <v>0</v>
      </c>
      <c r="E162" s="152">
        <v>0</v>
      </c>
      <c r="F162" s="152">
        <f>C162+D162-E162</f>
        <v>422896</v>
      </c>
    </row>
    <row r="163" spans="1:6" ht="32.450000000000003" customHeight="1">
      <c r="A163" s="149"/>
      <c r="B163" s="186" t="s">
        <v>277</v>
      </c>
      <c r="C163" s="186"/>
      <c r="D163" s="186"/>
      <c r="E163" s="186"/>
      <c r="F163" s="186"/>
    </row>
    <row r="164" spans="1:6" s="144" customFormat="1" ht="6" customHeight="1">
      <c r="A164" s="142"/>
      <c r="B164" s="143"/>
      <c r="C164" s="143"/>
      <c r="D164" s="143"/>
      <c r="E164" s="143"/>
      <c r="F164" s="143"/>
    </row>
    <row r="165" spans="1:6" ht="63">
      <c r="A165" s="151" t="s">
        <v>300</v>
      </c>
      <c r="B165" s="157" t="s">
        <v>275</v>
      </c>
      <c r="C165" s="152">
        <v>200397</v>
      </c>
      <c r="D165" s="152">
        <v>0</v>
      </c>
      <c r="E165" s="152">
        <v>0</v>
      </c>
      <c r="F165" s="152">
        <f>C165+D165-E165</f>
        <v>200397</v>
      </c>
    </row>
    <row r="166" spans="1:6" ht="46.9" customHeight="1">
      <c r="A166" s="149"/>
      <c r="B166" s="186" t="s">
        <v>294</v>
      </c>
      <c r="C166" s="186"/>
      <c r="D166" s="186"/>
      <c r="E166" s="186"/>
      <c r="F166" s="186"/>
    </row>
    <row r="167" spans="1:6" s="144" customFormat="1" ht="8.25" customHeight="1">
      <c r="A167" s="142"/>
      <c r="B167" s="143"/>
      <c r="C167" s="143"/>
      <c r="D167" s="143"/>
      <c r="E167" s="143"/>
      <c r="F167" s="143"/>
    </row>
    <row r="168" spans="1:6" s="148" customFormat="1" ht="63">
      <c r="A168" s="145" t="s">
        <v>301</v>
      </c>
      <c r="B168" s="157" t="s">
        <v>249</v>
      </c>
      <c r="C168" s="147">
        <v>4291350</v>
      </c>
      <c r="D168" s="147">
        <v>204048</v>
      </c>
      <c r="E168" s="147">
        <v>0</v>
      </c>
      <c r="F168" s="147">
        <f>C168+D168-E168</f>
        <v>4495398</v>
      </c>
    </row>
    <row r="169" spans="1:6" ht="47.45" customHeight="1">
      <c r="A169" s="149"/>
      <c r="B169" s="186" t="s">
        <v>347</v>
      </c>
      <c r="C169" s="186"/>
      <c r="D169" s="186"/>
      <c r="E169" s="186"/>
      <c r="F169" s="186"/>
    </row>
    <row r="170" spans="1:6" ht="17.45" customHeight="1">
      <c r="A170" s="184" t="s">
        <v>6</v>
      </c>
      <c r="B170" s="184" t="s">
        <v>230</v>
      </c>
      <c r="C170" s="187" t="s">
        <v>231</v>
      </c>
      <c r="D170" s="187"/>
      <c r="E170" s="187"/>
      <c r="F170" s="187"/>
    </row>
    <row r="171" spans="1:6" ht="16.899999999999999" customHeight="1">
      <c r="A171" s="184"/>
      <c r="B171" s="184"/>
      <c r="C171" s="38" t="s">
        <v>232</v>
      </c>
      <c r="D171" s="38" t="s">
        <v>233</v>
      </c>
      <c r="E171" s="38" t="s">
        <v>234</v>
      </c>
      <c r="F171" s="38" t="s">
        <v>235</v>
      </c>
    </row>
    <row r="172" spans="1:6" s="144" customFormat="1" ht="6" customHeight="1">
      <c r="A172" s="142"/>
      <c r="B172" s="143"/>
      <c r="C172" s="143"/>
      <c r="D172" s="143"/>
      <c r="E172" s="143"/>
      <c r="F172" s="143"/>
    </row>
    <row r="173" spans="1:6" s="148" customFormat="1" ht="31.5">
      <c r="A173" s="145" t="s">
        <v>302</v>
      </c>
      <c r="B173" s="157" t="s">
        <v>250</v>
      </c>
      <c r="C173" s="147">
        <v>12276164</v>
      </c>
      <c r="D173" s="147">
        <v>0</v>
      </c>
      <c r="E173" s="147">
        <v>0</v>
      </c>
      <c r="F173" s="147">
        <f>C173+D173-E173</f>
        <v>12276164</v>
      </c>
    </row>
    <row r="174" spans="1:6" ht="34.15" customHeight="1">
      <c r="A174" s="149"/>
      <c r="B174" s="186" t="s">
        <v>271</v>
      </c>
      <c r="C174" s="186"/>
      <c r="D174" s="186"/>
      <c r="E174" s="186"/>
      <c r="F174" s="186"/>
    </row>
    <row r="175" spans="1:6" s="144" customFormat="1" ht="6" customHeight="1">
      <c r="A175" s="142"/>
      <c r="B175" s="143"/>
      <c r="C175" s="143"/>
      <c r="D175" s="143"/>
      <c r="E175" s="143"/>
      <c r="F175" s="143"/>
    </row>
    <row r="176" spans="1:6" s="148" customFormat="1" ht="78.75">
      <c r="A176" s="145" t="s">
        <v>303</v>
      </c>
      <c r="B176" s="157" t="s">
        <v>284</v>
      </c>
      <c r="C176" s="147">
        <v>9781200</v>
      </c>
      <c r="D176" s="147">
        <v>1100000</v>
      </c>
      <c r="E176" s="147">
        <v>0</v>
      </c>
      <c r="F176" s="147">
        <f>C176+D176-E176</f>
        <v>10881200</v>
      </c>
    </row>
    <row r="177" spans="1:6" ht="47.45" customHeight="1">
      <c r="A177" s="149"/>
      <c r="B177" s="186" t="s">
        <v>349</v>
      </c>
      <c r="C177" s="186"/>
      <c r="D177" s="186"/>
      <c r="E177" s="186"/>
      <c r="F177" s="186"/>
    </row>
    <row r="178" spans="1:6" s="144" customFormat="1" ht="6" customHeight="1">
      <c r="A178" s="142"/>
      <c r="B178" s="143"/>
      <c r="C178" s="143"/>
      <c r="D178" s="143"/>
      <c r="E178" s="143"/>
      <c r="F178" s="143"/>
    </row>
    <row r="179" spans="1:6" s="148" customFormat="1" ht="47.25">
      <c r="A179" s="145" t="s">
        <v>304</v>
      </c>
      <c r="B179" s="157" t="s">
        <v>285</v>
      </c>
      <c r="C179" s="147">
        <v>0</v>
      </c>
      <c r="D179" s="147">
        <v>10340000</v>
      </c>
      <c r="E179" s="147">
        <v>0</v>
      </c>
      <c r="F179" s="147">
        <f>C179+D179-E179</f>
        <v>10340000</v>
      </c>
    </row>
    <row r="180" spans="1:6" ht="63" customHeight="1">
      <c r="A180" s="149"/>
      <c r="B180" s="186" t="s">
        <v>350</v>
      </c>
      <c r="C180" s="186"/>
      <c r="D180" s="186"/>
      <c r="E180" s="186"/>
      <c r="F180" s="186"/>
    </row>
    <row r="181" spans="1:6" s="144" customFormat="1" ht="6" customHeight="1">
      <c r="A181" s="142"/>
      <c r="B181" s="143"/>
      <c r="C181" s="143"/>
      <c r="D181" s="143"/>
      <c r="E181" s="143"/>
      <c r="F181" s="143"/>
    </row>
    <row r="182" spans="1:6" s="148" customFormat="1" ht="78.75">
      <c r="A182" s="145" t="s">
        <v>305</v>
      </c>
      <c r="B182" s="158" t="s">
        <v>251</v>
      </c>
      <c r="C182" s="147">
        <v>34372296</v>
      </c>
      <c r="D182" s="147">
        <v>2794118</v>
      </c>
      <c r="E182" s="147">
        <v>0</v>
      </c>
      <c r="F182" s="147">
        <f>C182+D182-E182</f>
        <v>37166414</v>
      </c>
    </row>
    <row r="183" spans="1:6" ht="32.450000000000003" customHeight="1">
      <c r="A183" s="149"/>
      <c r="B183" s="186" t="s">
        <v>296</v>
      </c>
      <c r="C183" s="186"/>
      <c r="D183" s="186"/>
      <c r="E183" s="186"/>
      <c r="F183" s="186"/>
    </row>
    <row r="184" spans="1:6" s="144" customFormat="1" ht="6" customHeight="1">
      <c r="A184" s="142"/>
      <c r="B184" s="143"/>
      <c r="C184" s="143"/>
      <c r="D184" s="143"/>
      <c r="E184" s="143"/>
      <c r="F184" s="143"/>
    </row>
    <row r="185" spans="1:6" s="148" customFormat="1" ht="47.25">
      <c r="A185" s="145" t="s">
        <v>306</v>
      </c>
      <c r="B185" s="157" t="s">
        <v>295</v>
      </c>
      <c r="C185" s="147">
        <v>667059</v>
      </c>
      <c r="D185" s="147">
        <v>0</v>
      </c>
      <c r="E185" s="147">
        <v>31160</v>
      </c>
      <c r="F185" s="147">
        <f>C185+D185-E185</f>
        <v>635899</v>
      </c>
    </row>
    <row r="186" spans="1:6" ht="15.75">
      <c r="A186" s="149"/>
      <c r="B186" s="186" t="s">
        <v>333</v>
      </c>
      <c r="C186" s="186"/>
      <c r="D186" s="186"/>
      <c r="E186" s="186"/>
      <c r="F186" s="186"/>
    </row>
    <row r="187" spans="1:6" s="144" customFormat="1" ht="6" customHeight="1">
      <c r="A187" s="142"/>
      <c r="B187" s="143"/>
      <c r="C187" s="143"/>
      <c r="D187" s="143"/>
      <c r="E187" s="143"/>
      <c r="F187" s="143"/>
    </row>
    <row r="188" spans="1:6" s="148" customFormat="1" ht="47.25">
      <c r="A188" s="145" t="s">
        <v>307</v>
      </c>
      <c r="B188" s="157" t="s">
        <v>253</v>
      </c>
      <c r="C188" s="147">
        <v>72330994</v>
      </c>
      <c r="D188" s="147">
        <v>0</v>
      </c>
      <c r="E188" s="147">
        <v>849125</v>
      </c>
      <c r="F188" s="147">
        <f>C188+D188-E188</f>
        <v>71481869</v>
      </c>
    </row>
    <row r="189" spans="1:6" ht="15.75">
      <c r="A189" s="149"/>
      <c r="B189" s="186" t="s">
        <v>334</v>
      </c>
      <c r="C189" s="186"/>
      <c r="D189" s="186"/>
      <c r="E189" s="186"/>
      <c r="F189" s="186"/>
    </row>
    <row r="190" spans="1:6" s="144" customFormat="1" ht="6" customHeight="1">
      <c r="A190" s="142"/>
      <c r="B190" s="143"/>
      <c r="C190" s="143"/>
      <c r="D190" s="143"/>
      <c r="E190" s="143"/>
      <c r="F190" s="143"/>
    </row>
    <row r="191" spans="1:6" s="148" customFormat="1" ht="47.25">
      <c r="A191" s="145" t="s">
        <v>308</v>
      </c>
      <c r="B191" s="157" t="s">
        <v>290</v>
      </c>
      <c r="C191" s="147">
        <v>9126945</v>
      </c>
      <c r="D191" s="147">
        <v>0</v>
      </c>
      <c r="E191" s="147">
        <v>0</v>
      </c>
      <c r="F191" s="147">
        <f>C191+D191-E191</f>
        <v>9126945</v>
      </c>
    </row>
    <row r="192" spans="1:6" ht="33" customHeight="1">
      <c r="A192" s="149"/>
      <c r="B192" s="186" t="s">
        <v>335</v>
      </c>
      <c r="C192" s="186"/>
      <c r="D192" s="186"/>
      <c r="E192" s="186"/>
      <c r="F192" s="186"/>
    </row>
    <row r="193" spans="1:6" s="144" customFormat="1" ht="6" customHeight="1">
      <c r="A193" s="142"/>
      <c r="B193" s="143"/>
      <c r="C193" s="143"/>
      <c r="D193" s="143"/>
      <c r="E193" s="143"/>
      <c r="F193" s="143"/>
    </row>
    <row r="194" spans="1:6" s="148" customFormat="1" ht="78.75">
      <c r="A194" s="145" t="s">
        <v>309</v>
      </c>
      <c r="B194" s="157" t="s">
        <v>254</v>
      </c>
      <c r="C194" s="147">
        <v>205095658</v>
      </c>
      <c r="D194" s="147">
        <v>0</v>
      </c>
      <c r="E194" s="147">
        <v>4886700</v>
      </c>
      <c r="F194" s="147">
        <f>C194+D194-E194</f>
        <v>200208958</v>
      </c>
    </row>
    <row r="195" spans="1:6" ht="33" customHeight="1">
      <c r="A195" s="149"/>
      <c r="B195" s="186" t="s">
        <v>336</v>
      </c>
      <c r="C195" s="186"/>
      <c r="D195" s="186"/>
      <c r="E195" s="186"/>
      <c r="F195" s="186"/>
    </row>
    <row r="196" spans="1:6" s="144" customFormat="1" ht="6" customHeight="1">
      <c r="A196" s="142"/>
      <c r="B196" s="143"/>
      <c r="C196" s="143"/>
      <c r="D196" s="143"/>
      <c r="E196" s="143"/>
      <c r="F196" s="143"/>
    </row>
    <row r="197" spans="1:6" s="148" customFormat="1" ht="63">
      <c r="A197" s="145" t="s">
        <v>310</v>
      </c>
      <c r="B197" s="157" t="s">
        <v>255</v>
      </c>
      <c r="C197" s="147">
        <v>94048573</v>
      </c>
      <c r="D197" s="147">
        <v>4886700</v>
      </c>
      <c r="E197" s="147">
        <v>0</v>
      </c>
      <c r="F197" s="147">
        <f>C197+D197-E197</f>
        <v>98935273</v>
      </c>
    </row>
    <row r="198" spans="1:6" ht="32.450000000000003" customHeight="1">
      <c r="A198" s="149"/>
      <c r="B198" s="186" t="s">
        <v>282</v>
      </c>
      <c r="C198" s="186"/>
      <c r="D198" s="186"/>
      <c r="E198" s="186"/>
      <c r="F198" s="186"/>
    </row>
    <row r="199" spans="1:6" ht="6" customHeight="1">
      <c r="A199" s="149"/>
      <c r="B199" s="150"/>
      <c r="C199" s="150"/>
      <c r="D199" s="150"/>
      <c r="E199" s="150"/>
      <c r="F199" s="150"/>
    </row>
    <row r="200" spans="1:6" s="148" customFormat="1" ht="47.25">
      <c r="A200" s="145" t="s">
        <v>311</v>
      </c>
      <c r="B200" s="156" t="s">
        <v>262</v>
      </c>
      <c r="C200" s="147">
        <v>814900</v>
      </c>
      <c r="D200" s="147">
        <v>0</v>
      </c>
      <c r="E200" s="147">
        <v>0</v>
      </c>
      <c r="F200" s="147">
        <f>C200+D200-E200</f>
        <v>814900</v>
      </c>
    </row>
    <row r="201" spans="1:6" ht="32.450000000000003" customHeight="1">
      <c r="A201" s="149"/>
      <c r="B201" s="186" t="s">
        <v>332</v>
      </c>
      <c r="C201" s="186"/>
      <c r="D201" s="186"/>
      <c r="E201" s="186"/>
      <c r="F201" s="186"/>
    </row>
    <row r="202" spans="1:6" ht="6" customHeight="1">
      <c r="A202" s="149"/>
      <c r="B202" s="150"/>
      <c r="C202" s="150"/>
      <c r="D202" s="150"/>
      <c r="E202" s="150"/>
      <c r="F202" s="150"/>
    </row>
    <row r="203" spans="1:6" s="180" customFormat="1" ht="15.75" customHeight="1">
      <c r="A203" s="177" t="s">
        <v>25</v>
      </c>
      <c r="B203" s="178" t="s">
        <v>256</v>
      </c>
      <c r="C203" s="179"/>
      <c r="D203" s="179"/>
      <c r="E203" s="179"/>
      <c r="F203" s="179"/>
    </row>
    <row r="204" spans="1:6" s="148" customFormat="1" ht="6" customHeight="1">
      <c r="A204" s="145"/>
      <c r="B204" s="146"/>
      <c r="C204" s="147"/>
      <c r="D204" s="147"/>
      <c r="E204" s="147"/>
      <c r="F204" s="147"/>
    </row>
    <row r="205" spans="1:6" s="148" customFormat="1" ht="94.5">
      <c r="A205" s="145" t="s">
        <v>27</v>
      </c>
      <c r="B205" s="146" t="s">
        <v>280</v>
      </c>
      <c r="C205" s="147">
        <v>1854053</v>
      </c>
      <c r="D205" s="147">
        <v>0</v>
      </c>
      <c r="E205" s="147">
        <v>0</v>
      </c>
      <c r="F205" s="147">
        <f>C205+D205-E205</f>
        <v>1854053</v>
      </c>
    </row>
    <row r="206" spans="1:6" ht="34.15" customHeight="1">
      <c r="A206" s="149"/>
      <c r="B206" s="186" t="s">
        <v>281</v>
      </c>
      <c r="C206" s="186"/>
      <c r="D206" s="186"/>
      <c r="E206" s="186"/>
      <c r="F206" s="186"/>
    </row>
    <row r="207" spans="1:6" ht="17.45" customHeight="1">
      <c r="A207" s="184" t="s">
        <v>6</v>
      </c>
      <c r="B207" s="184" t="s">
        <v>230</v>
      </c>
      <c r="C207" s="187" t="s">
        <v>231</v>
      </c>
      <c r="D207" s="187"/>
      <c r="E207" s="187"/>
      <c r="F207" s="187"/>
    </row>
    <row r="208" spans="1:6" ht="16.899999999999999" customHeight="1">
      <c r="A208" s="184"/>
      <c r="B208" s="184"/>
      <c r="C208" s="38" t="s">
        <v>232</v>
      </c>
      <c r="D208" s="38" t="s">
        <v>233</v>
      </c>
      <c r="E208" s="38" t="s">
        <v>234</v>
      </c>
      <c r="F208" s="38" t="s">
        <v>235</v>
      </c>
    </row>
    <row r="209" spans="1:6" s="144" customFormat="1" ht="6" customHeight="1">
      <c r="A209" s="142"/>
      <c r="B209" s="143"/>
      <c r="C209" s="143"/>
      <c r="D209" s="143"/>
      <c r="E209" s="143"/>
      <c r="F209" s="143"/>
    </row>
    <row r="210" spans="1:6" ht="64.900000000000006" customHeight="1">
      <c r="A210" s="151" t="s">
        <v>29</v>
      </c>
      <c r="B210" s="157" t="s">
        <v>274</v>
      </c>
      <c r="C210" s="152">
        <v>3687356</v>
      </c>
      <c r="D210" s="152">
        <v>0</v>
      </c>
      <c r="E210" s="152">
        <v>0</v>
      </c>
      <c r="F210" s="152">
        <f>C210+D210-E210</f>
        <v>3687356</v>
      </c>
    </row>
    <row r="211" spans="1:6" ht="30" customHeight="1">
      <c r="A211" s="149"/>
      <c r="B211" s="186" t="s">
        <v>337</v>
      </c>
      <c r="C211" s="186"/>
      <c r="D211" s="186"/>
      <c r="E211" s="186"/>
      <c r="F211" s="186"/>
    </row>
    <row r="212" spans="1:6" s="148" customFormat="1" ht="6" customHeight="1">
      <c r="A212" s="145"/>
      <c r="B212" s="146"/>
      <c r="C212" s="147"/>
      <c r="D212" s="147"/>
      <c r="E212" s="147"/>
      <c r="F212" s="147"/>
    </row>
    <row r="213" spans="1:6" ht="78.75">
      <c r="A213" s="151" t="s">
        <v>312</v>
      </c>
      <c r="B213" s="157" t="s">
        <v>264</v>
      </c>
      <c r="C213" s="152">
        <v>1432278</v>
      </c>
      <c r="D213" s="152">
        <v>1259457</v>
      </c>
      <c r="E213" s="152">
        <v>0</v>
      </c>
      <c r="F213" s="152">
        <f>C213+D213-E213</f>
        <v>2691735</v>
      </c>
    </row>
    <row r="214" spans="1:6" ht="31.15" customHeight="1">
      <c r="A214" s="149"/>
      <c r="B214" s="186" t="s">
        <v>341</v>
      </c>
      <c r="C214" s="186"/>
      <c r="D214" s="186"/>
      <c r="E214" s="186"/>
      <c r="F214" s="186"/>
    </row>
    <row r="215" spans="1:6" ht="6" customHeight="1">
      <c r="A215" s="149"/>
      <c r="B215" s="150"/>
      <c r="C215" s="150"/>
      <c r="D215" s="150"/>
      <c r="E215" s="150"/>
      <c r="F215" s="150"/>
    </row>
    <row r="216" spans="1:6" ht="78.75">
      <c r="A216" s="151" t="s">
        <v>313</v>
      </c>
      <c r="B216" s="157" t="s">
        <v>276</v>
      </c>
      <c r="C216" s="152">
        <v>4168730</v>
      </c>
      <c r="D216" s="152">
        <v>0</v>
      </c>
      <c r="E216" s="152">
        <v>0</v>
      </c>
      <c r="F216" s="152">
        <f>C216+D216-E216</f>
        <v>4168730</v>
      </c>
    </row>
    <row r="217" spans="1:6" ht="48.6" customHeight="1">
      <c r="A217" s="149"/>
      <c r="B217" s="186" t="s">
        <v>342</v>
      </c>
      <c r="C217" s="186"/>
      <c r="D217" s="186"/>
      <c r="E217" s="186"/>
      <c r="F217" s="186"/>
    </row>
    <row r="218" spans="1:6" ht="6" customHeight="1">
      <c r="A218" s="149"/>
      <c r="B218" s="150"/>
      <c r="C218" s="150"/>
      <c r="D218" s="150"/>
      <c r="E218" s="150"/>
      <c r="F218" s="150"/>
    </row>
    <row r="219" spans="1:6" ht="63">
      <c r="A219" s="151" t="s">
        <v>314</v>
      </c>
      <c r="B219" s="157" t="s">
        <v>283</v>
      </c>
      <c r="C219" s="152">
        <v>17228873</v>
      </c>
      <c r="D219" s="152">
        <v>0</v>
      </c>
      <c r="E219" s="152">
        <v>1812156</v>
      </c>
      <c r="F219" s="152">
        <f>C219+D219-E219</f>
        <v>15416717</v>
      </c>
    </row>
    <row r="220" spans="1:6" ht="31.15" customHeight="1">
      <c r="A220" s="149"/>
      <c r="B220" s="186" t="s">
        <v>297</v>
      </c>
      <c r="C220" s="186"/>
      <c r="D220" s="186"/>
      <c r="E220" s="186"/>
      <c r="F220" s="186"/>
    </row>
    <row r="221" spans="1:6" ht="6" customHeight="1">
      <c r="A221" s="149"/>
      <c r="B221" s="150"/>
      <c r="C221" s="150"/>
      <c r="D221" s="150"/>
      <c r="E221" s="150"/>
      <c r="F221" s="150"/>
    </row>
    <row r="222" spans="1:6" ht="47.25">
      <c r="A222" s="151" t="s">
        <v>315</v>
      </c>
      <c r="B222" s="157" t="s">
        <v>273</v>
      </c>
      <c r="C222" s="152">
        <v>61232554</v>
      </c>
      <c r="D222" s="152">
        <v>0</v>
      </c>
      <c r="E222" s="152">
        <v>0</v>
      </c>
      <c r="F222" s="152">
        <f>C222+D222-E222</f>
        <v>61232554</v>
      </c>
    </row>
    <row r="223" spans="1:6" ht="31.15" customHeight="1">
      <c r="A223" s="149"/>
      <c r="B223" s="186" t="s">
        <v>337</v>
      </c>
      <c r="C223" s="186"/>
      <c r="D223" s="186"/>
      <c r="E223" s="186"/>
      <c r="F223" s="186"/>
    </row>
    <row r="224" spans="1:6" ht="6" customHeight="1">
      <c r="A224" s="149"/>
      <c r="B224" s="150"/>
      <c r="C224" s="150"/>
      <c r="D224" s="150"/>
      <c r="E224" s="150"/>
      <c r="F224" s="150"/>
    </row>
    <row r="225" spans="1:6" ht="63">
      <c r="A225" s="151" t="s">
        <v>316</v>
      </c>
      <c r="B225" s="157" t="s">
        <v>275</v>
      </c>
      <c r="C225" s="152">
        <v>9799428</v>
      </c>
      <c r="D225" s="152">
        <v>0</v>
      </c>
      <c r="E225" s="152">
        <v>0</v>
      </c>
      <c r="F225" s="152">
        <f>C225+D225-E225</f>
        <v>9799428</v>
      </c>
    </row>
    <row r="226" spans="1:6" ht="49.9" customHeight="1">
      <c r="A226" s="149"/>
      <c r="B226" s="186" t="s">
        <v>294</v>
      </c>
      <c r="C226" s="186"/>
      <c r="D226" s="186"/>
      <c r="E226" s="186"/>
      <c r="F226" s="186"/>
    </row>
    <row r="227" spans="1:6" ht="6" customHeight="1">
      <c r="A227" s="149"/>
      <c r="B227" s="150"/>
      <c r="C227" s="150"/>
      <c r="D227" s="150"/>
      <c r="E227" s="150"/>
      <c r="F227" s="150"/>
    </row>
    <row r="228" spans="1:6" ht="63">
      <c r="A228" s="151" t="s">
        <v>317</v>
      </c>
      <c r="B228" s="157" t="s">
        <v>249</v>
      </c>
      <c r="C228" s="152">
        <v>38357729</v>
      </c>
      <c r="D228" s="152">
        <v>7287963</v>
      </c>
      <c r="E228" s="152">
        <v>0</v>
      </c>
      <c r="F228" s="152">
        <f>C228+D228-E228</f>
        <v>45645692</v>
      </c>
    </row>
    <row r="229" spans="1:6" ht="48.6" customHeight="1">
      <c r="A229" s="149"/>
      <c r="B229" s="186" t="s">
        <v>348</v>
      </c>
      <c r="C229" s="186"/>
      <c r="D229" s="186"/>
      <c r="E229" s="186"/>
      <c r="F229" s="186"/>
    </row>
    <row r="230" spans="1:6" ht="6" customHeight="1">
      <c r="A230" s="149"/>
      <c r="B230" s="150"/>
      <c r="C230" s="150"/>
      <c r="D230" s="150"/>
      <c r="E230" s="150"/>
      <c r="F230" s="150"/>
    </row>
    <row r="231" spans="1:6" ht="47.25">
      <c r="A231" s="151" t="s">
        <v>318</v>
      </c>
      <c r="B231" s="157" t="s">
        <v>286</v>
      </c>
      <c r="C231" s="152">
        <v>3759323</v>
      </c>
      <c r="D231" s="152">
        <v>135000</v>
      </c>
      <c r="E231" s="152">
        <v>0</v>
      </c>
      <c r="F231" s="152">
        <f>C231+D231-E231</f>
        <v>3894323</v>
      </c>
    </row>
    <row r="232" spans="1:6" ht="31.15" customHeight="1">
      <c r="A232" s="149"/>
      <c r="B232" s="186" t="s">
        <v>287</v>
      </c>
      <c r="C232" s="186"/>
      <c r="D232" s="186"/>
      <c r="E232" s="186"/>
      <c r="F232" s="186"/>
    </row>
    <row r="233" spans="1:6" ht="11.25" customHeight="1">
      <c r="A233" s="149"/>
      <c r="B233" s="150"/>
      <c r="C233" s="150"/>
      <c r="D233" s="150"/>
      <c r="E233" s="150"/>
      <c r="F233" s="150"/>
    </row>
    <row r="234" spans="1:6" s="148" customFormat="1" ht="47.25">
      <c r="A234" s="145" t="s">
        <v>319</v>
      </c>
      <c r="B234" s="157" t="s">
        <v>252</v>
      </c>
      <c r="C234" s="147">
        <v>101112391</v>
      </c>
      <c r="D234" s="147">
        <v>0</v>
      </c>
      <c r="E234" s="147">
        <v>536040</v>
      </c>
      <c r="F234" s="147">
        <f>C234+D234-E234</f>
        <v>100576351</v>
      </c>
    </row>
    <row r="235" spans="1:6" ht="15.75">
      <c r="A235" s="149"/>
      <c r="B235" s="186" t="s">
        <v>333</v>
      </c>
      <c r="C235" s="186"/>
      <c r="D235" s="186"/>
      <c r="E235" s="186"/>
      <c r="F235" s="186"/>
    </row>
    <row r="236" spans="1:6" ht="6" customHeight="1">
      <c r="A236" s="149"/>
      <c r="B236" s="150"/>
      <c r="C236" s="150"/>
      <c r="D236" s="150"/>
      <c r="E236" s="150"/>
      <c r="F236" s="150"/>
    </row>
    <row r="237" spans="1:6" s="148" customFormat="1" ht="47.25">
      <c r="A237" s="145" t="s">
        <v>320</v>
      </c>
      <c r="B237" s="157" t="s">
        <v>253</v>
      </c>
      <c r="C237" s="147">
        <v>1944632</v>
      </c>
      <c r="D237" s="147">
        <v>0</v>
      </c>
      <c r="E237" s="147">
        <v>49993</v>
      </c>
      <c r="F237" s="147">
        <f>C237+D237-E237</f>
        <v>1894639</v>
      </c>
    </row>
    <row r="238" spans="1:6" ht="15.75">
      <c r="A238" s="149"/>
      <c r="B238" s="186" t="s">
        <v>334</v>
      </c>
      <c r="C238" s="186"/>
      <c r="D238" s="186"/>
      <c r="E238" s="186"/>
      <c r="F238" s="186"/>
    </row>
    <row r="239" spans="1:6" ht="6" customHeight="1">
      <c r="A239" s="149"/>
      <c r="B239" s="150"/>
      <c r="C239" s="150"/>
      <c r="D239" s="150"/>
      <c r="E239" s="150"/>
      <c r="F239" s="150"/>
    </row>
    <row r="240" spans="1:6" ht="63">
      <c r="A240" s="151" t="s">
        <v>321</v>
      </c>
      <c r="B240" s="157" t="s">
        <v>257</v>
      </c>
      <c r="C240" s="152">
        <v>8392047</v>
      </c>
      <c r="D240" s="152">
        <v>0</v>
      </c>
      <c r="E240" s="152">
        <v>0</v>
      </c>
      <c r="F240" s="152">
        <f>C240+D240-E240</f>
        <v>8392047</v>
      </c>
    </row>
    <row r="241" spans="1:6" ht="31.15" customHeight="1">
      <c r="A241" s="149"/>
      <c r="B241" s="186" t="s">
        <v>278</v>
      </c>
      <c r="C241" s="186"/>
      <c r="D241" s="186"/>
      <c r="E241" s="186"/>
      <c r="F241" s="186"/>
    </row>
    <row r="242" spans="1:6" ht="15" customHeight="1">
      <c r="A242" s="149"/>
      <c r="B242" s="150"/>
      <c r="C242" s="150"/>
      <c r="D242" s="150"/>
      <c r="E242" s="150"/>
      <c r="F242" s="150"/>
    </row>
    <row r="243" spans="1:6" ht="17.45" customHeight="1">
      <c r="A243" s="184" t="s">
        <v>6</v>
      </c>
      <c r="B243" s="184" t="s">
        <v>230</v>
      </c>
      <c r="C243" s="187" t="s">
        <v>231</v>
      </c>
      <c r="D243" s="187"/>
      <c r="E243" s="187"/>
      <c r="F243" s="187"/>
    </row>
    <row r="244" spans="1:6" ht="16.899999999999999" customHeight="1">
      <c r="A244" s="184"/>
      <c r="B244" s="184"/>
      <c r="C244" s="38" t="s">
        <v>232</v>
      </c>
      <c r="D244" s="38" t="s">
        <v>233</v>
      </c>
      <c r="E244" s="38" t="s">
        <v>234</v>
      </c>
      <c r="F244" s="38" t="s">
        <v>235</v>
      </c>
    </row>
    <row r="245" spans="1:6" ht="7.15" customHeight="1">
      <c r="A245" s="149"/>
      <c r="B245" s="150"/>
      <c r="C245" s="150"/>
      <c r="D245" s="150"/>
      <c r="E245" s="150"/>
      <c r="F245" s="150"/>
    </row>
    <row r="246" spans="1:6" s="180" customFormat="1" ht="15.75" customHeight="1">
      <c r="A246" s="181">
        <v>2</v>
      </c>
      <c r="B246" s="182" t="s">
        <v>237</v>
      </c>
      <c r="C246" s="182"/>
      <c r="D246" s="182"/>
      <c r="E246" s="182"/>
      <c r="F246" s="182"/>
    </row>
    <row r="247" spans="1:6" s="180" customFormat="1" ht="6" customHeight="1">
      <c r="A247" s="181"/>
      <c r="B247" s="182"/>
      <c r="C247" s="182"/>
      <c r="D247" s="182"/>
      <c r="E247" s="182"/>
      <c r="F247" s="182"/>
    </row>
    <row r="248" spans="1:6" s="180" customFormat="1" ht="15.75" customHeight="1">
      <c r="A248" s="177" t="s">
        <v>32</v>
      </c>
      <c r="B248" s="178" t="s">
        <v>236</v>
      </c>
      <c r="C248" s="179"/>
      <c r="D248" s="179"/>
      <c r="E248" s="179"/>
      <c r="F248" s="179"/>
    </row>
    <row r="249" spans="1:6" s="155" customFormat="1" ht="6" customHeight="1">
      <c r="A249" s="154"/>
      <c r="B249" s="141"/>
      <c r="C249" s="141"/>
      <c r="D249" s="141"/>
      <c r="E249" s="141"/>
      <c r="F249" s="141"/>
    </row>
    <row r="250" spans="1:6" s="155" customFormat="1" ht="34.15" customHeight="1">
      <c r="A250" s="145" t="s">
        <v>34</v>
      </c>
      <c r="B250" s="156" t="s">
        <v>288</v>
      </c>
      <c r="C250" s="147">
        <v>104502940</v>
      </c>
      <c r="D250" s="147">
        <v>0</v>
      </c>
      <c r="E250" s="147">
        <v>110700</v>
      </c>
      <c r="F250" s="147">
        <f>C250+D250-E250</f>
        <v>104392240</v>
      </c>
    </row>
    <row r="251" spans="1:6" s="155" customFormat="1" ht="48.6" customHeight="1">
      <c r="A251" s="145"/>
      <c r="B251" s="185" t="s">
        <v>298</v>
      </c>
      <c r="C251" s="185"/>
      <c r="D251" s="185"/>
      <c r="E251" s="185"/>
      <c r="F251" s="185"/>
    </row>
    <row r="252" spans="1:6" s="155" customFormat="1" ht="6" customHeight="1">
      <c r="A252" s="154"/>
      <c r="B252" s="141"/>
      <c r="C252" s="141"/>
      <c r="D252" s="141"/>
      <c r="E252" s="141"/>
      <c r="F252" s="141"/>
    </row>
    <row r="253" spans="1:6" s="155" customFormat="1" ht="63">
      <c r="A253" s="145" t="s">
        <v>36</v>
      </c>
      <c r="B253" s="156" t="s">
        <v>265</v>
      </c>
      <c r="C253" s="147">
        <v>13465444</v>
      </c>
      <c r="D253" s="147">
        <v>0</v>
      </c>
      <c r="E253" s="147">
        <v>45478</v>
      </c>
      <c r="F253" s="147">
        <f>C253+D253-E253</f>
        <v>13419966</v>
      </c>
    </row>
    <row r="254" spans="1:6" s="155" customFormat="1" ht="51.6" customHeight="1">
      <c r="A254" s="145"/>
      <c r="B254" s="185" t="s">
        <v>299</v>
      </c>
      <c r="C254" s="185"/>
      <c r="D254" s="185"/>
      <c r="E254" s="185"/>
      <c r="F254" s="185"/>
    </row>
    <row r="255" spans="1:6" s="155" customFormat="1" ht="6" customHeight="1">
      <c r="A255" s="154"/>
      <c r="B255" s="141"/>
      <c r="C255" s="141"/>
      <c r="D255" s="141"/>
      <c r="E255" s="141"/>
      <c r="F255" s="141"/>
    </row>
    <row r="256" spans="1:6" s="155" customFormat="1" ht="78.75">
      <c r="A256" s="145" t="s">
        <v>40</v>
      </c>
      <c r="B256" s="157" t="s">
        <v>268</v>
      </c>
      <c r="C256" s="147">
        <v>0</v>
      </c>
      <c r="D256" s="147">
        <v>243112</v>
      </c>
      <c r="E256" s="147">
        <v>0</v>
      </c>
      <c r="F256" s="147">
        <f>C256+D256-E256</f>
        <v>243112</v>
      </c>
    </row>
    <row r="257" spans="1:6" s="155" customFormat="1" ht="33.6" customHeight="1">
      <c r="A257" s="145"/>
      <c r="B257" s="185" t="s">
        <v>343</v>
      </c>
      <c r="C257" s="185"/>
      <c r="D257" s="185"/>
      <c r="E257" s="185"/>
      <c r="F257" s="185"/>
    </row>
    <row r="258" spans="1:6" s="155" customFormat="1" ht="6" customHeight="1">
      <c r="A258" s="154"/>
      <c r="B258" s="141"/>
      <c r="C258" s="141"/>
      <c r="D258" s="141"/>
      <c r="E258" s="141"/>
      <c r="F258" s="141"/>
    </row>
    <row r="259" spans="1:6" s="155" customFormat="1" ht="47.25">
      <c r="A259" s="145" t="s">
        <v>322</v>
      </c>
      <c r="B259" s="156" t="s">
        <v>266</v>
      </c>
      <c r="C259" s="147">
        <v>386755</v>
      </c>
      <c r="D259" s="147">
        <v>0</v>
      </c>
      <c r="E259" s="147">
        <v>0</v>
      </c>
      <c r="F259" s="147">
        <f>C259+D259-E259</f>
        <v>386755</v>
      </c>
    </row>
    <row r="260" spans="1:6" s="155" customFormat="1" ht="65.45" customHeight="1">
      <c r="A260" s="145"/>
      <c r="B260" s="185" t="s">
        <v>344</v>
      </c>
      <c r="C260" s="185"/>
      <c r="D260" s="185"/>
      <c r="E260" s="185"/>
      <c r="F260" s="185"/>
    </row>
    <row r="261" spans="1:6" s="155" customFormat="1" ht="6" customHeight="1">
      <c r="A261" s="154"/>
      <c r="B261" s="141"/>
      <c r="C261" s="141"/>
      <c r="D261" s="141"/>
      <c r="E261" s="141"/>
      <c r="F261" s="141"/>
    </row>
    <row r="262" spans="1:6" s="155" customFormat="1" ht="31.5">
      <c r="A262" s="145" t="s">
        <v>323</v>
      </c>
      <c r="B262" s="156" t="s">
        <v>269</v>
      </c>
      <c r="C262" s="147">
        <v>102898</v>
      </c>
      <c r="D262" s="147">
        <v>0</v>
      </c>
      <c r="E262" s="147">
        <v>0</v>
      </c>
      <c r="F262" s="147">
        <f>C262+D262-E262</f>
        <v>102898</v>
      </c>
    </row>
    <row r="263" spans="1:6" s="155" customFormat="1" ht="47.45" customHeight="1">
      <c r="A263" s="145"/>
      <c r="B263" s="185" t="s">
        <v>338</v>
      </c>
      <c r="C263" s="185"/>
      <c r="D263" s="185"/>
      <c r="E263" s="185"/>
      <c r="F263" s="185"/>
    </row>
    <row r="264" spans="1:6" s="155" customFormat="1" ht="6" customHeight="1">
      <c r="A264" s="154"/>
      <c r="B264" s="141"/>
      <c r="C264" s="141"/>
      <c r="D264" s="141"/>
      <c r="E264" s="141"/>
      <c r="F264" s="141"/>
    </row>
    <row r="265" spans="1:6" s="155" customFormat="1" ht="31.5">
      <c r="A265" s="145" t="s">
        <v>324</v>
      </c>
      <c r="B265" s="157" t="s">
        <v>279</v>
      </c>
      <c r="C265" s="147">
        <v>0</v>
      </c>
      <c r="D265" s="147">
        <v>80000</v>
      </c>
      <c r="E265" s="147">
        <v>0</v>
      </c>
      <c r="F265" s="147">
        <f>C265+D265-E265</f>
        <v>80000</v>
      </c>
    </row>
    <row r="266" spans="1:6" s="155" customFormat="1" ht="47.45" customHeight="1">
      <c r="A266" s="145"/>
      <c r="B266" s="185" t="s">
        <v>345</v>
      </c>
      <c r="C266" s="185"/>
      <c r="D266" s="185"/>
      <c r="E266" s="185"/>
      <c r="F266" s="185"/>
    </row>
    <row r="267" spans="1:6" s="155" customFormat="1" ht="6" customHeight="1">
      <c r="A267" s="154"/>
      <c r="B267" s="141"/>
      <c r="C267" s="141"/>
      <c r="D267" s="141"/>
      <c r="E267" s="141"/>
      <c r="F267" s="141"/>
    </row>
    <row r="268" spans="1:6" s="155" customFormat="1" ht="47.25">
      <c r="A268" s="145" t="s">
        <v>325</v>
      </c>
      <c r="B268" s="153" t="s">
        <v>258</v>
      </c>
      <c r="C268" s="147">
        <v>250000</v>
      </c>
      <c r="D268" s="147">
        <v>0</v>
      </c>
      <c r="E268" s="147">
        <v>24000</v>
      </c>
      <c r="F268" s="147">
        <f>C268+D268-E268</f>
        <v>226000</v>
      </c>
    </row>
    <row r="269" spans="1:6" s="155" customFormat="1" ht="31.9" customHeight="1">
      <c r="A269" s="145"/>
      <c r="B269" s="185" t="s">
        <v>351</v>
      </c>
      <c r="C269" s="185"/>
      <c r="D269" s="185"/>
      <c r="E269" s="185"/>
      <c r="F269" s="185"/>
    </row>
    <row r="270" spans="1:6" s="155" customFormat="1" ht="6" customHeight="1">
      <c r="A270" s="154"/>
      <c r="B270" s="141"/>
      <c r="C270" s="141"/>
      <c r="D270" s="141"/>
      <c r="E270" s="141"/>
      <c r="F270" s="141"/>
    </row>
    <row r="271" spans="1:6" s="180" customFormat="1" ht="15.75" customHeight="1">
      <c r="A271" s="177" t="s">
        <v>48</v>
      </c>
      <c r="B271" s="178" t="s">
        <v>259</v>
      </c>
      <c r="C271" s="179"/>
      <c r="D271" s="179"/>
      <c r="E271" s="179"/>
      <c r="F271" s="179"/>
    </row>
    <row r="272" spans="1:6" s="155" customFormat="1" ht="6" customHeight="1">
      <c r="A272" s="154"/>
      <c r="B272" s="141"/>
      <c r="C272" s="141"/>
      <c r="D272" s="141"/>
      <c r="E272" s="141"/>
      <c r="F272" s="141"/>
    </row>
    <row r="273" spans="1:6" s="155" customFormat="1" ht="78.75">
      <c r="A273" s="145" t="s">
        <v>50</v>
      </c>
      <c r="B273" s="157" t="s">
        <v>260</v>
      </c>
      <c r="C273" s="147">
        <v>9575438</v>
      </c>
      <c r="D273" s="147">
        <v>0</v>
      </c>
      <c r="E273" s="147">
        <v>1978172</v>
      </c>
      <c r="F273" s="147">
        <f>C273+D273-E273</f>
        <v>7597266</v>
      </c>
    </row>
    <row r="274" spans="1:6" s="155" customFormat="1" ht="62.45" customHeight="1">
      <c r="A274" s="145"/>
      <c r="B274" s="185" t="s">
        <v>352</v>
      </c>
      <c r="C274" s="185"/>
      <c r="D274" s="185"/>
      <c r="E274" s="185"/>
      <c r="F274" s="185"/>
    </row>
    <row r="275" spans="1:6" s="155" customFormat="1" ht="6" customHeight="1">
      <c r="A275" s="154"/>
      <c r="B275" s="141"/>
      <c r="C275" s="141"/>
      <c r="D275" s="141"/>
      <c r="E275" s="141"/>
      <c r="F275" s="141"/>
    </row>
    <row r="276" spans="1:6" s="155" customFormat="1" ht="63.6" customHeight="1">
      <c r="A276" s="145" t="s">
        <v>326</v>
      </c>
      <c r="B276" s="156" t="s">
        <v>261</v>
      </c>
      <c r="C276" s="147">
        <v>10869073</v>
      </c>
      <c r="D276" s="147">
        <v>4844230</v>
      </c>
      <c r="E276" s="147">
        <v>0</v>
      </c>
      <c r="F276" s="147">
        <f>C276+D276-E276</f>
        <v>15713303</v>
      </c>
    </row>
    <row r="277" spans="1:6" s="155" customFormat="1" ht="50.45" customHeight="1">
      <c r="A277" s="145"/>
      <c r="B277" s="185" t="s">
        <v>339</v>
      </c>
      <c r="C277" s="185"/>
      <c r="D277" s="185"/>
      <c r="E277" s="185"/>
      <c r="F277" s="185"/>
    </row>
    <row r="278" spans="1:6" s="155" customFormat="1" ht="6" customHeight="1">
      <c r="A278" s="154"/>
      <c r="B278" s="141"/>
      <c r="C278" s="141"/>
      <c r="D278" s="141"/>
      <c r="E278" s="141"/>
      <c r="F278" s="141"/>
    </row>
    <row r="279" spans="1:6" s="155" customFormat="1" ht="35.450000000000003" customHeight="1">
      <c r="A279" s="145" t="s">
        <v>327</v>
      </c>
      <c r="B279" s="156" t="s">
        <v>270</v>
      </c>
      <c r="C279" s="147">
        <v>882765</v>
      </c>
      <c r="D279" s="147">
        <v>0</v>
      </c>
      <c r="E279" s="147">
        <v>0</v>
      </c>
      <c r="F279" s="147">
        <f>C279+D279-E279</f>
        <v>882765</v>
      </c>
    </row>
    <row r="280" spans="1:6" s="155" customFormat="1" ht="45.6" customHeight="1">
      <c r="A280" s="145"/>
      <c r="B280" s="185" t="s">
        <v>338</v>
      </c>
      <c r="C280" s="185"/>
      <c r="D280" s="185"/>
      <c r="E280" s="185"/>
      <c r="F280" s="185"/>
    </row>
    <row r="281" spans="1:6" ht="17.45" customHeight="1">
      <c r="A281" s="184" t="s">
        <v>6</v>
      </c>
      <c r="B281" s="184" t="s">
        <v>230</v>
      </c>
      <c r="C281" s="187" t="s">
        <v>231</v>
      </c>
      <c r="D281" s="187"/>
      <c r="E281" s="187"/>
      <c r="F281" s="187"/>
    </row>
    <row r="282" spans="1:6" ht="16.899999999999999" customHeight="1">
      <c r="A282" s="184"/>
      <c r="B282" s="184"/>
      <c r="C282" s="38" t="s">
        <v>232</v>
      </c>
      <c r="D282" s="38" t="s">
        <v>233</v>
      </c>
      <c r="E282" s="38" t="s">
        <v>234</v>
      </c>
      <c r="F282" s="38" t="s">
        <v>235</v>
      </c>
    </row>
    <row r="283" spans="1:6" s="155" customFormat="1" ht="6" customHeight="1">
      <c r="A283" s="154"/>
      <c r="B283" s="141"/>
      <c r="C283" s="141"/>
      <c r="D283" s="141"/>
      <c r="E283" s="141"/>
      <c r="F283" s="141"/>
    </row>
    <row r="284" spans="1:6" s="155" customFormat="1" ht="47.25">
      <c r="A284" s="145" t="s">
        <v>328</v>
      </c>
      <c r="B284" s="153" t="s">
        <v>267</v>
      </c>
      <c r="C284" s="147">
        <v>4271718</v>
      </c>
      <c r="D284" s="147">
        <v>140854</v>
      </c>
      <c r="E284" s="147">
        <v>0</v>
      </c>
      <c r="F284" s="147">
        <f>C284+D284-E284</f>
        <v>4412572</v>
      </c>
    </row>
    <row r="285" spans="1:6" s="155" customFormat="1" ht="48.6" customHeight="1">
      <c r="A285" s="145"/>
      <c r="B285" s="185" t="s">
        <v>340</v>
      </c>
      <c r="C285" s="185"/>
      <c r="D285" s="185"/>
      <c r="E285" s="185"/>
      <c r="F285" s="185"/>
    </row>
    <row r="286" spans="1:6" s="155" customFormat="1" ht="15.75">
      <c r="A286" s="154"/>
      <c r="B286" s="141"/>
      <c r="C286" s="141"/>
      <c r="D286" s="141"/>
      <c r="E286" s="141"/>
      <c r="F286" s="141"/>
    </row>
    <row r="287" spans="1:6" s="180" customFormat="1" ht="15.75" customHeight="1">
      <c r="A287" s="183" t="s">
        <v>238</v>
      </c>
      <c r="C287" s="183"/>
      <c r="D287" s="183"/>
      <c r="E287" s="183"/>
      <c r="F287" s="183"/>
    </row>
    <row r="288" spans="1:6" s="159" customFormat="1" ht="31.15" customHeight="1">
      <c r="A288" s="186" t="s">
        <v>289</v>
      </c>
      <c r="B288" s="186"/>
      <c r="C288" s="186"/>
      <c r="D288" s="186"/>
      <c r="E288" s="186"/>
      <c r="F288" s="186"/>
    </row>
    <row r="289" spans="1:6" ht="21.6" customHeight="1">
      <c r="A289" s="186" t="s">
        <v>329</v>
      </c>
      <c r="B289" s="186"/>
      <c r="C289" s="186"/>
      <c r="D289" s="186"/>
      <c r="E289" s="186"/>
      <c r="F289" s="186"/>
    </row>
  </sheetData>
  <sheetProtection password="C25B" sheet="1"/>
  <mergeCells count="99">
    <mergeCell ref="B174:F174"/>
    <mergeCell ref="B163:F163"/>
    <mergeCell ref="B189:F189"/>
    <mergeCell ref="B186:F186"/>
    <mergeCell ref="C170:F170"/>
    <mergeCell ref="B192:F192"/>
    <mergeCell ref="B177:F177"/>
    <mergeCell ref="B180:F180"/>
    <mergeCell ref="B201:F201"/>
    <mergeCell ref="B235:F235"/>
    <mergeCell ref="B226:F226"/>
    <mergeCell ref="A16:E16"/>
    <mergeCell ref="A17:E17"/>
    <mergeCell ref="C20:C21"/>
    <mergeCell ref="A87:A88"/>
    <mergeCell ref="A288:F288"/>
    <mergeCell ref="B232:F232"/>
    <mergeCell ref="B223:F223"/>
    <mergeCell ref="B195:F195"/>
    <mergeCell ref="B198:F198"/>
    <mergeCell ref="B211:F211"/>
    <mergeCell ref="A289:F289"/>
    <mergeCell ref="B285:F285"/>
    <mergeCell ref="B274:F274"/>
    <mergeCell ref="B257:F257"/>
    <mergeCell ref="B263:F263"/>
    <mergeCell ref="B183:F183"/>
    <mergeCell ref="B214:F214"/>
    <mergeCell ref="B269:F269"/>
    <mergeCell ref="B260:F260"/>
    <mergeCell ref="B217:F217"/>
    <mergeCell ref="A7:F7"/>
    <mergeCell ref="A8:F8"/>
    <mergeCell ref="B147:F147"/>
    <mergeCell ref="A11:F11"/>
    <mergeCell ref="A13:E13"/>
    <mergeCell ref="A14:E14"/>
    <mergeCell ref="A20:A21"/>
    <mergeCell ref="A82:A83"/>
    <mergeCell ref="A12:F12"/>
    <mergeCell ref="A18:F18"/>
    <mergeCell ref="A1:F1"/>
    <mergeCell ref="A3:F3"/>
    <mergeCell ref="A4:F4"/>
    <mergeCell ref="A5:F5"/>
    <mergeCell ref="A6:F6"/>
    <mergeCell ref="D48:D49"/>
    <mergeCell ref="A48:A49"/>
    <mergeCell ref="B48:B49"/>
    <mergeCell ref="A9:F9"/>
    <mergeCell ref="A15:E15"/>
    <mergeCell ref="A10:F10"/>
    <mergeCell ref="D20:D21"/>
    <mergeCell ref="E20:E21"/>
    <mergeCell ref="A141:F141"/>
    <mergeCell ref="B20:B21"/>
    <mergeCell ref="B220:F220"/>
    <mergeCell ref="C143:F143"/>
    <mergeCell ref="E48:E49"/>
    <mergeCell ref="A143:A144"/>
    <mergeCell ref="B151:F151"/>
    <mergeCell ref="B87:B88"/>
    <mergeCell ref="C48:C49"/>
    <mergeCell ref="B254:F254"/>
    <mergeCell ref="B82:B83"/>
    <mergeCell ref="C87:C88"/>
    <mergeCell ref="D87:D88"/>
    <mergeCell ref="B154:F154"/>
    <mergeCell ref="B251:F251"/>
    <mergeCell ref="E87:E88"/>
    <mergeCell ref="B157:F157"/>
    <mergeCell ref="B206:F206"/>
    <mergeCell ref="B280:F280"/>
    <mergeCell ref="B277:F277"/>
    <mergeCell ref="A243:A244"/>
    <mergeCell ref="B243:B244"/>
    <mergeCell ref="C243:F243"/>
    <mergeCell ref="B241:F241"/>
    <mergeCell ref="B266:F266"/>
    <mergeCell ref="B238:F238"/>
    <mergeCell ref="A129:A130"/>
    <mergeCell ref="B129:B130"/>
    <mergeCell ref="C129:C130"/>
    <mergeCell ref="D129:D130"/>
    <mergeCell ref="E129:E130"/>
    <mergeCell ref="A170:A171"/>
    <mergeCell ref="B170:B171"/>
    <mergeCell ref="B166:F166"/>
    <mergeCell ref="B160:F160"/>
    <mergeCell ref="B143:B144"/>
    <mergeCell ref="A135:E135"/>
    <mergeCell ref="B169:F169"/>
    <mergeCell ref="A281:A282"/>
    <mergeCell ref="B281:B282"/>
    <mergeCell ref="C281:F281"/>
    <mergeCell ref="A207:A208"/>
    <mergeCell ref="B207:B208"/>
    <mergeCell ref="C207:F207"/>
    <mergeCell ref="B229:F229"/>
  </mergeCells>
  <conditionalFormatting sqref="E79:E80">
    <cfRule type="expression" dxfId="3" priority="16" stopIfTrue="1">
      <formula>LEFT(E79,3)="Nie"</formula>
    </cfRule>
  </conditionalFormatting>
  <conditionalFormatting sqref="E86 E90 C90">
    <cfRule type="cellIs" dxfId="2" priority="3" stopIfTrue="1" operator="equal">
      <formula>"Nie spełniona"</formula>
    </cfRule>
  </conditionalFormatting>
  <conditionalFormatting sqref="C79:C80">
    <cfRule type="expression" dxfId="1" priority="2" stopIfTrue="1">
      <formula>LEFT(C79,3)="Nie"</formula>
    </cfRule>
  </conditionalFormatting>
  <conditionalFormatting sqref="C86">
    <cfRule type="cellIs" dxfId="0" priority="1" stopIfTrue="1" operator="equal">
      <formula>"Nie spełniona"</formula>
    </cfRule>
  </conditionalFormatting>
  <printOptions horizontalCentered="1"/>
  <pageMargins left="0.59055118110236227" right="0.59055118110236227" top="0.9055118110236221" bottom="0.98425196850393704" header="0.51181102362204722" footer="0.51181102362204722"/>
  <pageSetup paperSize="9" scale="63"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abSelected="1" view="pageBreakPreview" topLeftCell="A21" zoomScaleNormal="100" zoomScaleSheetLayoutView="100" workbookViewId="0">
      <selection activeCell="M41" sqref="M41"/>
    </sheetView>
  </sheetViews>
  <sheetFormatPr defaultColWidth="8.875" defaultRowHeight="15"/>
  <cols>
    <col min="1" max="1" width="8.25" style="79" customWidth="1"/>
    <col min="2" max="2" width="14.375" style="39" customWidth="1"/>
    <col min="3" max="3" width="14.25" style="39" customWidth="1"/>
    <col min="4" max="4" width="13.625" style="39" customWidth="1"/>
    <col min="5" max="5" width="14.375" style="39" customWidth="1"/>
    <col min="6" max="7" width="13.875" style="39" customWidth="1"/>
    <col min="8" max="8" width="1" style="80" customWidth="1"/>
    <col min="9" max="9" width="13.125" style="39" customWidth="1"/>
    <col min="10" max="10" width="13.375" style="39" customWidth="1"/>
    <col min="11" max="11" width="13.125" style="39" customWidth="1"/>
    <col min="12" max="16384" width="8.875" style="39"/>
  </cols>
  <sheetData>
    <row r="1" spans="1:11" ht="30" customHeight="1">
      <c r="A1" s="202" t="s">
        <v>239</v>
      </c>
      <c r="B1" s="202"/>
      <c r="C1" s="202"/>
      <c r="D1" s="202"/>
      <c r="E1" s="202"/>
      <c r="F1" s="202"/>
      <c r="G1" s="202"/>
      <c r="H1" s="202"/>
      <c r="I1" s="202"/>
      <c r="J1" s="202"/>
      <c r="K1" s="202"/>
    </row>
    <row r="2" spans="1:11" ht="15.75" thickBot="1"/>
    <row r="3" spans="1:11" s="82" customFormat="1" ht="27.75" customHeight="1" thickBot="1">
      <c r="A3" s="203" t="s">
        <v>187</v>
      </c>
      <c r="B3" s="205" t="s">
        <v>188</v>
      </c>
      <c r="C3" s="206"/>
      <c r="D3" s="207"/>
      <c r="E3" s="208" t="s">
        <v>189</v>
      </c>
      <c r="F3" s="208"/>
      <c r="G3" s="209"/>
      <c r="H3" s="81"/>
      <c r="I3" s="199" t="s">
        <v>190</v>
      </c>
      <c r="J3" s="199"/>
      <c r="K3" s="199"/>
    </row>
    <row r="4" spans="1:11" s="91" customFormat="1" ht="31.5" customHeight="1" thickBot="1">
      <c r="A4" s="204"/>
      <c r="B4" s="85" t="s">
        <v>191</v>
      </c>
      <c r="C4" s="84" t="s">
        <v>192</v>
      </c>
      <c r="D4" s="86" t="s">
        <v>193</v>
      </c>
      <c r="E4" s="83" t="s">
        <v>191</v>
      </c>
      <c r="F4" s="84" t="s">
        <v>192</v>
      </c>
      <c r="G4" s="86" t="s">
        <v>193</v>
      </c>
      <c r="H4" s="87"/>
      <c r="I4" s="88" t="s">
        <v>191</v>
      </c>
      <c r="J4" s="89" t="s">
        <v>192</v>
      </c>
      <c r="K4" s="90" t="s">
        <v>193</v>
      </c>
    </row>
    <row r="5" spans="1:11" s="100" customFormat="1" ht="12" thickBot="1">
      <c r="A5" s="92" t="s">
        <v>185</v>
      </c>
      <c r="B5" s="95" t="s">
        <v>194</v>
      </c>
      <c r="C5" s="94" t="s">
        <v>186</v>
      </c>
      <c r="D5" s="96" t="s">
        <v>195</v>
      </c>
      <c r="E5" s="93" t="s">
        <v>196</v>
      </c>
      <c r="F5" s="94" t="s">
        <v>197</v>
      </c>
      <c r="G5" s="96" t="s">
        <v>198</v>
      </c>
      <c r="H5" s="97"/>
      <c r="I5" s="98" t="s">
        <v>199</v>
      </c>
      <c r="J5" s="94" t="s">
        <v>200</v>
      </c>
      <c r="K5" s="99" t="s">
        <v>201</v>
      </c>
    </row>
    <row r="6" spans="1:11" s="109" customFormat="1" ht="18" customHeight="1">
      <c r="A6" s="101">
        <v>2021</v>
      </c>
      <c r="B6" s="102">
        <v>1436632328.5799999</v>
      </c>
      <c r="C6" s="103">
        <f t="shared" ref="C6:C24" si="0">D6-B6</f>
        <v>-29230412.300000001</v>
      </c>
      <c r="D6" s="104">
        <v>1407401916.28</v>
      </c>
      <c r="E6" s="102">
        <v>1450920690.5799999</v>
      </c>
      <c r="F6" s="103">
        <f t="shared" ref="F6:F24" si="1">G6-E6</f>
        <v>-29230412.300000001</v>
      </c>
      <c r="G6" s="104">
        <v>1421690278.28</v>
      </c>
      <c r="H6" s="105"/>
      <c r="I6" s="106">
        <f t="shared" ref="I6:I24" si="2">B6-E6</f>
        <v>-14288362</v>
      </c>
      <c r="J6" s="107">
        <f>K6-I6</f>
        <v>0</v>
      </c>
      <c r="K6" s="108">
        <f t="shared" ref="K6:K24" si="3">D6-G6</f>
        <v>-14288362</v>
      </c>
    </row>
    <row r="7" spans="1:11" s="109" customFormat="1" ht="18" customHeight="1">
      <c r="A7" s="110">
        <f>A6+1</f>
        <v>2022</v>
      </c>
      <c r="B7" s="111">
        <v>1317502492</v>
      </c>
      <c r="C7" s="103">
        <f t="shared" si="0"/>
        <v>33559180</v>
      </c>
      <c r="D7" s="104">
        <v>1351061672</v>
      </c>
      <c r="E7" s="111">
        <v>1339921540</v>
      </c>
      <c r="F7" s="103">
        <f t="shared" si="1"/>
        <v>33559180</v>
      </c>
      <c r="G7" s="104">
        <v>1373480720</v>
      </c>
      <c r="H7" s="105"/>
      <c r="I7" s="106">
        <f t="shared" si="2"/>
        <v>-22419048</v>
      </c>
      <c r="J7" s="107">
        <f t="shared" ref="J7:J24" si="4">K7-I7</f>
        <v>0</v>
      </c>
      <c r="K7" s="108">
        <f t="shared" si="3"/>
        <v>-22419048</v>
      </c>
    </row>
    <row r="8" spans="1:11" s="109" customFormat="1" ht="18" customHeight="1">
      <c r="A8" s="110">
        <f>A7+1</f>
        <v>2023</v>
      </c>
      <c r="B8" s="111">
        <v>1037177739</v>
      </c>
      <c r="C8" s="103">
        <f t="shared" si="0"/>
        <v>12743967</v>
      </c>
      <c r="D8" s="104">
        <v>1049921706</v>
      </c>
      <c r="E8" s="111">
        <v>1063677739</v>
      </c>
      <c r="F8" s="103">
        <f t="shared" si="1"/>
        <v>12743967</v>
      </c>
      <c r="G8" s="104">
        <v>1076421706</v>
      </c>
      <c r="H8" s="105"/>
      <c r="I8" s="106">
        <f t="shared" si="2"/>
        <v>-26500000</v>
      </c>
      <c r="J8" s="107">
        <f t="shared" si="4"/>
        <v>0</v>
      </c>
      <c r="K8" s="108">
        <f t="shared" si="3"/>
        <v>-26500000</v>
      </c>
    </row>
    <row r="9" spans="1:11" s="109" customFormat="1" ht="18" customHeight="1">
      <c r="A9" s="110">
        <f>A8+1</f>
        <v>2024</v>
      </c>
      <c r="B9" s="111">
        <v>717998277</v>
      </c>
      <c r="C9" s="103">
        <f t="shared" si="0"/>
        <v>0</v>
      </c>
      <c r="D9" s="104">
        <v>717998277</v>
      </c>
      <c r="E9" s="111">
        <v>728998277</v>
      </c>
      <c r="F9" s="103">
        <f t="shared" si="1"/>
        <v>0</v>
      </c>
      <c r="G9" s="104">
        <v>728998277</v>
      </c>
      <c r="H9" s="105"/>
      <c r="I9" s="106">
        <f t="shared" si="2"/>
        <v>-11000000</v>
      </c>
      <c r="J9" s="107">
        <f t="shared" si="4"/>
        <v>0</v>
      </c>
      <c r="K9" s="108">
        <f t="shared" si="3"/>
        <v>-11000000</v>
      </c>
    </row>
    <row r="10" spans="1:11" s="109" customFormat="1" ht="18" customHeight="1">
      <c r="A10" s="110">
        <f>A9+1</f>
        <v>2025</v>
      </c>
      <c r="B10" s="111">
        <v>666667132</v>
      </c>
      <c r="C10" s="103">
        <f t="shared" si="0"/>
        <v>0</v>
      </c>
      <c r="D10" s="104">
        <v>666667132</v>
      </c>
      <c r="E10" s="111">
        <v>639667132</v>
      </c>
      <c r="F10" s="103">
        <f t="shared" si="1"/>
        <v>0</v>
      </c>
      <c r="G10" s="104">
        <v>639667132</v>
      </c>
      <c r="H10" s="105"/>
      <c r="I10" s="106">
        <f t="shared" si="2"/>
        <v>27000000</v>
      </c>
      <c r="J10" s="107">
        <f t="shared" si="4"/>
        <v>0</v>
      </c>
      <c r="K10" s="108">
        <f t="shared" si="3"/>
        <v>27000000</v>
      </c>
    </row>
    <row r="11" spans="1:11" s="109" customFormat="1" ht="18" customHeight="1">
      <c r="A11" s="110">
        <f>A10+1</f>
        <v>2026</v>
      </c>
      <c r="B11" s="111">
        <v>676341526</v>
      </c>
      <c r="C11" s="103">
        <f t="shared" si="0"/>
        <v>0</v>
      </c>
      <c r="D11" s="104">
        <v>676341526</v>
      </c>
      <c r="E11" s="111">
        <v>648041526</v>
      </c>
      <c r="F11" s="103">
        <f t="shared" si="1"/>
        <v>0</v>
      </c>
      <c r="G11" s="104">
        <v>648041526</v>
      </c>
      <c r="H11" s="105"/>
      <c r="I11" s="106">
        <f t="shared" si="2"/>
        <v>28300000</v>
      </c>
      <c r="J11" s="107">
        <f t="shared" si="4"/>
        <v>0</v>
      </c>
      <c r="K11" s="108">
        <f t="shared" si="3"/>
        <v>28300000</v>
      </c>
    </row>
    <row r="12" spans="1:11" s="109" customFormat="1" ht="18" customHeight="1">
      <c r="A12" s="112">
        <v>2027</v>
      </c>
      <c r="B12" s="113">
        <v>686116984</v>
      </c>
      <c r="C12" s="103">
        <f t="shared" si="0"/>
        <v>0</v>
      </c>
      <c r="D12" s="114">
        <v>686116984</v>
      </c>
      <c r="E12" s="113">
        <v>662448660</v>
      </c>
      <c r="F12" s="103">
        <f t="shared" si="1"/>
        <v>0</v>
      </c>
      <c r="G12" s="114">
        <v>662448660</v>
      </c>
      <c r="H12" s="105"/>
      <c r="I12" s="106">
        <f t="shared" si="2"/>
        <v>23668324</v>
      </c>
      <c r="J12" s="107">
        <f t="shared" si="4"/>
        <v>0</v>
      </c>
      <c r="K12" s="108">
        <f t="shared" si="3"/>
        <v>23668324</v>
      </c>
    </row>
    <row r="13" spans="1:11" s="109" customFormat="1" ht="18" customHeight="1">
      <c r="A13" s="112">
        <v>2028</v>
      </c>
      <c r="B13" s="113">
        <v>696153398</v>
      </c>
      <c r="C13" s="103">
        <f t="shared" si="0"/>
        <v>0</v>
      </c>
      <c r="D13" s="114">
        <v>696153398</v>
      </c>
      <c r="E13" s="113">
        <v>673316868</v>
      </c>
      <c r="F13" s="103">
        <f t="shared" si="1"/>
        <v>0</v>
      </c>
      <c r="G13" s="114">
        <v>673316868</v>
      </c>
      <c r="H13" s="105"/>
      <c r="I13" s="106">
        <f t="shared" si="2"/>
        <v>22836530</v>
      </c>
      <c r="J13" s="107">
        <f t="shared" si="4"/>
        <v>0</v>
      </c>
      <c r="K13" s="108">
        <f t="shared" si="3"/>
        <v>22836530</v>
      </c>
    </row>
    <row r="14" spans="1:11" s="109" customFormat="1" ht="18" customHeight="1">
      <c r="A14" s="112">
        <v>2029</v>
      </c>
      <c r="B14" s="113">
        <v>696153398</v>
      </c>
      <c r="C14" s="103">
        <f t="shared" si="0"/>
        <v>0</v>
      </c>
      <c r="D14" s="114">
        <v>696153398</v>
      </c>
      <c r="E14" s="113">
        <v>675653398</v>
      </c>
      <c r="F14" s="103">
        <f t="shared" si="1"/>
        <v>0</v>
      </c>
      <c r="G14" s="114">
        <v>675653398</v>
      </c>
      <c r="H14" s="105"/>
      <c r="I14" s="106">
        <f t="shared" si="2"/>
        <v>20500000</v>
      </c>
      <c r="J14" s="107">
        <f t="shared" si="4"/>
        <v>0</v>
      </c>
      <c r="K14" s="108">
        <f t="shared" si="3"/>
        <v>20500000</v>
      </c>
    </row>
    <row r="15" spans="1:11" s="109" customFormat="1" ht="18" customHeight="1">
      <c r="A15" s="112">
        <v>2030</v>
      </c>
      <c r="B15" s="113">
        <v>696153398</v>
      </c>
      <c r="C15" s="103">
        <f t="shared" si="0"/>
        <v>0</v>
      </c>
      <c r="D15" s="114">
        <v>696153398</v>
      </c>
      <c r="E15" s="113">
        <v>675653398</v>
      </c>
      <c r="F15" s="103">
        <f t="shared" si="1"/>
        <v>0</v>
      </c>
      <c r="G15" s="114">
        <v>675653398</v>
      </c>
      <c r="H15" s="105"/>
      <c r="I15" s="106">
        <f t="shared" si="2"/>
        <v>20500000</v>
      </c>
      <c r="J15" s="107">
        <f t="shared" si="4"/>
        <v>0</v>
      </c>
      <c r="K15" s="108">
        <f t="shared" si="3"/>
        <v>20500000</v>
      </c>
    </row>
    <row r="16" spans="1:11" s="109" customFormat="1" ht="18" customHeight="1">
      <c r="A16" s="112">
        <v>2031</v>
      </c>
      <c r="B16" s="113">
        <v>696153398</v>
      </c>
      <c r="C16" s="103">
        <f t="shared" si="0"/>
        <v>0</v>
      </c>
      <c r="D16" s="114">
        <v>696153398</v>
      </c>
      <c r="E16" s="113">
        <v>675653398</v>
      </c>
      <c r="F16" s="103">
        <f t="shared" si="1"/>
        <v>0</v>
      </c>
      <c r="G16" s="114">
        <v>675653398</v>
      </c>
      <c r="H16" s="105"/>
      <c r="I16" s="106">
        <f t="shared" si="2"/>
        <v>20500000</v>
      </c>
      <c r="J16" s="107">
        <f t="shared" si="4"/>
        <v>0</v>
      </c>
      <c r="K16" s="108">
        <f t="shared" si="3"/>
        <v>20500000</v>
      </c>
    </row>
    <row r="17" spans="1:11" s="109" customFormat="1" ht="18" customHeight="1">
      <c r="A17" s="112">
        <v>2032</v>
      </c>
      <c r="B17" s="113">
        <v>696153398</v>
      </c>
      <c r="C17" s="103">
        <f t="shared" si="0"/>
        <v>0</v>
      </c>
      <c r="D17" s="114">
        <v>696153398</v>
      </c>
      <c r="E17" s="113">
        <v>675653398</v>
      </c>
      <c r="F17" s="103">
        <f t="shared" si="1"/>
        <v>0</v>
      </c>
      <c r="G17" s="114">
        <v>675653398</v>
      </c>
      <c r="H17" s="105"/>
      <c r="I17" s="106">
        <f t="shared" si="2"/>
        <v>20500000</v>
      </c>
      <c r="J17" s="107">
        <f t="shared" si="4"/>
        <v>0</v>
      </c>
      <c r="K17" s="108">
        <f t="shared" si="3"/>
        <v>20500000</v>
      </c>
    </row>
    <row r="18" spans="1:11" s="109" customFormat="1" ht="18" customHeight="1">
      <c r="A18" s="112">
        <v>2033</v>
      </c>
      <c r="B18" s="113">
        <v>696153398</v>
      </c>
      <c r="C18" s="103">
        <f t="shared" si="0"/>
        <v>0</v>
      </c>
      <c r="D18" s="114">
        <v>696153398</v>
      </c>
      <c r="E18" s="113">
        <v>674653398</v>
      </c>
      <c r="F18" s="103">
        <f t="shared" si="1"/>
        <v>0</v>
      </c>
      <c r="G18" s="114">
        <v>674653398</v>
      </c>
      <c r="H18" s="105"/>
      <c r="I18" s="106">
        <f t="shared" si="2"/>
        <v>21500000</v>
      </c>
      <c r="J18" s="107">
        <f t="shared" si="4"/>
        <v>0</v>
      </c>
      <c r="K18" s="108">
        <f t="shared" si="3"/>
        <v>21500000</v>
      </c>
    </row>
    <row r="19" spans="1:11" s="109" customFormat="1" ht="18" customHeight="1">
      <c r="A19" s="112">
        <v>2034</v>
      </c>
      <c r="B19" s="113">
        <v>696153398</v>
      </c>
      <c r="C19" s="103">
        <f t="shared" si="0"/>
        <v>0</v>
      </c>
      <c r="D19" s="114">
        <v>696153398</v>
      </c>
      <c r="E19" s="113">
        <v>675153398</v>
      </c>
      <c r="F19" s="103">
        <f t="shared" si="1"/>
        <v>0</v>
      </c>
      <c r="G19" s="114">
        <v>675153398</v>
      </c>
      <c r="H19" s="105"/>
      <c r="I19" s="106">
        <f t="shared" si="2"/>
        <v>21000000</v>
      </c>
      <c r="J19" s="107">
        <f t="shared" si="4"/>
        <v>0</v>
      </c>
      <c r="K19" s="108">
        <f t="shared" si="3"/>
        <v>21000000</v>
      </c>
    </row>
    <row r="20" spans="1:11" s="109" customFormat="1" ht="18" customHeight="1">
      <c r="A20" s="112">
        <v>2035</v>
      </c>
      <c r="B20" s="113">
        <v>696153398</v>
      </c>
      <c r="C20" s="103">
        <f t="shared" si="0"/>
        <v>0</v>
      </c>
      <c r="D20" s="114">
        <v>696153398</v>
      </c>
      <c r="E20" s="113">
        <v>675862765</v>
      </c>
      <c r="F20" s="103">
        <f t="shared" si="1"/>
        <v>0</v>
      </c>
      <c r="G20" s="114">
        <v>675862765</v>
      </c>
      <c r="H20" s="105"/>
      <c r="I20" s="106">
        <f t="shared" si="2"/>
        <v>20290633</v>
      </c>
      <c r="J20" s="107">
        <f t="shared" si="4"/>
        <v>0</v>
      </c>
      <c r="K20" s="108">
        <f t="shared" si="3"/>
        <v>20290633</v>
      </c>
    </row>
    <row r="21" spans="1:11" s="109" customFormat="1" ht="18" customHeight="1">
      <c r="A21" s="112">
        <v>2036</v>
      </c>
      <c r="B21" s="113">
        <v>696153398</v>
      </c>
      <c r="C21" s="103">
        <f t="shared" si="0"/>
        <v>0</v>
      </c>
      <c r="D21" s="114">
        <v>696153398</v>
      </c>
      <c r="E21" s="113">
        <v>678653398</v>
      </c>
      <c r="F21" s="103">
        <f t="shared" si="1"/>
        <v>0</v>
      </c>
      <c r="G21" s="114">
        <v>678653398</v>
      </c>
      <c r="H21" s="105"/>
      <c r="I21" s="106">
        <f t="shared" si="2"/>
        <v>17500000</v>
      </c>
      <c r="J21" s="107">
        <f t="shared" si="4"/>
        <v>0</v>
      </c>
      <c r="K21" s="108">
        <f t="shared" si="3"/>
        <v>17500000</v>
      </c>
    </row>
    <row r="22" spans="1:11" s="109" customFormat="1" ht="18" customHeight="1">
      <c r="A22" s="112">
        <v>2037</v>
      </c>
      <c r="B22" s="113">
        <v>696153398</v>
      </c>
      <c r="C22" s="103">
        <f t="shared" si="0"/>
        <v>0</v>
      </c>
      <c r="D22" s="114">
        <v>696153398</v>
      </c>
      <c r="E22" s="113">
        <v>676653398</v>
      </c>
      <c r="F22" s="103">
        <f t="shared" si="1"/>
        <v>0</v>
      </c>
      <c r="G22" s="114">
        <v>676653398</v>
      </c>
      <c r="H22" s="105"/>
      <c r="I22" s="106">
        <f t="shared" si="2"/>
        <v>19500000</v>
      </c>
      <c r="J22" s="107">
        <f t="shared" si="4"/>
        <v>0</v>
      </c>
      <c r="K22" s="108">
        <f t="shared" si="3"/>
        <v>19500000</v>
      </c>
    </row>
    <row r="23" spans="1:11" s="109" customFormat="1" ht="18" customHeight="1">
      <c r="A23" s="112">
        <v>2038</v>
      </c>
      <c r="B23" s="113">
        <v>696153398</v>
      </c>
      <c r="C23" s="103">
        <f t="shared" si="0"/>
        <v>0</v>
      </c>
      <c r="D23" s="114">
        <v>696153398</v>
      </c>
      <c r="E23" s="113">
        <v>677214699</v>
      </c>
      <c r="F23" s="103">
        <f t="shared" si="1"/>
        <v>0</v>
      </c>
      <c r="G23" s="114">
        <v>677214699</v>
      </c>
      <c r="H23" s="105"/>
      <c r="I23" s="106">
        <f t="shared" si="2"/>
        <v>18938699</v>
      </c>
      <c r="J23" s="107">
        <f t="shared" si="4"/>
        <v>0</v>
      </c>
      <c r="K23" s="108">
        <f t="shared" si="3"/>
        <v>18938699</v>
      </c>
    </row>
    <row r="24" spans="1:11" s="109" customFormat="1" ht="18" customHeight="1" thickBot="1">
      <c r="A24" s="115">
        <v>2039</v>
      </c>
      <c r="B24" s="140">
        <v>696153398</v>
      </c>
      <c r="C24" s="117">
        <f t="shared" si="0"/>
        <v>0</v>
      </c>
      <c r="D24" s="118">
        <v>696153398</v>
      </c>
      <c r="E24" s="140">
        <v>684153398</v>
      </c>
      <c r="F24" s="117">
        <f t="shared" si="1"/>
        <v>0</v>
      </c>
      <c r="G24" s="118">
        <v>684153398</v>
      </c>
      <c r="H24" s="105"/>
      <c r="I24" s="119">
        <f t="shared" si="2"/>
        <v>12000000</v>
      </c>
      <c r="J24" s="120">
        <f t="shared" si="4"/>
        <v>0</v>
      </c>
      <c r="K24" s="121">
        <f t="shared" si="3"/>
        <v>12000000</v>
      </c>
    </row>
    <row r="25" spans="1:11">
      <c r="B25" s="122"/>
      <c r="C25" s="122"/>
      <c r="D25" s="122"/>
      <c r="E25" s="122"/>
      <c r="F25" s="122"/>
      <c r="G25" s="122"/>
      <c r="H25" s="123"/>
      <c r="I25" s="122"/>
      <c r="J25" s="122"/>
      <c r="K25" s="122"/>
    </row>
    <row r="28" spans="1:11" s="82" customFormat="1" ht="27.75" customHeight="1" thickBot="1">
      <c r="A28" s="198" t="s">
        <v>187</v>
      </c>
      <c r="B28" s="199" t="s">
        <v>202</v>
      </c>
      <c r="C28" s="199"/>
      <c r="D28" s="199"/>
      <c r="E28" s="200" t="s">
        <v>203</v>
      </c>
      <c r="F28" s="200"/>
      <c r="G28" s="200"/>
      <c r="H28" s="81"/>
      <c r="I28" s="199" t="s">
        <v>204</v>
      </c>
      <c r="J28" s="199"/>
      <c r="K28" s="199"/>
    </row>
    <row r="29" spans="1:11" s="91" customFormat="1" ht="31.5" customHeight="1" thickBot="1">
      <c r="A29" s="198"/>
      <c r="B29" s="124" t="s">
        <v>191</v>
      </c>
      <c r="C29" s="125" t="s">
        <v>192</v>
      </c>
      <c r="D29" s="126" t="s">
        <v>193</v>
      </c>
      <c r="E29" s="127" t="s">
        <v>191</v>
      </c>
      <c r="F29" s="125" t="s">
        <v>192</v>
      </c>
      <c r="G29" s="126" t="s">
        <v>193</v>
      </c>
      <c r="H29" s="87"/>
      <c r="I29" s="88" t="s">
        <v>191</v>
      </c>
      <c r="J29" s="89" t="s">
        <v>192</v>
      </c>
      <c r="K29" s="90" t="s">
        <v>193</v>
      </c>
    </row>
    <row r="30" spans="1:11" s="100" customFormat="1" ht="12" thickBot="1">
      <c r="A30" s="128" t="s">
        <v>185</v>
      </c>
      <c r="B30" s="98" t="s">
        <v>194</v>
      </c>
      <c r="C30" s="94" t="s">
        <v>186</v>
      </c>
      <c r="D30" s="99" t="s">
        <v>195</v>
      </c>
      <c r="E30" s="93" t="s">
        <v>196</v>
      </c>
      <c r="F30" s="94" t="s">
        <v>197</v>
      </c>
      <c r="G30" s="99" t="s">
        <v>198</v>
      </c>
      <c r="H30" s="97"/>
      <c r="I30" s="98" t="s">
        <v>199</v>
      </c>
      <c r="J30" s="94" t="s">
        <v>200</v>
      </c>
      <c r="K30" s="99" t="s">
        <v>201</v>
      </c>
    </row>
    <row r="31" spans="1:11" s="109" customFormat="1" ht="18" customHeight="1">
      <c r="A31" s="129">
        <v>2021</v>
      </c>
      <c r="B31" s="130">
        <v>108713267</v>
      </c>
      <c r="C31" s="103">
        <f t="shared" ref="C31:C49" si="5">D31-B31</f>
        <v>0</v>
      </c>
      <c r="D31" s="108">
        <v>108713267</v>
      </c>
      <c r="E31" s="130">
        <v>94424905</v>
      </c>
      <c r="F31" s="103">
        <f t="shared" ref="F31:F49" si="6">G31-E31</f>
        <v>0</v>
      </c>
      <c r="G31" s="108">
        <v>94424905</v>
      </c>
      <c r="H31" s="105"/>
      <c r="I31" s="131">
        <f>B6+B31-E6-E31</f>
        <v>0</v>
      </c>
      <c r="J31" s="132">
        <f>K31-I31</f>
        <v>0</v>
      </c>
      <c r="K31" s="133">
        <f t="shared" ref="K31:K49" si="7">D6+D31-G6-G31</f>
        <v>0</v>
      </c>
    </row>
    <row r="32" spans="1:11" s="109" customFormat="1" ht="18" customHeight="1">
      <c r="A32" s="129">
        <f>A31+1</f>
        <v>2022</v>
      </c>
      <c r="B32" s="134">
        <v>40000000</v>
      </c>
      <c r="C32" s="103">
        <f t="shared" si="5"/>
        <v>0</v>
      </c>
      <c r="D32" s="108">
        <v>40000000</v>
      </c>
      <c r="E32" s="134">
        <v>17580952</v>
      </c>
      <c r="F32" s="103">
        <f t="shared" si="6"/>
        <v>0</v>
      </c>
      <c r="G32" s="108">
        <v>17580952</v>
      </c>
      <c r="H32" s="105"/>
      <c r="I32" s="106">
        <f t="shared" ref="I32:I49" si="8">B7+B32-E7-E32</f>
        <v>0</v>
      </c>
      <c r="J32" s="107">
        <f t="shared" ref="J32:J49" si="9">K32-I32</f>
        <v>0</v>
      </c>
      <c r="K32" s="108">
        <f t="shared" si="7"/>
        <v>0</v>
      </c>
    </row>
    <row r="33" spans="1:11" s="109" customFormat="1" ht="18" customHeight="1">
      <c r="A33" s="129">
        <f>A32+1</f>
        <v>2023</v>
      </c>
      <c r="B33" s="134">
        <v>40000000</v>
      </c>
      <c r="C33" s="103">
        <f t="shared" si="5"/>
        <v>0</v>
      </c>
      <c r="D33" s="108">
        <v>40000000</v>
      </c>
      <c r="E33" s="134">
        <v>13500000</v>
      </c>
      <c r="F33" s="103">
        <f t="shared" si="6"/>
        <v>0</v>
      </c>
      <c r="G33" s="108">
        <v>13500000</v>
      </c>
      <c r="H33" s="105"/>
      <c r="I33" s="106">
        <f t="shared" si="8"/>
        <v>0</v>
      </c>
      <c r="J33" s="107">
        <f t="shared" si="9"/>
        <v>0</v>
      </c>
      <c r="K33" s="108">
        <f t="shared" si="7"/>
        <v>0</v>
      </c>
    </row>
    <row r="34" spans="1:11" s="109" customFormat="1" ht="18" customHeight="1">
      <c r="A34" s="129">
        <f>A33+1</f>
        <v>2024</v>
      </c>
      <c r="B34" s="134">
        <v>30000000</v>
      </c>
      <c r="C34" s="103">
        <f t="shared" si="5"/>
        <v>0</v>
      </c>
      <c r="D34" s="108">
        <v>30000000</v>
      </c>
      <c r="E34" s="134">
        <v>19000000</v>
      </c>
      <c r="F34" s="103">
        <f t="shared" si="6"/>
        <v>0</v>
      </c>
      <c r="G34" s="108">
        <v>19000000</v>
      </c>
      <c r="H34" s="105"/>
      <c r="I34" s="106">
        <f t="shared" si="8"/>
        <v>0</v>
      </c>
      <c r="J34" s="107">
        <f t="shared" si="9"/>
        <v>0</v>
      </c>
      <c r="K34" s="108">
        <f t="shared" si="7"/>
        <v>0</v>
      </c>
    </row>
    <row r="35" spans="1:11" s="109" customFormat="1" ht="18" customHeight="1">
      <c r="A35" s="129">
        <f>A34+1</f>
        <v>2025</v>
      </c>
      <c r="B35" s="134">
        <v>0</v>
      </c>
      <c r="C35" s="103">
        <f t="shared" si="5"/>
        <v>0</v>
      </c>
      <c r="D35" s="108">
        <v>0</v>
      </c>
      <c r="E35" s="134">
        <v>27000000</v>
      </c>
      <c r="F35" s="103">
        <f t="shared" si="6"/>
        <v>0</v>
      </c>
      <c r="G35" s="108">
        <v>27000000</v>
      </c>
      <c r="H35" s="105"/>
      <c r="I35" s="106">
        <f t="shared" si="8"/>
        <v>0</v>
      </c>
      <c r="J35" s="107">
        <f t="shared" si="9"/>
        <v>0</v>
      </c>
      <c r="K35" s="108">
        <f t="shared" si="7"/>
        <v>0</v>
      </c>
    </row>
    <row r="36" spans="1:11" s="109" customFormat="1" ht="18" customHeight="1">
      <c r="A36" s="129">
        <f>A35+1</f>
        <v>2026</v>
      </c>
      <c r="B36" s="134">
        <v>0</v>
      </c>
      <c r="C36" s="103">
        <f t="shared" si="5"/>
        <v>0</v>
      </c>
      <c r="D36" s="108">
        <v>0</v>
      </c>
      <c r="E36" s="134">
        <v>28300000</v>
      </c>
      <c r="F36" s="103">
        <f t="shared" si="6"/>
        <v>0</v>
      </c>
      <c r="G36" s="108">
        <v>28300000</v>
      </c>
      <c r="H36" s="105"/>
      <c r="I36" s="106">
        <f t="shared" si="8"/>
        <v>0</v>
      </c>
      <c r="J36" s="107">
        <f t="shared" si="9"/>
        <v>0</v>
      </c>
      <c r="K36" s="108">
        <f t="shared" si="7"/>
        <v>0</v>
      </c>
    </row>
    <row r="37" spans="1:11" s="109" customFormat="1" ht="18" customHeight="1">
      <c r="A37" s="135">
        <v>2027</v>
      </c>
      <c r="B37" s="134">
        <v>0</v>
      </c>
      <c r="C37" s="103">
        <f t="shared" si="5"/>
        <v>0</v>
      </c>
      <c r="D37" s="108">
        <v>0</v>
      </c>
      <c r="E37" s="136">
        <v>23668324</v>
      </c>
      <c r="F37" s="103">
        <f t="shared" si="6"/>
        <v>0</v>
      </c>
      <c r="G37" s="137">
        <v>23668324</v>
      </c>
      <c r="H37" s="105"/>
      <c r="I37" s="106">
        <f t="shared" si="8"/>
        <v>0</v>
      </c>
      <c r="J37" s="107">
        <f t="shared" si="9"/>
        <v>0</v>
      </c>
      <c r="K37" s="108">
        <f t="shared" si="7"/>
        <v>0</v>
      </c>
    </row>
    <row r="38" spans="1:11" s="109" customFormat="1" ht="18" customHeight="1">
      <c r="A38" s="135">
        <v>2028</v>
      </c>
      <c r="B38" s="134">
        <v>0</v>
      </c>
      <c r="C38" s="103">
        <f t="shared" si="5"/>
        <v>0</v>
      </c>
      <c r="D38" s="108">
        <v>0</v>
      </c>
      <c r="E38" s="136">
        <v>22836530</v>
      </c>
      <c r="F38" s="103">
        <f t="shared" si="6"/>
        <v>0</v>
      </c>
      <c r="G38" s="137">
        <v>22836530</v>
      </c>
      <c r="H38" s="105"/>
      <c r="I38" s="106">
        <f>B13+B38-E13-E38</f>
        <v>0</v>
      </c>
      <c r="J38" s="107">
        <f t="shared" si="9"/>
        <v>0</v>
      </c>
      <c r="K38" s="108">
        <f t="shared" si="7"/>
        <v>0</v>
      </c>
    </row>
    <row r="39" spans="1:11" s="109" customFormat="1" ht="18" customHeight="1">
      <c r="A39" s="135">
        <v>2029</v>
      </c>
      <c r="B39" s="134">
        <v>0</v>
      </c>
      <c r="C39" s="103">
        <f t="shared" si="5"/>
        <v>0</v>
      </c>
      <c r="D39" s="108">
        <v>0</v>
      </c>
      <c r="E39" s="136">
        <v>20500000</v>
      </c>
      <c r="F39" s="103">
        <f t="shared" si="6"/>
        <v>0</v>
      </c>
      <c r="G39" s="137">
        <v>20500000</v>
      </c>
      <c r="H39" s="105"/>
      <c r="I39" s="106">
        <f t="shared" si="8"/>
        <v>0</v>
      </c>
      <c r="J39" s="107">
        <f t="shared" si="9"/>
        <v>0</v>
      </c>
      <c r="K39" s="108">
        <f t="shared" si="7"/>
        <v>0</v>
      </c>
    </row>
    <row r="40" spans="1:11" s="109" customFormat="1" ht="18" customHeight="1">
      <c r="A40" s="135">
        <v>2030</v>
      </c>
      <c r="B40" s="134">
        <v>0</v>
      </c>
      <c r="C40" s="103">
        <f t="shared" si="5"/>
        <v>0</v>
      </c>
      <c r="D40" s="108">
        <v>0</v>
      </c>
      <c r="E40" s="136">
        <v>20500000</v>
      </c>
      <c r="F40" s="103">
        <f t="shared" si="6"/>
        <v>0</v>
      </c>
      <c r="G40" s="137">
        <v>20500000</v>
      </c>
      <c r="H40" s="105"/>
      <c r="I40" s="106">
        <f t="shared" si="8"/>
        <v>0</v>
      </c>
      <c r="J40" s="107">
        <f t="shared" si="9"/>
        <v>0</v>
      </c>
      <c r="K40" s="108">
        <f t="shared" si="7"/>
        <v>0</v>
      </c>
    </row>
    <row r="41" spans="1:11" s="109" customFormat="1" ht="18" customHeight="1">
      <c r="A41" s="135">
        <v>2031</v>
      </c>
      <c r="B41" s="134">
        <v>0</v>
      </c>
      <c r="C41" s="103">
        <f t="shared" si="5"/>
        <v>0</v>
      </c>
      <c r="D41" s="108">
        <v>0</v>
      </c>
      <c r="E41" s="136">
        <v>20500000</v>
      </c>
      <c r="F41" s="103">
        <f t="shared" si="6"/>
        <v>0</v>
      </c>
      <c r="G41" s="137">
        <v>20500000</v>
      </c>
      <c r="H41" s="105"/>
      <c r="I41" s="106">
        <f t="shared" si="8"/>
        <v>0</v>
      </c>
      <c r="J41" s="107">
        <f t="shared" si="9"/>
        <v>0</v>
      </c>
      <c r="K41" s="108">
        <f t="shared" si="7"/>
        <v>0</v>
      </c>
    </row>
    <row r="42" spans="1:11" s="109" customFormat="1" ht="18" customHeight="1">
      <c r="A42" s="135">
        <v>2032</v>
      </c>
      <c r="B42" s="134">
        <v>0</v>
      </c>
      <c r="C42" s="103">
        <f t="shared" si="5"/>
        <v>0</v>
      </c>
      <c r="D42" s="108">
        <v>0</v>
      </c>
      <c r="E42" s="136">
        <v>20500000</v>
      </c>
      <c r="F42" s="103">
        <f t="shared" si="6"/>
        <v>0</v>
      </c>
      <c r="G42" s="137">
        <v>20500000</v>
      </c>
      <c r="H42" s="105"/>
      <c r="I42" s="106">
        <f t="shared" si="8"/>
        <v>0</v>
      </c>
      <c r="J42" s="107">
        <f t="shared" si="9"/>
        <v>0</v>
      </c>
      <c r="K42" s="108">
        <f t="shared" si="7"/>
        <v>0</v>
      </c>
    </row>
    <row r="43" spans="1:11" s="109" customFormat="1" ht="18" customHeight="1">
      <c r="A43" s="135">
        <v>2033</v>
      </c>
      <c r="B43" s="134">
        <v>0</v>
      </c>
      <c r="C43" s="103">
        <f t="shared" si="5"/>
        <v>0</v>
      </c>
      <c r="D43" s="108">
        <v>0</v>
      </c>
      <c r="E43" s="136">
        <v>21500000</v>
      </c>
      <c r="F43" s="103">
        <f t="shared" si="6"/>
        <v>0</v>
      </c>
      <c r="G43" s="137">
        <v>21500000</v>
      </c>
      <c r="H43" s="105"/>
      <c r="I43" s="106">
        <f t="shared" si="8"/>
        <v>0</v>
      </c>
      <c r="J43" s="107">
        <f t="shared" si="9"/>
        <v>0</v>
      </c>
      <c r="K43" s="108">
        <f t="shared" si="7"/>
        <v>0</v>
      </c>
    </row>
    <row r="44" spans="1:11" s="109" customFormat="1" ht="18" customHeight="1">
      <c r="A44" s="135">
        <v>2034</v>
      </c>
      <c r="B44" s="134">
        <v>0</v>
      </c>
      <c r="C44" s="103">
        <f t="shared" si="5"/>
        <v>0</v>
      </c>
      <c r="D44" s="108">
        <v>0</v>
      </c>
      <c r="E44" s="136">
        <v>21000000</v>
      </c>
      <c r="F44" s="103">
        <f t="shared" si="6"/>
        <v>0</v>
      </c>
      <c r="G44" s="137">
        <v>21000000</v>
      </c>
      <c r="H44" s="105"/>
      <c r="I44" s="106">
        <f t="shared" si="8"/>
        <v>0</v>
      </c>
      <c r="J44" s="107">
        <f t="shared" si="9"/>
        <v>0</v>
      </c>
      <c r="K44" s="108">
        <f t="shared" si="7"/>
        <v>0</v>
      </c>
    </row>
    <row r="45" spans="1:11" s="109" customFormat="1" ht="18" customHeight="1">
      <c r="A45" s="135">
        <v>2035</v>
      </c>
      <c r="B45" s="134">
        <v>0</v>
      </c>
      <c r="C45" s="103">
        <f t="shared" si="5"/>
        <v>0</v>
      </c>
      <c r="D45" s="108">
        <v>0</v>
      </c>
      <c r="E45" s="136">
        <v>20290633</v>
      </c>
      <c r="F45" s="103">
        <f t="shared" si="6"/>
        <v>0</v>
      </c>
      <c r="G45" s="137">
        <v>20290633</v>
      </c>
      <c r="H45" s="105"/>
      <c r="I45" s="106">
        <f t="shared" si="8"/>
        <v>0</v>
      </c>
      <c r="J45" s="107">
        <f t="shared" si="9"/>
        <v>0</v>
      </c>
      <c r="K45" s="108">
        <f t="shared" si="7"/>
        <v>0</v>
      </c>
    </row>
    <row r="46" spans="1:11" s="109" customFormat="1" ht="18" customHeight="1">
      <c r="A46" s="135">
        <v>2036</v>
      </c>
      <c r="B46" s="134">
        <v>0</v>
      </c>
      <c r="C46" s="103">
        <f t="shared" si="5"/>
        <v>0</v>
      </c>
      <c r="D46" s="108">
        <v>0</v>
      </c>
      <c r="E46" s="136">
        <v>17500000</v>
      </c>
      <c r="F46" s="103">
        <f t="shared" si="6"/>
        <v>0</v>
      </c>
      <c r="G46" s="137">
        <v>17500000</v>
      </c>
      <c r="H46" s="105"/>
      <c r="I46" s="106">
        <f t="shared" si="8"/>
        <v>0</v>
      </c>
      <c r="J46" s="107">
        <f t="shared" si="9"/>
        <v>0</v>
      </c>
      <c r="K46" s="108">
        <f t="shared" si="7"/>
        <v>0</v>
      </c>
    </row>
    <row r="47" spans="1:11" s="109" customFormat="1" ht="18" customHeight="1">
      <c r="A47" s="135">
        <v>2037</v>
      </c>
      <c r="B47" s="134">
        <v>0</v>
      </c>
      <c r="C47" s="103">
        <f t="shared" si="5"/>
        <v>0</v>
      </c>
      <c r="D47" s="108">
        <v>0</v>
      </c>
      <c r="E47" s="136">
        <v>19500000</v>
      </c>
      <c r="F47" s="103">
        <f t="shared" si="6"/>
        <v>0</v>
      </c>
      <c r="G47" s="137">
        <v>19500000</v>
      </c>
      <c r="H47" s="105"/>
      <c r="I47" s="106">
        <f t="shared" si="8"/>
        <v>0</v>
      </c>
      <c r="J47" s="107">
        <f t="shared" si="9"/>
        <v>0</v>
      </c>
      <c r="K47" s="108">
        <f t="shared" si="7"/>
        <v>0</v>
      </c>
    </row>
    <row r="48" spans="1:11" s="109" customFormat="1" ht="18" customHeight="1">
      <c r="A48" s="135">
        <v>2038</v>
      </c>
      <c r="B48" s="134">
        <v>0</v>
      </c>
      <c r="C48" s="103">
        <f t="shared" si="5"/>
        <v>0</v>
      </c>
      <c r="D48" s="108">
        <v>0</v>
      </c>
      <c r="E48" s="136">
        <v>18938699</v>
      </c>
      <c r="F48" s="103">
        <f t="shared" si="6"/>
        <v>0</v>
      </c>
      <c r="G48" s="137">
        <v>18938699</v>
      </c>
      <c r="H48" s="105"/>
      <c r="I48" s="106">
        <f t="shared" si="8"/>
        <v>0</v>
      </c>
      <c r="J48" s="107">
        <f t="shared" si="9"/>
        <v>0</v>
      </c>
      <c r="K48" s="108">
        <f t="shared" si="7"/>
        <v>0</v>
      </c>
    </row>
    <row r="49" spans="1:11" s="109" customFormat="1" ht="18" customHeight="1" thickBot="1">
      <c r="A49" s="138">
        <v>2039</v>
      </c>
      <c r="B49" s="139">
        <v>0</v>
      </c>
      <c r="C49" s="116">
        <f t="shared" si="5"/>
        <v>0</v>
      </c>
      <c r="D49" s="121">
        <v>0</v>
      </c>
      <c r="E49" s="139">
        <v>12000000</v>
      </c>
      <c r="F49" s="116">
        <f t="shared" si="6"/>
        <v>0</v>
      </c>
      <c r="G49" s="121">
        <v>12000000</v>
      </c>
      <c r="H49" s="105"/>
      <c r="I49" s="119">
        <f t="shared" si="8"/>
        <v>0</v>
      </c>
      <c r="J49" s="120">
        <f t="shared" si="9"/>
        <v>0</v>
      </c>
      <c r="K49" s="121">
        <f t="shared" si="7"/>
        <v>0</v>
      </c>
    </row>
    <row r="52" spans="1:11" ht="15.75" customHeight="1">
      <c r="A52" s="38" t="s">
        <v>196</v>
      </c>
      <c r="B52" s="201" t="s">
        <v>205</v>
      </c>
      <c r="C52" s="201"/>
      <c r="D52" s="201"/>
      <c r="E52" s="201"/>
      <c r="F52" s="201"/>
      <c r="G52" s="201"/>
      <c r="H52" s="201"/>
      <c r="I52" s="201"/>
      <c r="J52" s="201"/>
      <c r="K52" s="201"/>
    </row>
    <row r="53" spans="1:11" ht="33" customHeight="1">
      <c r="A53" s="185" t="s">
        <v>240</v>
      </c>
      <c r="B53" s="185"/>
      <c r="C53" s="185"/>
      <c r="D53" s="185"/>
      <c r="E53" s="185"/>
      <c r="F53" s="185"/>
      <c r="G53" s="185"/>
      <c r="H53" s="185"/>
      <c r="I53" s="185"/>
      <c r="J53" s="185"/>
      <c r="K53" s="185"/>
    </row>
  </sheetData>
  <sheetProtection password="C25B" sheet="1"/>
  <mergeCells count="11">
    <mergeCell ref="A1:K1"/>
    <mergeCell ref="A3:A4"/>
    <mergeCell ref="B3:D3"/>
    <mergeCell ref="E3:G3"/>
    <mergeCell ref="I3:K3"/>
    <mergeCell ref="A28:A29"/>
    <mergeCell ref="B28:D28"/>
    <mergeCell ref="E28:G28"/>
    <mergeCell ref="I28:K28"/>
    <mergeCell ref="B52:K52"/>
    <mergeCell ref="A53:K53"/>
  </mergeCells>
  <pageMargins left="0.70866141732283472" right="0.70866141732283472" top="0.74803149606299213" bottom="0.74803149606299213" header="0.51181102362204722" footer="0.51181102362204722"/>
  <pageSetup paperSize="9" scale="5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view="pageBreakPreview" workbookViewId="0">
      <selection activeCell="D21" sqref="D21"/>
    </sheetView>
  </sheetViews>
  <sheetFormatPr defaultColWidth="8.875" defaultRowHeight="15"/>
  <cols>
    <col min="1" max="1" width="8.25" style="40" customWidth="1"/>
    <col min="2" max="2" width="11.25" style="41" customWidth="1"/>
    <col min="3" max="3" width="11.125" style="41" customWidth="1"/>
    <col min="4" max="5" width="11.25" style="41" customWidth="1"/>
    <col min="6" max="6" width="11.125" style="41" customWidth="1"/>
    <col min="7" max="7" width="11.25" style="41" customWidth="1"/>
    <col min="8" max="8" width="1.75" style="42" customWidth="1"/>
    <col min="9" max="9" width="11.25" style="41" customWidth="1"/>
    <col min="10" max="10" width="9.75" style="41" customWidth="1"/>
    <col min="11" max="11" width="11.25" style="41" customWidth="1"/>
    <col min="12" max="16384" width="8.875" style="41"/>
  </cols>
  <sheetData>
    <row r="1" spans="1:11" ht="30" customHeight="1">
      <c r="A1" s="211" t="s">
        <v>206</v>
      </c>
      <c r="B1" s="211"/>
      <c r="C1" s="211"/>
      <c r="D1" s="211"/>
      <c r="E1" s="211"/>
      <c r="F1" s="211"/>
      <c r="G1" s="211"/>
      <c r="H1" s="211"/>
      <c r="I1" s="211"/>
      <c r="J1" s="211"/>
      <c r="K1" s="211"/>
    </row>
    <row r="3" spans="1:11" s="44" customFormat="1" ht="27.75" customHeight="1">
      <c r="A3" s="212" t="s">
        <v>187</v>
      </c>
      <c r="B3" s="210" t="s">
        <v>188</v>
      </c>
      <c r="C3" s="210"/>
      <c r="D3" s="210"/>
      <c r="E3" s="210" t="s">
        <v>189</v>
      </c>
      <c r="F3" s="210"/>
      <c r="G3" s="210"/>
      <c r="H3" s="43"/>
      <c r="I3" s="210" t="s">
        <v>190</v>
      </c>
      <c r="J3" s="210"/>
      <c r="K3" s="210"/>
    </row>
    <row r="4" spans="1:11" s="49" customFormat="1" ht="31.5" customHeight="1">
      <c r="A4" s="212"/>
      <c r="B4" s="45" t="s">
        <v>191</v>
      </c>
      <c r="C4" s="46" t="s">
        <v>192</v>
      </c>
      <c r="D4" s="47" t="s">
        <v>193</v>
      </c>
      <c r="E4" s="45" t="s">
        <v>191</v>
      </c>
      <c r="F4" s="46" t="s">
        <v>192</v>
      </c>
      <c r="G4" s="47" t="s">
        <v>193</v>
      </c>
      <c r="H4" s="48"/>
      <c r="I4" s="45" t="s">
        <v>191</v>
      </c>
      <c r="J4" s="46" t="s">
        <v>192</v>
      </c>
      <c r="K4" s="47" t="s">
        <v>193</v>
      </c>
    </row>
    <row r="5" spans="1:11" s="55" customFormat="1" ht="11.25">
      <c r="A5" s="50" t="s">
        <v>185</v>
      </c>
      <c r="B5" s="51" t="s">
        <v>194</v>
      </c>
      <c r="C5" s="52" t="s">
        <v>186</v>
      </c>
      <c r="D5" s="53" t="s">
        <v>195</v>
      </c>
      <c r="E5" s="51" t="s">
        <v>196</v>
      </c>
      <c r="F5" s="52" t="s">
        <v>197</v>
      </c>
      <c r="G5" s="53" t="s">
        <v>198</v>
      </c>
      <c r="H5" s="54"/>
      <c r="I5" s="51" t="s">
        <v>199</v>
      </c>
      <c r="J5" s="52" t="s">
        <v>200</v>
      </c>
      <c r="K5" s="53" t="s">
        <v>201</v>
      </c>
    </row>
    <row r="6" spans="1:11" s="62" customFormat="1" ht="18" customHeight="1">
      <c r="A6" s="56">
        <v>2011</v>
      </c>
      <c r="B6" s="57">
        <v>736629732</v>
      </c>
      <c r="C6" s="58">
        <f t="shared" ref="C6:C21" si="0">D6-B6</f>
        <v>0</v>
      </c>
      <c r="D6" s="57">
        <v>736629732</v>
      </c>
      <c r="E6" s="59">
        <v>774997440</v>
      </c>
      <c r="F6" s="58">
        <f t="shared" ref="F6:F21" si="1">G6-E6</f>
        <v>0</v>
      </c>
      <c r="G6" s="57">
        <v>774997440</v>
      </c>
      <c r="H6" s="60"/>
      <c r="I6" s="61">
        <f t="shared" ref="I6:I21" si="2">B6-E6</f>
        <v>-38367708</v>
      </c>
      <c r="J6" s="58">
        <f t="shared" ref="J6:J21" si="3">K6-I6</f>
        <v>0</v>
      </c>
      <c r="K6" s="57">
        <f t="shared" ref="K6:K21" si="4">D6-G6</f>
        <v>-38367708</v>
      </c>
    </row>
    <row r="7" spans="1:11" s="62" customFormat="1" ht="18" customHeight="1">
      <c r="A7" s="63">
        <f t="shared" ref="A7:A21" si="5">A6+1</f>
        <v>2012</v>
      </c>
      <c r="B7" s="64">
        <v>759814698</v>
      </c>
      <c r="C7" s="65">
        <f t="shared" si="0"/>
        <v>0</v>
      </c>
      <c r="D7" s="64">
        <v>759814698</v>
      </c>
      <c r="E7" s="66">
        <v>766102070</v>
      </c>
      <c r="F7" s="65">
        <f t="shared" si="1"/>
        <v>0</v>
      </c>
      <c r="G7" s="64">
        <v>766102070</v>
      </c>
      <c r="H7" s="60"/>
      <c r="I7" s="67">
        <f t="shared" si="2"/>
        <v>-6287372</v>
      </c>
      <c r="J7" s="65">
        <f t="shared" si="3"/>
        <v>0</v>
      </c>
      <c r="K7" s="64">
        <f t="shared" si="4"/>
        <v>-6287372</v>
      </c>
    </row>
    <row r="8" spans="1:11" s="62" customFormat="1" ht="18" customHeight="1">
      <c r="A8" s="63">
        <f t="shared" si="5"/>
        <v>2013</v>
      </c>
      <c r="B8" s="64">
        <v>828053919</v>
      </c>
      <c r="C8" s="65">
        <f t="shared" si="0"/>
        <v>12897522</v>
      </c>
      <c r="D8" s="64">
        <v>840951441</v>
      </c>
      <c r="E8" s="66">
        <v>868053919</v>
      </c>
      <c r="F8" s="65">
        <f t="shared" si="1"/>
        <v>12897522</v>
      </c>
      <c r="G8" s="64">
        <v>880951441</v>
      </c>
      <c r="H8" s="60"/>
      <c r="I8" s="67">
        <f t="shared" si="2"/>
        <v>-40000000</v>
      </c>
      <c r="J8" s="65">
        <f t="shared" si="3"/>
        <v>0</v>
      </c>
      <c r="K8" s="64">
        <f t="shared" si="4"/>
        <v>-40000000</v>
      </c>
    </row>
    <row r="9" spans="1:11" s="62" customFormat="1" ht="18" customHeight="1">
      <c r="A9" s="63">
        <f t="shared" si="5"/>
        <v>2014</v>
      </c>
      <c r="B9" s="64">
        <v>1008729660</v>
      </c>
      <c r="C9" s="65">
        <f t="shared" si="0"/>
        <v>31874934</v>
      </c>
      <c r="D9" s="64">
        <v>1040604594</v>
      </c>
      <c r="E9" s="66">
        <v>994661336</v>
      </c>
      <c r="F9" s="65">
        <f t="shared" si="1"/>
        <v>31874934</v>
      </c>
      <c r="G9" s="64">
        <v>1026536270</v>
      </c>
      <c r="H9" s="60"/>
      <c r="I9" s="67">
        <f t="shared" si="2"/>
        <v>14068324</v>
      </c>
      <c r="J9" s="65">
        <f t="shared" si="3"/>
        <v>0</v>
      </c>
      <c r="K9" s="64">
        <f t="shared" si="4"/>
        <v>14068324</v>
      </c>
    </row>
    <row r="10" spans="1:11" s="62" customFormat="1" ht="18" customHeight="1">
      <c r="A10" s="63">
        <f t="shared" si="5"/>
        <v>2015</v>
      </c>
      <c r="B10" s="64">
        <v>724373840</v>
      </c>
      <c r="C10" s="65">
        <f t="shared" si="0"/>
        <v>2641871</v>
      </c>
      <c r="D10" s="64">
        <v>727015711</v>
      </c>
      <c r="E10" s="66">
        <v>681792888</v>
      </c>
      <c r="F10" s="65">
        <f t="shared" si="1"/>
        <v>2641871</v>
      </c>
      <c r="G10" s="64">
        <v>684434759</v>
      </c>
      <c r="H10" s="60"/>
      <c r="I10" s="67">
        <f t="shared" si="2"/>
        <v>42580952</v>
      </c>
      <c r="J10" s="65">
        <f t="shared" si="3"/>
        <v>0</v>
      </c>
      <c r="K10" s="64">
        <f t="shared" si="4"/>
        <v>42580952</v>
      </c>
    </row>
    <row r="11" spans="1:11" s="62" customFormat="1" ht="18" customHeight="1">
      <c r="A11" s="63">
        <f t="shared" si="5"/>
        <v>2016</v>
      </c>
      <c r="B11" s="64">
        <v>569097963</v>
      </c>
      <c r="C11" s="65">
        <f t="shared" si="0"/>
        <v>1500000</v>
      </c>
      <c r="D11" s="64">
        <v>570597963</v>
      </c>
      <c r="E11" s="66">
        <v>524817011</v>
      </c>
      <c r="F11" s="65">
        <f t="shared" si="1"/>
        <v>1500000</v>
      </c>
      <c r="G11" s="64">
        <v>526317011</v>
      </c>
      <c r="H11" s="60"/>
      <c r="I11" s="67">
        <f t="shared" si="2"/>
        <v>44280952</v>
      </c>
      <c r="J11" s="65">
        <f t="shared" si="3"/>
        <v>0</v>
      </c>
      <c r="K11" s="64">
        <f t="shared" si="4"/>
        <v>44280952</v>
      </c>
    </row>
    <row r="12" spans="1:11" s="62" customFormat="1" ht="18" customHeight="1">
      <c r="A12" s="63">
        <f t="shared" si="5"/>
        <v>2017</v>
      </c>
      <c r="B12" s="64">
        <v>565060690</v>
      </c>
      <c r="C12" s="65">
        <f t="shared" si="0"/>
        <v>0</v>
      </c>
      <c r="D12" s="64">
        <v>565060690</v>
      </c>
      <c r="E12" s="66">
        <v>521479738</v>
      </c>
      <c r="F12" s="65">
        <f t="shared" si="1"/>
        <v>0</v>
      </c>
      <c r="G12" s="64">
        <v>521479738</v>
      </c>
      <c r="H12" s="60"/>
      <c r="I12" s="67">
        <f t="shared" si="2"/>
        <v>43580952</v>
      </c>
      <c r="J12" s="65">
        <f t="shared" si="3"/>
        <v>0</v>
      </c>
      <c r="K12" s="64">
        <f t="shared" si="4"/>
        <v>43580952</v>
      </c>
    </row>
    <row r="13" spans="1:11" s="62" customFormat="1" ht="18" customHeight="1">
      <c r="A13" s="63">
        <f t="shared" si="5"/>
        <v>2018</v>
      </c>
      <c r="B13" s="64">
        <v>572686089</v>
      </c>
      <c r="C13" s="65">
        <f t="shared" si="0"/>
        <v>0</v>
      </c>
      <c r="D13" s="64">
        <v>572686089</v>
      </c>
      <c r="E13" s="66">
        <v>528105137</v>
      </c>
      <c r="F13" s="65">
        <f t="shared" si="1"/>
        <v>0</v>
      </c>
      <c r="G13" s="64">
        <v>528105137</v>
      </c>
      <c r="H13" s="60"/>
      <c r="I13" s="67">
        <f t="shared" si="2"/>
        <v>44580952</v>
      </c>
      <c r="J13" s="65">
        <f t="shared" si="3"/>
        <v>0</v>
      </c>
      <c r="K13" s="64">
        <f t="shared" si="4"/>
        <v>44580952</v>
      </c>
    </row>
    <row r="14" spans="1:11" s="62" customFormat="1" ht="18" customHeight="1">
      <c r="A14" s="63">
        <f t="shared" si="5"/>
        <v>2019</v>
      </c>
      <c r="B14" s="64">
        <v>580923590</v>
      </c>
      <c r="C14" s="65">
        <f t="shared" si="0"/>
        <v>0</v>
      </c>
      <c r="D14" s="64">
        <v>580923590</v>
      </c>
      <c r="E14" s="66">
        <v>536342638</v>
      </c>
      <c r="F14" s="65">
        <f t="shared" si="1"/>
        <v>0</v>
      </c>
      <c r="G14" s="64">
        <v>536342638</v>
      </c>
      <c r="H14" s="60"/>
      <c r="I14" s="67">
        <f t="shared" si="2"/>
        <v>44580952</v>
      </c>
      <c r="J14" s="65">
        <f t="shared" si="3"/>
        <v>0</v>
      </c>
      <c r="K14" s="64">
        <f t="shared" si="4"/>
        <v>44580952</v>
      </c>
    </row>
    <row r="15" spans="1:11" s="62" customFormat="1" ht="18" customHeight="1">
      <c r="A15" s="63">
        <f t="shared" si="5"/>
        <v>2020</v>
      </c>
      <c r="B15" s="64">
        <v>587098279</v>
      </c>
      <c r="C15" s="65">
        <f t="shared" si="0"/>
        <v>0</v>
      </c>
      <c r="D15" s="64">
        <v>587098279</v>
      </c>
      <c r="E15" s="66">
        <v>549054329</v>
      </c>
      <c r="F15" s="65">
        <f t="shared" si="1"/>
        <v>0</v>
      </c>
      <c r="G15" s="64">
        <v>549054329</v>
      </c>
      <c r="H15" s="60"/>
      <c r="I15" s="67">
        <f t="shared" si="2"/>
        <v>38043950</v>
      </c>
      <c r="J15" s="65">
        <f t="shared" si="3"/>
        <v>0</v>
      </c>
      <c r="K15" s="64">
        <f t="shared" si="4"/>
        <v>38043950</v>
      </c>
    </row>
    <row r="16" spans="1:11" s="62" customFormat="1" ht="18" customHeight="1">
      <c r="A16" s="63">
        <f t="shared" si="5"/>
        <v>2021</v>
      </c>
      <c r="B16" s="64">
        <v>590579723</v>
      </c>
      <c r="C16" s="65">
        <f t="shared" si="0"/>
        <v>0</v>
      </c>
      <c r="D16" s="64">
        <v>590579723</v>
      </c>
      <c r="E16" s="66">
        <v>569579723</v>
      </c>
      <c r="F16" s="65">
        <f t="shared" si="1"/>
        <v>0</v>
      </c>
      <c r="G16" s="64">
        <v>569579723</v>
      </c>
      <c r="H16" s="60"/>
      <c r="I16" s="67">
        <f t="shared" si="2"/>
        <v>21000000</v>
      </c>
      <c r="J16" s="65">
        <f t="shared" si="3"/>
        <v>0</v>
      </c>
      <c r="K16" s="64">
        <f t="shared" si="4"/>
        <v>21000000</v>
      </c>
    </row>
    <row r="17" spans="1:11" s="62" customFormat="1" ht="18" customHeight="1">
      <c r="A17" s="63">
        <f t="shared" si="5"/>
        <v>2022</v>
      </c>
      <c r="B17" s="64">
        <v>597380286</v>
      </c>
      <c r="C17" s="65">
        <f t="shared" si="0"/>
        <v>0</v>
      </c>
      <c r="D17" s="64">
        <v>597380286</v>
      </c>
      <c r="E17" s="66">
        <v>576380286</v>
      </c>
      <c r="F17" s="65">
        <f t="shared" si="1"/>
        <v>0</v>
      </c>
      <c r="G17" s="64">
        <v>576380286</v>
      </c>
      <c r="H17" s="60"/>
      <c r="I17" s="67">
        <f t="shared" si="2"/>
        <v>21000000</v>
      </c>
      <c r="J17" s="65">
        <f t="shared" si="3"/>
        <v>0</v>
      </c>
      <c r="K17" s="64">
        <f t="shared" si="4"/>
        <v>21000000</v>
      </c>
    </row>
    <row r="18" spans="1:11" s="62" customFormat="1" ht="18" customHeight="1">
      <c r="A18" s="63">
        <f t="shared" si="5"/>
        <v>2023</v>
      </c>
      <c r="B18" s="64">
        <v>600752653</v>
      </c>
      <c r="C18" s="65">
        <f t="shared" si="0"/>
        <v>0</v>
      </c>
      <c r="D18" s="64">
        <v>600752653</v>
      </c>
      <c r="E18" s="66">
        <v>580771701</v>
      </c>
      <c r="F18" s="65">
        <f t="shared" si="1"/>
        <v>0</v>
      </c>
      <c r="G18" s="64">
        <v>580771701</v>
      </c>
      <c r="H18" s="60"/>
      <c r="I18" s="67">
        <f t="shared" si="2"/>
        <v>19980952</v>
      </c>
      <c r="J18" s="65">
        <f t="shared" si="3"/>
        <v>0</v>
      </c>
      <c r="K18" s="64">
        <f t="shared" si="4"/>
        <v>19980952</v>
      </c>
    </row>
    <row r="19" spans="1:11" s="62" customFormat="1" ht="18" customHeight="1">
      <c r="A19" s="63">
        <f t="shared" si="5"/>
        <v>2024</v>
      </c>
      <c r="B19" s="64">
        <v>607741610</v>
      </c>
      <c r="C19" s="65">
        <f t="shared" si="0"/>
        <v>0</v>
      </c>
      <c r="D19" s="64">
        <v>607741610</v>
      </c>
      <c r="E19" s="66">
        <v>595741610</v>
      </c>
      <c r="F19" s="65">
        <f t="shared" si="1"/>
        <v>0</v>
      </c>
      <c r="G19" s="64">
        <v>595741610</v>
      </c>
      <c r="H19" s="60"/>
      <c r="I19" s="67">
        <f t="shared" si="2"/>
        <v>12000000</v>
      </c>
      <c r="J19" s="65">
        <f t="shared" si="3"/>
        <v>0</v>
      </c>
      <c r="K19" s="64">
        <f t="shared" si="4"/>
        <v>12000000</v>
      </c>
    </row>
    <row r="20" spans="1:11" s="62" customFormat="1" ht="18" customHeight="1">
      <c r="A20" s="63">
        <f t="shared" si="5"/>
        <v>2025</v>
      </c>
      <c r="B20" s="64">
        <v>614638521</v>
      </c>
      <c r="C20" s="65">
        <f t="shared" si="0"/>
        <v>0</v>
      </c>
      <c r="D20" s="64">
        <v>614638521</v>
      </c>
      <c r="E20" s="66">
        <v>605167705</v>
      </c>
      <c r="F20" s="65">
        <f t="shared" si="1"/>
        <v>0</v>
      </c>
      <c r="G20" s="64">
        <v>605167705</v>
      </c>
      <c r="H20" s="60"/>
      <c r="I20" s="67">
        <f t="shared" si="2"/>
        <v>9470816</v>
      </c>
      <c r="J20" s="65">
        <f t="shared" si="3"/>
        <v>0</v>
      </c>
      <c r="K20" s="64">
        <f t="shared" si="4"/>
        <v>9470816</v>
      </c>
    </row>
    <row r="21" spans="1:11" s="62" customFormat="1" ht="18" customHeight="1">
      <c r="A21" s="68">
        <f t="shared" si="5"/>
        <v>2026</v>
      </c>
      <c r="B21" s="69">
        <v>621858781</v>
      </c>
      <c r="C21" s="70">
        <f t="shared" si="0"/>
        <v>0</v>
      </c>
      <c r="D21" s="69">
        <v>621858781</v>
      </c>
      <c r="E21" s="71">
        <v>621858781</v>
      </c>
      <c r="F21" s="70">
        <f t="shared" si="1"/>
        <v>0</v>
      </c>
      <c r="G21" s="69">
        <v>621858781</v>
      </c>
      <c r="H21" s="60"/>
      <c r="I21" s="72">
        <f t="shared" si="2"/>
        <v>0</v>
      </c>
      <c r="J21" s="70">
        <f t="shared" si="3"/>
        <v>0</v>
      </c>
      <c r="K21" s="69">
        <f t="shared" si="4"/>
        <v>0</v>
      </c>
    </row>
    <row r="25" spans="1:11" s="44" customFormat="1" ht="27.75" customHeight="1">
      <c r="A25" s="212" t="s">
        <v>187</v>
      </c>
      <c r="B25" s="210" t="s">
        <v>202</v>
      </c>
      <c r="C25" s="210"/>
      <c r="D25" s="210"/>
      <c r="E25" s="210" t="s">
        <v>203</v>
      </c>
      <c r="F25" s="210"/>
      <c r="G25" s="210"/>
      <c r="H25" s="43"/>
      <c r="I25" s="210" t="s">
        <v>204</v>
      </c>
      <c r="J25" s="210"/>
      <c r="K25" s="210"/>
    </row>
    <row r="26" spans="1:11" s="49" customFormat="1" ht="31.5" customHeight="1">
      <c r="A26" s="212"/>
      <c r="B26" s="45" t="s">
        <v>191</v>
      </c>
      <c r="C26" s="46" t="s">
        <v>192</v>
      </c>
      <c r="D26" s="47" t="s">
        <v>193</v>
      </c>
      <c r="E26" s="45" t="s">
        <v>191</v>
      </c>
      <c r="F26" s="46" t="s">
        <v>192</v>
      </c>
      <c r="G26" s="47" t="s">
        <v>193</v>
      </c>
      <c r="H26" s="48"/>
      <c r="I26" s="45" t="s">
        <v>191</v>
      </c>
      <c r="J26" s="46" t="s">
        <v>192</v>
      </c>
      <c r="K26" s="47" t="s">
        <v>193</v>
      </c>
    </row>
    <row r="27" spans="1:11" s="55" customFormat="1" ht="11.25">
      <c r="A27" s="50" t="s">
        <v>185</v>
      </c>
      <c r="B27" s="51" t="s">
        <v>199</v>
      </c>
      <c r="C27" s="52" t="s">
        <v>200</v>
      </c>
      <c r="D27" s="53" t="s">
        <v>201</v>
      </c>
      <c r="E27" s="51" t="s">
        <v>207</v>
      </c>
      <c r="F27" s="52" t="s">
        <v>208</v>
      </c>
      <c r="G27" s="53" t="s">
        <v>209</v>
      </c>
      <c r="H27" s="54"/>
      <c r="I27" s="51" t="s">
        <v>199</v>
      </c>
      <c r="J27" s="52" t="s">
        <v>200</v>
      </c>
      <c r="K27" s="53" t="s">
        <v>201</v>
      </c>
    </row>
    <row r="28" spans="1:11" s="62" customFormat="1" ht="18" customHeight="1">
      <c r="A28" s="73">
        <v>2011</v>
      </c>
      <c r="B28" s="61">
        <v>133221710</v>
      </c>
      <c r="C28" s="58">
        <f t="shared" ref="C28:C43" si="6">D28-B28</f>
        <v>0</v>
      </c>
      <c r="D28" s="74">
        <v>133221710</v>
      </c>
      <c r="E28" s="61">
        <v>31462914</v>
      </c>
      <c r="F28" s="58">
        <f t="shared" ref="F28:F43" si="7">G28-E28</f>
        <v>0</v>
      </c>
      <c r="G28" s="57">
        <v>31462914</v>
      </c>
      <c r="H28" s="60"/>
      <c r="I28" s="61">
        <f t="shared" ref="I28:I43" si="8">B6+B28-E6-E28</f>
        <v>63391088</v>
      </c>
      <c r="J28" s="58">
        <f t="shared" ref="J28:J43" si="9">K28-I28</f>
        <v>0</v>
      </c>
      <c r="K28" s="57">
        <f t="shared" ref="K28:K43" si="10">D6+D28-G6-G28</f>
        <v>63391088</v>
      </c>
    </row>
    <row r="29" spans="1:11" s="62" customFormat="1" ht="18" customHeight="1">
      <c r="A29" s="75">
        <f t="shared" ref="A29:A43" si="11">A28+1</f>
        <v>2012</v>
      </c>
      <c r="B29" s="67">
        <v>104972040</v>
      </c>
      <c r="C29" s="65">
        <f t="shared" si="6"/>
        <v>0</v>
      </c>
      <c r="D29" s="76">
        <v>104972040</v>
      </c>
      <c r="E29" s="67">
        <v>31580952</v>
      </c>
      <c r="F29" s="65">
        <f t="shared" si="7"/>
        <v>0</v>
      </c>
      <c r="G29" s="64">
        <v>31580952</v>
      </c>
      <c r="H29" s="60"/>
      <c r="I29" s="67">
        <f t="shared" si="8"/>
        <v>67103716</v>
      </c>
      <c r="J29" s="65">
        <f t="shared" si="9"/>
        <v>0</v>
      </c>
      <c r="K29" s="64">
        <f t="shared" si="10"/>
        <v>67103716</v>
      </c>
    </row>
    <row r="30" spans="1:11" s="62" customFormat="1" ht="18" customHeight="1">
      <c r="A30" s="75">
        <f t="shared" si="11"/>
        <v>2013</v>
      </c>
      <c r="B30" s="67">
        <v>74280952</v>
      </c>
      <c r="C30" s="65">
        <f t="shared" si="6"/>
        <v>0</v>
      </c>
      <c r="D30" s="76">
        <v>74280952</v>
      </c>
      <c r="E30" s="67">
        <v>34280952</v>
      </c>
      <c r="F30" s="65">
        <f t="shared" si="7"/>
        <v>0</v>
      </c>
      <c r="G30" s="64">
        <v>34280952</v>
      </c>
      <c r="H30" s="60"/>
      <c r="I30" s="67">
        <f t="shared" si="8"/>
        <v>0</v>
      </c>
      <c r="J30" s="65">
        <f t="shared" si="9"/>
        <v>0</v>
      </c>
      <c r="K30" s="64">
        <f t="shared" si="10"/>
        <v>0</v>
      </c>
    </row>
    <row r="31" spans="1:11" s="62" customFormat="1" ht="18" customHeight="1">
      <c r="A31" s="75">
        <f t="shared" si="11"/>
        <v>2014</v>
      </c>
      <c r="B31" s="67">
        <v>34280952</v>
      </c>
      <c r="C31" s="65">
        <f t="shared" si="6"/>
        <v>0</v>
      </c>
      <c r="D31" s="76">
        <v>34280952</v>
      </c>
      <c r="E31" s="67">
        <v>34280952</v>
      </c>
      <c r="F31" s="65">
        <f t="shared" si="7"/>
        <v>0</v>
      </c>
      <c r="G31" s="64">
        <v>34280952</v>
      </c>
      <c r="H31" s="60"/>
      <c r="I31" s="67">
        <f t="shared" si="8"/>
        <v>14068324</v>
      </c>
      <c r="J31" s="65">
        <f t="shared" si="9"/>
        <v>0</v>
      </c>
      <c r="K31" s="64">
        <f t="shared" si="10"/>
        <v>14068324</v>
      </c>
    </row>
    <row r="32" spans="1:11" s="62" customFormat="1" ht="18" customHeight="1">
      <c r="A32" s="75">
        <f t="shared" si="11"/>
        <v>2015</v>
      </c>
      <c r="B32" s="67">
        <v>42780952</v>
      </c>
      <c r="C32" s="65">
        <f t="shared" si="6"/>
        <v>0</v>
      </c>
      <c r="D32" s="76">
        <v>42780952</v>
      </c>
      <c r="E32" s="67">
        <v>42780952</v>
      </c>
      <c r="F32" s="65">
        <f t="shared" si="7"/>
        <v>0</v>
      </c>
      <c r="G32" s="64">
        <v>42780952</v>
      </c>
      <c r="H32" s="60"/>
      <c r="I32" s="67">
        <f t="shared" si="8"/>
        <v>42580952</v>
      </c>
      <c r="J32" s="65">
        <f t="shared" si="9"/>
        <v>0</v>
      </c>
      <c r="K32" s="64">
        <f t="shared" si="10"/>
        <v>42580952</v>
      </c>
    </row>
    <row r="33" spans="1:11" s="62" customFormat="1" ht="18" customHeight="1">
      <c r="A33" s="75">
        <f t="shared" si="11"/>
        <v>2016</v>
      </c>
      <c r="B33" s="67">
        <v>42580952</v>
      </c>
      <c r="C33" s="65">
        <f t="shared" si="6"/>
        <v>0</v>
      </c>
      <c r="D33" s="76">
        <v>42580952</v>
      </c>
      <c r="E33" s="67">
        <v>42580952</v>
      </c>
      <c r="F33" s="65">
        <f t="shared" si="7"/>
        <v>0</v>
      </c>
      <c r="G33" s="64">
        <v>42580952</v>
      </c>
      <c r="H33" s="60"/>
      <c r="I33" s="67">
        <f t="shared" si="8"/>
        <v>44280952</v>
      </c>
      <c r="J33" s="65">
        <f t="shared" si="9"/>
        <v>0</v>
      </c>
      <c r="K33" s="64">
        <f t="shared" si="10"/>
        <v>44280952</v>
      </c>
    </row>
    <row r="34" spans="1:11" s="62" customFormat="1" ht="18" customHeight="1">
      <c r="A34" s="75">
        <f t="shared" si="11"/>
        <v>2017</v>
      </c>
      <c r="B34" s="67">
        <v>44280952</v>
      </c>
      <c r="C34" s="65">
        <f t="shared" si="6"/>
        <v>0</v>
      </c>
      <c r="D34" s="76">
        <v>44280952</v>
      </c>
      <c r="E34" s="67">
        <v>44280952</v>
      </c>
      <c r="F34" s="65">
        <f t="shared" si="7"/>
        <v>0</v>
      </c>
      <c r="G34" s="64">
        <v>44280952</v>
      </c>
      <c r="H34" s="60"/>
      <c r="I34" s="67">
        <f t="shared" si="8"/>
        <v>43580952</v>
      </c>
      <c r="J34" s="65">
        <f t="shared" si="9"/>
        <v>0</v>
      </c>
      <c r="K34" s="64">
        <f t="shared" si="10"/>
        <v>43580952</v>
      </c>
    </row>
    <row r="35" spans="1:11" s="62" customFormat="1" ht="18" customHeight="1">
      <c r="A35" s="75">
        <f t="shared" si="11"/>
        <v>2018</v>
      </c>
      <c r="B35" s="67">
        <v>43580952</v>
      </c>
      <c r="C35" s="65">
        <f t="shared" si="6"/>
        <v>0</v>
      </c>
      <c r="D35" s="76">
        <v>43580952</v>
      </c>
      <c r="E35" s="67">
        <v>43580952</v>
      </c>
      <c r="F35" s="65">
        <f t="shared" si="7"/>
        <v>0</v>
      </c>
      <c r="G35" s="64">
        <v>43580952</v>
      </c>
      <c r="H35" s="60"/>
      <c r="I35" s="67">
        <f t="shared" si="8"/>
        <v>44580952</v>
      </c>
      <c r="J35" s="65">
        <f t="shared" si="9"/>
        <v>0</v>
      </c>
      <c r="K35" s="64">
        <f t="shared" si="10"/>
        <v>44580952</v>
      </c>
    </row>
    <row r="36" spans="1:11" s="62" customFormat="1" ht="18" customHeight="1">
      <c r="A36" s="75">
        <f t="shared" si="11"/>
        <v>2019</v>
      </c>
      <c r="B36" s="67">
        <v>44580952</v>
      </c>
      <c r="C36" s="65">
        <f t="shared" si="6"/>
        <v>0</v>
      </c>
      <c r="D36" s="76">
        <v>44580952</v>
      </c>
      <c r="E36" s="67">
        <v>44580952</v>
      </c>
      <c r="F36" s="65">
        <f t="shared" si="7"/>
        <v>0</v>
      </c>
      <c r="G36" s="64">
        <v>44580952</v>
      </c>
      <c r="H36" s="60"/>
      <c r="I36" s="67">
        <f t="shared" si="8"/>
        <v>44580952</v>
      </c>
      <c r="J36" s="65">
        <f t="shared" si="9"/>
        <v>0</v>
      </c>
      <c r="K36" s="64">
        <f t="shared" si="10"/>
        <v>44580952</v>
      </c>
    </row>
    <row r="37" spans="1:11" s="62" customFormat="1" ht="18" customHeight="1">
      <c r="A37" s="75">
        <f t="shared" si="11"/>
        <v>2020</v>
      </c>
      <c r="B37" s="67">
        <v>44580952</v>
      </c>
      <c r="C37" s="65">
        <f t="shared" si="6"/>
        <v>0</v>
      </c>
      <c r="D37" s="76">
        <v>44580952</v>
      </c>
      <c r="E37" s="67">
        <v>44580952</v>
      </c>
      <c r="F37" s="65">
        <f t="shared" si="7"/>
        <v>0</v>
      </c>
      <c r="G37" s="64">
        <v>44580952</v>
      </c>
      <c r="H37" s="60"/>
      <c r="I37" s="67">
        <f t="shared" si="8"/>
        <v>38043950</v>
      </c>
      <c r="J37" s="65">
        <f t="shared" si="9"/>
        <v>0</v>
      </c>
      <c r="K37" s="64">
        <f t="shared" si="10"/>
        <v>38043950</v>
      </c>
    </row>
    <row r="38" spans="1:11" s="62" customFormat="1" ht="18" customHeight="1">
      <c r="A38" s="75">
        <f t="shared" si="11"/>
        <v>2021</v>
      </c>
      <c r="B38" s="67">
        <v>38043950</v>
      </c>
      <c r="C38" s="65">
        <f t="shared" si="6"/>
        <v>0</v>
      </c>
      <c r="D38" s="76">
        <v>38043950</v>
      </c>
      <c r="E38" s="67">
        <v>38043950</v>
      </c>
      <c r="F38" s="65">
        <f t="shared" si="7"/>
        <v>0</v>
      </c>
      <c r="G38" s="64">
        <v>38043950</v>
      </c>
      <c r="H38" s="60"/>
      <c r="I38" s="67">
        <f t="shared" si="8"/>
        <v>21000000</v>
      </c>
      <c r="J38" s="65">
        <f t="shared" si="9"/>
        <v>0</v>
      </c>
      <c r="K38" s="64">
        <f t="shared" si="10"/>
        <v>21000000</v>
      </c>
    </row>
    <row r="39" spans="1:11" s="62" customFormat="1" ht="18" customHeight="1">
      <c r="A39" s="75">
        <f t="shared" si="11"/>
        <v>2022</v>
      </c>
      <c r="B39" s="67">
        <v>21000000</v>
      </c>
      <c r="C39" s="65">
        <f t="shared" si="6"/>
        <v>0</v>
      </c>
      <c r="D39" s="76">
        <v>21000000</v>
      </c>
      <c r="E39" s="67">
        <v>21000000</v>
      </c>
      <c r="F39" s="65">
        <f t="shared" si="7"/>
        <v>0</v>
      </c>
      <c r="G39" s="64">
        <v>21000000</v>
      </c>
      <c r="H39" s="60"/>
      <c r="I39" s="67">
        <f t="shared" si="8"/>
        <v>21000000</v>
      </c>
      <c r="J39" s="65">
        <f t="shared" si="9"/>
        <v>0</v>
      </c>
      <c r="K39" s="64">
        <f t="shared" si="10"/>
        <v>21000000</v>
      </c>
    </row>
    <row r="40" spans="1:11" s="62" customFormat="1" ht="18" customHeight="1">
      <c r="A40" s="75">
        <f t="shared" si="11"/>
        <v>2023</v>
      </c>
      <c r="B40" s="67">
        <v>21000000</v>
      </c>
      <c r="C40" s="65">
        <f t="shared" si="6"/>
        <v>0</v>
      </c>
      <c r="D40" s="76">
        <v>21000000</v>
      </c>
      <c r="E40" s="67">
        <v>21000000</v>
      </c>
      <c r="F40" s="65">
        <f t="shared" si="7"/>
        <v>0</v>
      </c>
      <c r="G40" s="64">
        <v>21000000</v>
      </c>
      <c r="H40" s="60"/>
      <c r="I40" s="67">
        <f t="shared" si="8"/>
        <v>19980952</v>
      </c>
      <c r="J40" s="65">
        <f t="shared" si="9"/>
        <v>0</v>
      </c>
      <c r="K40" s="64">
        <f t="shared" si="10"/>
        <v>19980952</v>
      </c>
    </row>
    <row r="41" spans="1:11" s="62" customFormat="1" ht="18" customHeight="1">
      <c r="A41" s="75">
        <f t="shared" si="11"/>
        <v>2024</v>
      </c>
      <c r="B41" s="67">
        <v>19980952</v>
      </c>
      <c r="C41" s="65">
        <f t="shared" si="6"/>
        <v>0</v>
      </c>
      <c r="D41" s="76">
        <v>19980952</v>
      </c>
      <c r="E41" s="67">
        <v>19980952</v>
      </c>
      <c r="F41" s="65">
        <f t="shared" si="7"/>
        <v>0</v>
      </c>
      <c r="G41" s="64">
        <v>19980952</v>
      </c>
      <c r="H41" s="60"/>
      <c r="I41" s="67">
        <f t="shared" si="8"/>
        <v>12000000</v>
      </c>
      <c r="J41" s="65">
        <f t="shared" si="9"/>
        <v>0</v>
      </c>
      <c r="K41" s="64">
        <f t="shared" si="10"/>
        <v>12000000</v>
      </c>
    </row>
    <row r="42" spans="1:11" s="62" customFormat="1" ht="18" customHeight="1">
      <c r="A42" s="75">
        <f t="shared" si="11"/>
        <v>2025</v>
      </c>
      <c r="B42" s="67">
        <v>12000000</v>
      </c>
      <c r="C42" s="65">
        <f t="shared" si="6"/>
        <v>0</v>
      </c>
      <c r="D42" s="76">
        <v>12000000</v>
      </c>
      <c r="E42" s="67">
        <v>12000000</v>
      </c>
      <c r="F42" s="65">
        <f t="shared" si="7"/>
        <v>0</v>
      </c>
      <c r="G42" s="64">
        <v>12000000</v>
      </c>
      <c r="H42" s="60"/>
      <c r="I42" s="67">
        <f t="shared" si="8"/>
        <v>9470816</v>
      </c>
      <c r="J42" s="65">
        <f t="shared" si="9"/>
        <v>0</v>
      </c>
      <c r="K42" s="64">
        <f t="shared" si="10"/>
        <v>9470816</v>
      </c>
    </row>
    <row r="43" spans="1:11" s="62" customFormat="1" ht="18" customHeight="1">
      <c r="A43" s="77">
        <f t="shared" si="11"/>
        <v>2026</v>
      </c>
      <c r="B43" s="72">
        <v>9470816</v>
      </c>
      <c r="C43" s="70">
        <f t="shared" si="6"/>
        <v>0</v>
      </c>
      <c r="D43" s="78">
        <v>9470816</v>
      </c>
      <c r="E43" s="72">
        <v>9470816</v>
      </c>
      <c r="F43" s="70">
        <f t="shared" si="7"/>
        <v>0</v>
      </c>
      <c r="G43" s="69">
        <v>9470816</v>
      </c>
      <c r="H43" s="60"/>
      <c r="I43" s="72">
        <f t="shared" si="8"/>
        <v>0</v>
      </c>
      <c r="J43" s="70">
        <f t="shared" si="9"/>
        <v>0</v>
      </c>
      <c r="K43" s="69">
        <f t="shared" si="10"/>
        <v>0</v>
      </c>
    </row>
    <row r="46" spans="1:11" ht="15.75" customHeight="1">
      <c r="A46" s="38" t="s">
        <v>195</v>
      </c>
      <c r="B46" s="201" t="s">
        <v>205</v>
      </c>
      <c r="C46" s="201"/>
      <c r="D46" s="201"/>
      <c r="E46" s="201"/>
      <c r="F46" s="201"/>
      <c r="G46" s="201"/>
      <c r="H46" s="201"/>
      <c r="I46" s="201"/>
      <c r="J46" s="201"/>
      <c r="K46" s="201"/>
    </row>
    <row r="47" spans="1:11" ht="33" customHeight="1">
      <c r="A47" s="185" t="s">
        <v>210</v>
      </c>
      <c r="B47" s="185"/>
      <c r="C47" s="185"/>
      <c r="D47" s="185"/>
      <c r="E47" s="185"/>
      <c r="F47" s="185"/>
      <c r="G47" s="185"/>
      <c r="H47" s="185"/>
      <c r="I47" s="185"/>
      <c r="J47" s="185"/>
      <c r="K47" s="185"/>
    </row>
  </sheetData>
  <sheetProtection selectLockedCells="1" selectUnlockedCells="1"/>
  <mergeCells count="11">
    <mergeCell ref="B25:D25"/>
    <mergeCell ref="E25:G25"/>
    <mergeCell ref="I25:K25"/>
    <mergeCell ref="B46:K46"/>
    <mergeCell ref="A47:K47"/>
    <mergeCell ref="A1:K1"/>
    <mergeCell ref="A3:A4"/>
    <mergeCell ref="B3:D3"/>
    <mergeCell ref="E3:G3"/>
    <mergeCell ref="I3:K3"/>
    <mergeCell ref="A25:A26"/>
  </mergeCells>
  <pageMargins left="0.70833333333333337" right="0.70833333333333337" top="0.74791666666666667" bottom="0.74791666666666667" header="0.51180555555555551" footer="0.51180555555555551"/>
  <pageSetup paperSize="9" scale="70"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Uzasadnienie</vt:lpstr>
      <vt:lpstr>Tabela do uzasadnienia</vt:lpstr>
      <vt:lpstr>tab.</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Violetta Maciejewska</dc:creator>
  <cp:lastModifiedBy>Emilia Szymczak</cp:lastModifiedBy>
  <cp:lastPrinted>2021-12-16T13:47:05Z</cp:lastPrinted>
  <dcterms:created xsi:type="dcterms:W3CDTF">2021-04-20T07:22:12Z</dcterms:created>
  <dcterms:modified xsi:type="dcterms:W3CDTF">2021-12-17T10:29:35Z</dcterms:modified>
</cp:coreProperties>
</file>