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<sst xmlns="http://schemas.openxmlformats.org/spreadsheetml/2006/main" count="143" uniqueCount="126">
  <si>
    <t>UZASADNIENIE</t>
  </si>
  <si>
    <t>1. Przedmiot regulacji</t>
  </si>
  <si>
    <t>2. Omówienie podstawy prawnej</t>
  </si>
  <si>
    <t>Art. 211, 212, 214, 215, 217, 219 ust. 3, 222 ust. 1, 2 i 3, 235-237 i 258 ust. 1 pkt 1 i 4 oraz ust. 3 ustawy z dnia 27 sierpnia 2009 r. o finansach publicznych określają zakres i wymogi, które musi spełniać uchwała budżetowa jednostki samorządu terytorialnego.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</si>
  <si>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</si>
  <si>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</si>
  <si>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4. Uzasadnienie merytoryczne - uzasadnienie do zmian w uchwale budżetowej na 2021 rok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</si>
  <si>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</si>
  <si>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</si>
  <si>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</si>
  <si>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</si>
  <si>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</si>
  <si>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</si>
  <si>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</si>
  <si>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</si>
  <si>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</si>
  <si>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</si>
  <si>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</si>
  <si>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</si>
  <si>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</si>
  <si>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Pozostałe zadania w zakresie polityki społecznej</t>
  </si>
  <si>
    <t>II.</t>
  </si>
  <si>
    <t>Wydatki</t>
  </si>
  <si>
    <t>Krajowe pasażerskie przewozy kolejowe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</si>
  <si>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</si>
  <si>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</si>
  <si>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</si>
  <si>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</si>
  <si>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</si>
  <si>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</si>
  <si>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</si>
  <si>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</si>
  <si>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</si>
  <si>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</si>
  <si>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</si>
  <si>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</si>
  <si>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7.</t>
  </si>
  <si>
    <t>§ 7 ust. 1 dotyczący dotacji udzielanych z budżetu województwa</t>
  </si>
  <si>
    <t>8.</t>
  </si>
  <si>
    <t>9.</t>
  </si>
  <si>
    <t>§ 7 ust. 1 pkt 2 dotyczący dotacji udzielanych z budżetu województwa jednostkom spoza sektora finansów publicznych</t>
  </si>
  <si>
    <t>10.</t>
  </si>
  <si>
    <t>11.</t>
  </si>
  <si>
    <t>12.</t>
  </si>
  <si>
    <t>Zmiany załączników do uchwały budżetowej:</t>
  </si>
  <si>
    <t>Załącznik nr 1 "Dochody budżetu Województwa Kujawsko-Pomorskiego wg źródeł pochodzenia. Plan na 2021 rok";</t>
  </si>
  <si>
    <t>Załącznik nr 2 "Dochody budżetu Województwa Kujawsko-Pomorskiego wg klasyfikacji budżetowej. Plan na 2021 rok";</t>
  </si>
  <si>
    <t>Załącznik nr 3 "Wydatki budżetu Województwa Kujawsko-Pomorskiego wg grup wydatków. Plan na 2021 rok";</t>
  </si>
  <si>
    <t>Załącznik nr 4 "Wydatki budżetu Województwa Kujawsko-Pomorskiego wg klasyfikacji budżetowej. Plan na 2021 rok";</t>
  </si>
  <si>
    <t>Załącznik nr 5 "Wynik budżetowy i finansowy. Plan na 2021 rok";</t>
  </si>
  <si>
    <t>Załącznik nr 9 "Dotacje udzielane z budżetu Województwa Kujawsko-Pomorskiego. Plan na 2021 rok";</t>
  </si>
  <si>
    <t>III.</t>
  </si>
  <si>
    <t>Wynik budżetowy i finansowy na 2021 rok</t>
  </si>
  <si>
    <t xml:space="preserve">             </t>
  </si>
  <si>
    <t>Zmianie ulega załącznik nr 5 do uchwały budżetowej pn. "Wynik budżetowy i finansowy. Plan na 2021 rok" w związku ze:</t>
  </si>
  <si>
    <t>1)</t>
  </si>
  <si>
    <t>2)</t>
  </si>
  <si>
    <t>Ogrody botaniczne i zoologiczne oraz naturalne obszary i obiekty chronionej przyrody</t>
  </si>
  <si>
    <t>Parki krajobrazowe</t>
  </si>
  <si>
    <t xml:space="preserve">Parki krajobrazowe </t>
  </si>
  <si>
    <t>Dochody od osób prawnych, od osób fizycznych i od innych jednostek nieposiadających osobowości prawnej oraz wydatki związane z ich poborem</t>
  </si>
  <si>
    <t>Udziały województw w podatkach stanowiących dochód budżetu państwa</t>
  </si>
  <si>
    <t xml:space="preserve">§ 3 ust. 1 dotyczący deficytu budżetowego </t>
  </si>
  <si>
    <t>§ 3 ust. 2 dotyczący przychodów budżetowych</t>
  </si>
  <si>
    <t>13.</t>
  </si>
  <si>
    <t>3)</t>
  </si>
  <si>
    <t>4)</t>
  </si>
  <si>
    <t>Fundusz Gwarantowanych Świadczeń Pracowniczych</t>
  </si>
  <si>
    <t>14.</t>
  </si>
  <si>
    <t>15.</t>
  </si>
  <si>
    <t>Regionalne ośrodki polityki społecznej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</si>
  <si>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</si>
  <si>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</si>
  <si>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Załącznik nr 13 "Dochody gromadzone na wydzielonych rachunkach oraz wydatki nimi finansowane. Plan na 2021 rok".</t>
  </si>
  <si>
    <t xml:space="preserve">Zgodnie z art. 18 pkt 6 ustawy z dnia 5 czerwca 1998 r. o samorządzie województwa (Dz. U. z 2020 poz. 1668,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poz. 305 z późn. zm.). </t>
  </si>
  <si>
    <t>Uchwała dotyczy zmiany budżetu Województwa Kujawsko-Pomorskiego na 2021 r., przyjętego uchwałą Nr XXVIII/395/20 Sejmiku Województwa Kujawsko-Pomorskiego z dnia 21 grudnia 2020 r., zmienioną uchwałami: Nr 3/78/21 Zarządu Województwa Kujawsko-Pomorskiego z dnia 28 stycznia 2021 r., Nr 6/227/21 Zarządu Województwa Kujawsko-Pomorskiego z dnia 18 lutego 2021 r., Nr XXX/431/21 Sejmiku Województwa Kujawsko-Pomorskiego z dnia 22 marca 2021 r., Nr 13/482/21 Zarządu Województwa Kujawsko-Pomorskiego z dnia 7 kwietnia 2021 r., Nr XXXI/446/21 Sejmiku Województwa Kujawsko-Pomorskiego z dnia 26 kwietnia 2021 r., Nr 16/616/21 Zarządu Województwa Kujawsko-Pomorskiego z dnia 28 kwietnia 2021 r., Nr 20/766/21 Zarządu Województwa Kujawsko-Pomorskiego z dnia 27 maja 2021 r., Nr XXXIV/485/21 Sejmiku Województwa Kujawsko-Pomorskiego z dnia 28 czerwca 2021 r., Nr 25/1000/21 Zarządu Województwa Kujawsko-Pomorskiego z dnia 30 czerwca 2021 r., Nr 29/1237/21 Zarządu Województwa Kujawsko-Pomorskiego z dnia 28 lipca 2021 r., Nr 33/1451/21 Zarządu Województwa Kujawsko-Pomorskiego z dnia 26 sierpnia 2021 r., Nr 34/1468/21 Zarządu Województwa Kujawsko-Pomorskiego z dnia 2 września 2021 r., Nr XXXVI/521/21 Sejmiku Województwa Kujawsko-Pomorskiego z dnia 27 września 2021 r., Nr 38/1585/21 Zarządu Województwa Kujawsko-Pomorskiego z dnia 29 września 2021 r. oraz Nr 42/1744/21 Zarządu Województwa Kujawsko-Pomorskiego z dnia 27 października 2021 r.</t>
  </si>
  <si>
    <t>Uzupełnienie subwencji ogólnej dla jednostek samorządu terytorialnego</t>
  </si>
  <si>
    <t>Część regionalna subwencji ogólnej dla województw</t>
  </si>
  <si>
    <t>W związku z otrzymaniem pisma od Ministra Finansów Nr ST3.4750.16.2021 z dnia 28 września 2021 r. o zwiększeniu części regionalnej subwencji ogólnej dla Województwa Kujawsko-Pomorskiego na rok 2021 do kwoty 82.408.633 zł, zwiększa się planowane dochody województwa o kwotę 8.240.863 zł.</t>
  </si>
  <si>
    <t xml:space="preserve">W związku z otrzymaniem informacji od Ministra Rodziny i Polityki Społecznej o zwiększeniu łącznego limitu wydatków na 2021 na wykonywanie zadań w zakresie ochrony roszczeń pracowniczych (pisma: DF.II.0311.1.2021.MT oraz DF.II.0311.3.2021.AW), zwiększa się dochody własne województwa łącznie o kwotę 30.400 zł. </t>
  </si>
  <si>
    <r>
      <t xml:space="preserve">W związku z informacjami od Ministra Rodziny i Polityki Społecznej o zwiększeniu łącznego limitu wydatków na 2021 na wykonywanie zadań w zakresie ochrony roszczeń pracowniczych (pisma: DF.II.0311.2.1.2021.MT oraz DF.II.0311.2.3.2021.AW), zwiększa się o kwotę 30.400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 z przeznaczeniem na wypłatę trzech nagród jubileuszowych oraz dwóch odpraw emerytalnych.</t>
    </r>
  </si>
  <si>
    <t>Lokalny transport zbiorowy</t>
  </si>
  <si>
    <t xml:space="preserve">Zwiększa się planowane dochody z tytułu dotacji z funduszy celowych o kwotę 99.143 zł w związku z umową Nr 3/2021/FRPA/W-1/2021 z dnia 10 listopada br. zawartą pomiędzy Województwem a Wojewodą Kujawsko-Pomorskim o dopłatę na okres od 1 września do 31 grudnia  2021 r. do realizacji zadań dotyczących zapewnienia funkcjonowania publicznego transportu zbiorowego w zakresie przewozów autobusowych o charakterze użyteczności publicznej, która pochodzić będzie z Funduszu rozwoju przewozów autobusowych o charakterze użyteczności publicznej. </t>
  </si>
  <si>
    <r>
      <t>Zwiększa się o kwotę 99.143 zł wydatki zaplanowane na zadanie własne pn.</t>
    </r>
    <r>
      <rPr>
        <i/>
        <sz val="10"/>
        <rFont val="Times New Roman"/>
        <family val="1"/>
      </rPr>
      <t xml:space="preserve"> "Zapewnienie funkcjonowania publicznego transportu zbiorowego w zakresie przewozów autobusowych o charakterze użyteczności publicznej" </t>
    </r>
    <r>
      <rPr>
        <sz val="10"/>
        <rFont val="Times New Roman"/>
        <family val="1"/>
      </rPr>
      <t>w części finansowanej ze środków Funduszu rozwoju przewozów autobusowych o charakterze użyteczności publicznej. Zmiana wynika z  umowy Nr 3/2021/FRPA/W-1/2021 zawartej 10 listopada br. pomiędzy Województwem a Wojewodą Kujawsko-Pomorskim o dopłatę ze środków Funduszu na okres od 1 września do 31 grudnia 2021 r. - dofinansowania do realizacji zadań dotyczących zapewnienia funkcjonowania publicznego transportu zbiorowego w zakresie przewozów autobusowych o charakterze użyteczności publicznej.</t>
    </r>
  </si>
  <si>
    <t>Zwiększa się dochody własne województwa o kwotę 16.260 zł w związku z uzyskaniem przez Wdecki Park Krajobrazowy dochodów z tytułu przeprowadzenia badań archeologicznych osady i cmentarzyska z okresu rzymskiego w Osiu gm. loco stan. 28 powierzonych przez Wojewódzki Urząd Ochrony Zabytków w Toruniu.</t>
  </si>
  <si>
    <t>Niniejszą uchwałą dokonuje się zmian w zakresie planowanych  dochodów, wydatków, przychodów, rozchodów oraz deficytu budżetowego. Ponadto dokonuje się zmian w planie dochodów gromadzonych na wydzielonych rachunkach przez jednostki budżetowe prowadzące działalność określoną w ustawie Prawo oświatowe i wydatków nimi finansowanych.</t>
  </si>
  <si>
    <t>1) zmniejszeniu wydatków na:</t>
  </si>
  <si>
    <t xml:space="preserve">   - o kwotę 1.875.000 zł na pakiet A obejmujący linie kolejowe: nr 18 od granicy województwa (Rutkowice) do Bydgoszczy, nr 131 od Bydgoszczy 
     do Inowrocławia, nr 353 od Mogilna do Jabłonowa Pomorskiego, nr 208 od Brodnicy do Jabłonowa Pomorskiego (po 2025 r.); linie 
     komunikacyjne: Kaliska-Włocławek-Toruń-Bydgoszcz, Bydgoszcz-Inowrocław, Mogilno-Inowrocław-Toruń, Bydgoszcz-Toruń-Jabłonowo 
     Pomorskie (- Brodnica po 2025 roku po elektryfikacji linii kolejowej nr 208);</t>
  </si>
  <si>
    <t xml:space="preserve">   - o kwotę 819.000 zł na pakiet B1 obejmujący linie kolejowe: nr 18 od Torunia do granicy województwa (Wyrzysk-Osiek), nr 131 od Bydgoszczy 
     do granicy województwa (Smętowo), nr 353 od Torunia do granicy województwa (Jabłonowo Pomorskie); linie komunikacyjne: Bydgoszcz-
     Wyrzysk-Osiek, Bydgoszcz-Toruń, Toruń-Jabłonowo Pomorskie (Olsztyn), Bydgoszcz-Smętowo (Gdynia);</t>
  </si>
  <si>
    <t xml:space="preserve">   -  o kwotę 468.000 zł na pakiet D obejmujący linie kolejowe: nr 131 od Bydgoszczy do Laskowic, nr 208 od Grudziądza do Laskowic, nr 215 od 
     Laskowic Pomorskich do Czerska; linie komunikacyjne: Bydgoszcz-Laskowice-Grudziądz, Laskowice-Czersk;</t>
  </si>
  <si>
    <t xml:space="preserve">   - o kwotę 633.000 zł na pakiet C obejmujący linie kolejowe: nr 131 od Bydgoszczy do Maksymilianowa, nr 201 od Bydgoszczy do Wierzchucina,
     nr 208 od Wierzchucina do Chojnic; linia komunikacyjna Bydgoszcz-Tuchola-Chojnice; </t>
  </si>
  <si>
    <t xml:space="preserve">   - o kwotę 482.000 zł na pakiet E obejmujący linie kolejowe: nr 207 od Torunia do Chełmży, nr 208 od Brodnicy do Grudziądza, nr 209 od Chełmży
     do Bydgoszczy, nr 353 od Torunia do Jabłonowa Pomorskiego; linie komunikacyjne: Toruń-Jabłonowo Pomorskie-Brodnica, Brodnica-
     Grudziądz, Bydgoszcz-Chełmża (-Toruń);</t>
  </si>
  <si>
    <t xml:space="preserve">   - o kwotę 468.000 zł na pakiet F obejmujący linie kolejowe: nr 207 od Torunia do Grudziądza, nr 353 od Torunia Głównego od Torunia 
     Wschodniego; linia komunikacyjna Toruń-Grudziądz;</t>
  </si>
  <si>
    <t xml:space="preserve">   - o kwotę 221.000 zł na pakiet G obejmujący linie kolejowe: nr 27 od granicy województwa do Torunia, nr 353 od Torunia Głównego od Torunia 
     Wschodniego; linia komunikacyjna Toruń-Lipno (Sierpc);</t>
  </si>
  <si>
    <t xml:space="preserve">   - o kwotę 89.000 zł na pakiet H obejmujący linie kolejowe: nr 201 od Wierzchucina do Lipowej, nr 743 od Lipowej do Szlachty; linia komunikacyjna 
     Wierzchucin-Szlachta;</t>
  </si>
  <si>
    <t xml:space="preserve">   - o kwotę 44.000 zł na pakiet I obejmujący linię kolejową nr 33 od Rypina do Brodnicy; linia komunikacyjna Brodnica-Rypin.</t>
  </si>
  <si>
    <t>§ 3 ust. 1 pkt 1 dotyczący pokrycia deficytu budżetowego przychodami pochodzącymi z kredytów bankowych</t>
  </si>
  <si>
    <t>§ 3 ust. 2 dotyczący rozchodów budżetowych</t>
  </si>
  <si>
    <t>§ 7 ust. 2 dotyczący dotacji przedmiotowych udzielanych z budżetu województwa dla przewoźników komunikacji kolejowej z tytułu świadczonych usług w zakresie publicznego transportu zbiorowego</t>
  </si>
  <si>
    <t>§ 13 pkt 2 dotyczący limitu zobowiązań z tytułu zaciąganych kredytów i pożyczek na spłatę wcześniej zaciągniętych kredytów</t>
  </si>
  <si>
    <t>§ 13 pkt 3 dotyczący limitu zobowiązań z tytułu zaciąganych kredytów i pożyczek na sfinansowanie planowanego deficytu budżetu województwa</t>
  </si>
  <si>
    <t>zwiększeniem planowanych dochodów o kwotę 70.299.815 zł, tj. do kwoty 1.436.632.328,58 zł;</t>
  </si>
  <si>
    <t>zwiększeniem planowanych wydatków o kwotę 9.975.600 zł, tj. do kwoty 1.450.920.690,58 zł;</t>
  </si>
  <si>
    <r>
      <t>Zwiększa się o kwotę 16.260 zł wydatki zaplanowane na zadanie pn.</t>
    </r>
    <r>
      <rPr>
        <i/>
        <sz val="10"/>
        <rFont val="Times New Roman"/>
        <family val="1"/>
      </rPr>
      <t xml:space="preserve"> "Badania archeologiczne na terenie WPK"</t>
    </r>
    <r>
      <rPr>
        <sz val="10"/>
        <rFont val="Times New Roman"/>
        <family val="1"/>
      </rPr>
      <t xml:space="preserve"> realizowane przez Wdecki Park Krajobrazowy z przeznaczeniem na pokrycie kosztów przeprowadzenia nieinwazyjnych badań archeologicznych osady i cmentarzyska z okresu rzymskiego w Osiu gm. loco stan. 28 powierzonych przez Wojewódzki Urząd Ochrony Zabytków w Toruniu (wykonanie archeologicznych badań powierzchniowych wraz z opracowaniem części obszaru AZP 29-41 obejmującego miejscowość Wery, gm. Drzycim i Brzeziny, gm. Osie, wykonanie planów warstwicowych dla zarejestrowanych obiektów archeologicznych na obszarze prowadzonych badań powierzchniowych, wykonanie zobrazowań hillshade i LRM dla zarejestrowanych obiektów archeologicznych w oparciu o dane z centralnego zasobu geodezyjnego i kartograficznego, wykonanie szczegółowej dokumentacji fotograficznej zarejestrowanych obiektów archeologicznych, przeprowadzenie i opracowanie naziemnego skaningu laserowego dla wybranych obiektów zarejestrowanych w trakcie badań powierzchniowych na części obszaru AZP 29-41, założenie osnowy geodezyjnej na obszarze i w otoczeniu stanowiska Osie 28 AZP27-41/26).</t>
    </r>
  </si>
  <si>
    <t>5)</t>
  </si>
  <si>
    <t>zmniejszeniem planowanego deficytu budżetowego o kwotę 60.324.215 zł, tj. z kwoty 74.612.577 zł do kwoty 14.288.362 zł.</t>
  </si>
  <si>
    <t xml:space="preserve">Zwiększa się o kwotę 51.000.000 zł planowane dochody własne województwa z tytułu udziału we wpływach z podatku dochodowego od osób prawnych, które zgodnie z ustawą z dnia 13 listopada 2003 r. o dochodach jednostek samorządu terytorialnego wynoszą 14,75 % wpływów od podatników mających siedzibę na obszarze województwa, tj. z kwoty 279.300.000 zł do kwoty 330.300.000 zł. Zmiana spowodowana jest wpływami wyższymi niż pierwotnie planowano. </t>
  </si>
  <si>
    <t>Zwiększa się dochody własne województwa o kwotę 20.000  zł w związku z otrzymaniem przez Regionalny Ośrodek Polityki Społecznej w Toruniu nagrody specjalnej od Ministra Rodziny i Polityki Społecznej w kategorii nagroda zespołowa za wybitne, nowatorskie rozwiązania w zakresie pomocy społecznej w roku 2021.</t>
  </si>
  <si>
    <r>
      <t xml:space="preserve">2) określeniu wydatków w kwocie 5.761.000 zł na zadanie pn. </t>
    </r>
    <r>
      <rPr>
        <i/>
        <sz val="10"/>
        <rFont val="Times New Roman"/>
        <family val="1"/>
      </rPr>
      <t xml:space="preserve">"Dotowanie kolejowych przewozów pasażerskich 2021-2022" </t>
    </r>
    <r>
      <rPr>
        <sz val="10"/>
        <rFont val="Times New Roman"/>
        <family val="1"/>
      </rPr>
      <t>w celu zabezpieczenia
    środków na bezpośrednie zawarcie umowy na świadczenie usług w zakresie publicznego transportu publicznego na okres obowiązywania 
    rozkładu jazdy 2021/2022, tj. od dnia 12 grudnia 2021 r. do dnia 10 grudnia 2022 r.</t>
    </r>
  </si>
  <si>
    <t>zwiększeniem planowanych przychodów o kwotę 6.656.737 zł, tj. do kwoty 108.713.267 zł, w wyniku zwiększenia przychodów stanowiących wolne środki, o których mowa w art. 217 ust. 2 pkt 6 ustawy o finansach publicznych do kwoty 26.461.991 zł oraz zmianę ich przeznaczenia poprzez:</t>
  </si>
  <si>
    <t>zmianą przychodów w zakresie przeznaczenia planowanego do zaciągnięcia kredytu w 2021 r. poprzez:</t>
  </si>
  <si>
    <t xml:space="preserve"> - zmniejszenie kredytu na sfinansowanie planowanego deficytu budżetowego o kwotę 60.324.215 zł, tj. z kwoty 72.300.000 zł do kwoty 11.975.785 zł, 
   w wyniku zmniejszenia planowanego deficytu budżetowego,</t>
  </si>
  <si>
    <t xml:space="preserve">zwiększeniem planowanych rozchodów o kwotę 66.980.952 zł, tj. do kwoty 94.424.905 zł, w wyniku wcześniejszej spłaty istniejącego długu Województwa, tj.: </t>
  </si>
  <si>
    <t>6)</t>
  </si>
  <si>
    <t xml:space="preserve"> - rat kapitałowych kredytu z 2020 r. w łącznej kwocie 49.000.000 zł, planowanych do spłaty w latach 2023-2036;</t>
  </si>
  <si>
    <t xml:space="preserve"> - rat kapitałowych z tytułu kredytu z 2012 r. w kwocie 17.980.952 zł, przewidzianych do spłaty w roku 2023 w kwocie 9.000.000 zł  i w roku 2024 
   w kwocie 8.980.952 zł,</t>
  </si>
  <si>
    <t xml:space="preserve"> - zwiększenie kredytu na spłatę wcześniej zaciągniętych kredytów o kwotę 11.324.215 tj. z kwoty 7.638.699 zł do kwoty 18.962.914 zł,</t>
  </si>
  <si>
    <t xml:space="preserve"> - określenie kredytu w kwocie 49.000.000 zł na wcześniejszą spłatę istniejącego długu Województwa, tj. kredytu zaciągniętego w 2020 r. - spłata rat 
   kapitałowaych z lat 2023-2036;</t>
  </si>
  <si>
    <t xml:space="preserve"> - określenie wolnych środków w kwocie 17.980.952 zł na wcześniejszą spłatę istniejącego długu Województwa, tj. na spłatę rat kapitałowych 
   z tytułu kredytu z 2012 r. (kwota 9.000.000 zł przewidziana do spłaty w roku 2023 i kwota 8.980.952 zł przewidziana do spłaty w roku 2024);</t>
  </si>
  <si>
    <t xml:space="preserve">   - o kwotę 662.000 zł na pakiet B2 obejmujący linie kolejowe: nr 18 od Bydgoszczy do granicy województwa (Wyrzysk-Osiek), nr 131 od 
     Bydgoszczy do Inowrocławia, nr 353 od granicy województwa (Mogilno) do Torunia, nr 353 od Jabłonowa Pomorskiego do granicy 
     województwa; linie komunikacyjne: Piła-Bydgoszcz, Laskowice-Smętowo (Gdynia), Jabłonowo Pomorskie-Iława (Olsztyn), (Poznań)-Inowrocław-
     Bydgoszcz, Toruń-Inowrocław-Mogilno (Poznań);</t>
  </si>
  <si>
    <t>W związku z otrzymaniem pisma od Ministra Finansów Nr ST8.4751.11.2021 z dnia 29 października 2021 r. o przyznaniu środków z tytułu uzupełnienia subwencji ogólnej w 2021 r. zwiększa się planowane dochody województwa o kwotę 10.893.149 zł. Przyznane środki wynikają z art.8 ustawy z dnia 14 października 2021 r. o zmianie ustawy o dochodach jednostek samorządu terytorialnego i przeznaczone zostają na dotowanie przewozów kolejowych i zmniejszenie deficytu budżetowego w 2021 r.</t>
  </si>
  <si>
    <t xml:space="preserve">Zwiększa się o kwotę 9.809.797 zł wydatki zaplanowane na dotowanie regionalnych przewozów pasażerskich realizowanych przez przewoźników od 13 grudnia 2020 r. do dnia 11 grudnia 2021 r. </t>
  </si>
  <si>
    <t>W związku z brakiem możliwości rozstrzygnięcia postępowania o udzielenie zamówienia publicznego w trybie przetargu nieograniczonego na świadczenie usług publicznych w publicznym transporcie zbiorowym w kolejowych przewozach pasażerskich na terenie województwa kujawsko-pomorskiego w okresie od 12 grudnia 2021 do 14 grudnia 2030 r. z uwagi na trwające postępowanie w Krajowej Izbie Odwoławczej, odstępuje się w 2021 r. od wprowadzonego uszczegółowienia  zadań budżetowych dotyczących dotowania publicznego transportu zbiorowego w przewozach kolejowych w podziale na pakiety. W związku z powyższym wprowadza się zmiany polegające na:</t>
  </si>
  <si>
    <t>Określa się wydatki w kwocie 20.000 zł w planie finansowym Regionalnego Ośrodka Polityki Społecznej w Toruniu z przeznaczeniem na wypłatę nagród w związku z przyznaniem przez Ministra Rodziny i Polityki Społecznej nagrody specjalnej dla Ośrodka w kategorii nagroda zespołowa za wybitne, nowatorskie rozwiązania w zakresie pomocy społecznej w roku 2021.</t>
  </si>
  <si>
    <t xml:space="preserve"> - zmniejszenie o kwotę 11.324.215 zł do kwoty 8.481.039 zł wolnych środków na spłatę zaciągniętych kredytów, których termin płatności przypada 
   w 2021 r.,</t>
  </si>
  <si>
    <t xml:space="preserve"> Marża kredytu z roku bieżącego (1,04%) jest niższa od marży kredytu zaciągnietego w roku 2020 (1,54%) a wczesniejsza spłata wpłynie 
 na zmniejszenie kosztów obsługi zadłużenia w całym okresie spłaty.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</si>
</sst>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0" fontId="6" fillId="0" borderId="0" xfId="52" applyFont="1" applyFill="1">
      <alignment/>
      <protection/>
    </xf>
    <xf numFmtId="4" fontId="8" fillId="0" borderId="0" xfId="52" applyNumberFormat="1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4" fontId="8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 horizontal="center"/>
      <protection/>
    </xf>
    <xf numFmtId="3" fontId="4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 vertical="top"/>
      <protection/>
    </xf>
    <xf numFmtId="4" fontId="6" fillId="0" borderId="12" xfId="52" applyNumberFormat="1" applyFont="1" applyFill="1" applyBorder="1" applyAlignment="1">
      <alignment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0" fontId="8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52" applyFont="1" applyFill="1" applyAlignment="1">
      <alignment horizontal="justify" vertical="center" wrapText="1"/>
      <protection/>
    </xf>
    <xf numFmtId="0" fontId="5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9" fillId="33" borderId="11" xfId="52" applyFont="1" applyFill="1" applyBorder="1" applyAlignment="1">
      <alignment horizontal="left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20" xfId="52" applyFont="1" applyFill="1" applyBorder="1" applyAlignment="1">
      <alignment horizontal="justify" vertical="center" wrapText="1"/>
      <protection/>
    </xf>
    <xf numFmtId="0" fontId="4" fillId="0" borderId="21" xfId="52" applyFont="1" applyFill="1" applyBorder="1" applyAlignment="1">
      <alignment horizontal="justify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22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3.28125" style="16" customWidth="1"/>
    <col min="2" max="2" width="6.57421875" style="16" customWidth="1"/>
    <col min="3" max="3" width="43.28125" style="24" customWidth="1"/>
    <col min="4" max="4" width="15.28125" style="25" customWidth="1"/>
    <col min="5" max="5" width="13.7109375" style="25" customWidth="1"/>
    <col min="6" max="6" width="13.140625" style="25" customWidth="1"/>
    <col min="7" max="7" width="12.7109375" style="25" customWidth="1"/>
    <col min="8" max="8" width="14.57421875" style="25" customWidth="1"/>
    <col min="9" max="16384" width="9.140625" style="18" customWidth="1"/>
  </cols>
  <sheetData>
    <row r="1" spans="1:8" s="1" customFormat="1" ht="17.2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2" customFormat="1" ht="15.7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8" s="4" customFormat="1" ht="132" customHeight="1">
      <c r="A3" s="67" t="s">
        <v>75</v>
      </c>
      <c r="B3" s="67"/>
      <c r="C3" s="67"/>
      <c r="D3" s="67"/>
      <c r="E3" s="67"/>
      <c r="F3" s="67"/>
      <c r="G3" s="67"/>
      <c r="H3" s="67"/>
    </row>
    <row r="4" spans="1:149" s="27" customFormat="1" ht="42" customHeight="1">
      <c r="A4" s="65" t="s">
        <v>85</v>
      </c>
      <c r="B4" s="65"/>
      <c r="C4" s="65"/>
      <c r="D4" s="65"/>
      <c r="E4" s="65"/>
      <c r="F4" s="65"/>
      <c r="G4" s="65"/>
      <c r="H4" s="6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</row>
    <row r="5" spans="1:8" s="2" customFormat="1" ht="14.25" customHeight="1">
      <c r="A5" s="66" t="s">
        <v>2</v>
      </c>
      <c r="B5" s="66"/>
      <c r="C5" s="66"/>
      <c r="D5" s="66"/>
      <c r="E5" s="66"/>
      <c r="F5" s="66"/>
      <c r="G5" s="66"/>
      <c r="H5" s="66"/>
    </row>
    <row r="6" spans="1:8" s="29" customFormat="1" ht="64.5" customHeight="1">
      <c r="A6" s="65" t="s">
        <v>74</v>
      </c>
      <c r="B6" s="65"/>
      <c r="C6" s="65"/>
      <c r="D6" s="65"/>
      <c r="E6" s="65"/>
      <c r="F6" s="65"/>
      <c r="G6" s="65"/>
      <c r="H6" s="65"/>
    </row>
    <row r="7" spans="1:8" s="29" customFormat="1" ht="25.5" customHeight="1">
      <c r="A7" s="65" t="s">
        <v>3</v>
      </c>
      <c r="B7" s="65"/>
      <c r="C7" s="65"/>
      <c r="D7" s="65"/>
      <c r="E7" s="65"/>
      <c r="F7" s="65"/>
      <c r="G7" s="65"/>
      <c r="H7" s="65"/>
    </row>
    <row r="8" spans="1:8" s="2" customFormat="1" ht="13.5" customHeight="1">
      <c r="A8" s="66" t="s">
        <v>4</v>
      </c>
      <c r="B8" s="66"/>
      <c r="C8" s="66"/>
      <c r="D8" s="66"/>
      <c r="E8" s="66"/>
      <c r="F8" s="66"/>
      <c r="G8" s="66"/>
      <c r="H8" s="66"/>
    </row>
    <row r="9" spans="1:8" s="2" customFormat="1" ht="18.75" customHeight="1">
      <c r="A9" s="67" t="s">
        <v>5</v>
      </c>
      <c r="B9" s="67"/>
      <c r="C9" s="67"/>
      <c r="D9" s="67"/>
      <c r="E9" s="67"/>
      <c r="F9" s="67"/>
      <c r="G9" s="67"/>
      <c r="H9" s="67"/>
    </row>
    <row r="10" spans="1:8" s="2" customFormat="1" ht="17.25" customHeight="1">
      <c r="A10" s="66" t="s">
        <v>6</v>
      </c>
      <c r="B10" s="66"/>
      <c r="C10" s="66"/>
      <c r="D10" s="66"/>
      <c r="E10" s="66"/>
      <c r="F10" s="66"/>
      <c r="G10" s="66"/>
      <c r="H10" s="66"/>
    </row>
    <row r="11" spans="1:8" s="8" customFormat="1" ht="91.5" customHeight="1">
      <c r="A11" s="6" t="s">
        <v>7</v>
      </c>
      <c r="B11" s="74" t="s">
        <v>8</v>
      </c>
      <c r="C11" s="75"/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</row>
    <row r="12" spans="1:8" s="11" customFormat="1" ht="4.5" customHeight="1">
      <c r="A12" s="9"/>
      <c r="B12" s="9"/>
      <c r="C12" s="10"/>
      <c r="D12" s="10"/>
      <c r="E12" s="10"/>
      <c r="F12" s="10"/>
      <c r="G12" s="10"/>
      <c r="H12" s="10"/>
    </row>
    <row r="13" spans="1:8" s="15" customFormat="1" ht="18.75" customHeight="1">
      <c r="A13" s="12" t="s">
        <v>14</v>
      </c>
      <c r="B13" s="12"/>
      <c r="C13" s="13" t="s">
        <v>15</v>
      </c>
      <c r="D13" s="14"/>
      <c r="E13" s="14"/>
      <c r="F13" s="14"/>
      <c r="G13" s="14"/>
      <c r="H13" s="14"/>
    </row>
    <row r="14" spans="3:8" ht="5.25" customHeight="1">
      <c r="C14" s="17"/>
      <c r="D14" s="17"/>
      <c r="E14" s="17"/>
      <c r="F14" s="17"/>
      <c r="G14" s="17"/>
      <c r="H14" s="17"/>
    </row>
    <row r="15" spans="1:8" s="27" customFormat="1" ht="20.25" customHeight="1">
      <c r="A15" s="33"/>
      <c r="B15" s="33"/>
      <c r="C15" s="34" t="s">
        <v>16</v>
      </c>
      <c r="D15" s="44">
        <v>1366332513.58</v>
      </c>
      <c r="E15" s="44">
        <f>E25+E17+E39+E31+E21+E35</f>
        <v>70299815</v>
      </c>
      <c r="F15" s="44">
        <f>F25+F17+F39+F31+F21+F35</f>
        <v>0</v>
      </c>
      <c r="G15" s="44">
        <f>G25+G17+G39+G31+G21+G35</f>
        <v>0</v>
      </c>
      <c r="H15" s="44">
        <f>D15+E15-F15</f>
        <v>1436632328.58</v>
      </c>
    </row>
    <row r="16" spans="1:8" s="30" customFormat="1" ht="4.5" customHeight="1">
      <c r="A16" s="36"/>
      <c r="B16" s="36"/>
      <c r="C16" s="51"/>
      <c r="D16" s="52"/>
      <c r="E16" s="52"/>
      <c r="F16" s="52"/>
      <c r="G16" s="52"/>
      <c r="H16" s="52"/>
    </row>
    <row r="17" spans="1:8" s="27" customFormat="1" ht="21" customHeight="1">
      <c r="A17" s="33"/>
      <c r="B17" s="33">
        <v>600</v>
      </c>
      <c r="C17" s="34" t="s">
        <v>17</v>
      </c>
      <c r="D17" s="35">
        <v>79498799</v>
      </c>
      <c r="E17" s="35">
        <f>E18</f>
        <v>99143</v>
      </c>
      <c r="F17" s="35">
        <f>F18</f>
        <v>0</v>
      </c>
      <c r="G17" s="35">
        <f>G18</f>
        <v>0</v>
      </c>
      <c r="H17" s="35">
        <f>D17+E17-F17</f>
        <v>79597942</v>
      </c>
    </row>
    <row r="18" spans="1:8" s="30" customFormat="1" ht="18.75" customHeight="1">
      <c r="A18" s="36"/>
      <c r="B18" s="36">
        <v>60004</v>
      </c>
      <c r="C18" s="37" t="s">
        <v>81</v>
      </c>
      <c r="D18" s="32">
        <v>14219957</v>
      </c>
      <c r="E18" s="32">
        <v>99143</v>
      </c>
      <c r="F18" s="32">
        <v>0</v>
      </c>
      <c r="G18" s="32">
        <v>0</v>
      </c>
      <c r="H18" s="32">
        <f>D18+E18-F18</f>
        <v>14319100</v>
      </c>
    </row>
    <row r="19" spans="1:8" s="29" customFormat="1" ht="54.75" customHeight="1">
      <c r="A19" s="28"/>
      <c r="B19" s="28"/>
      <c r="C19" s="65" t="s">
        <v>82</v>
      </c>
      <c r="D19" s="65"/>
      <c r="E19" s="65"/>
      <c r="F19" s="65"/>
      <c r="G19" s="65"/>
      <c r="H19" s="65"/>
    </row>
    <row r="20" spans="1:8" s="30" customFormat="1" ht="3.75" customHeight="1">
      <c r="A20" s="36"/>
      <c r="B20" s="36"/>
      <c r="C20" s="26"/>
      <c r="D20" s="26"/>
      <c r="E20" s="26"/>
      <c r="F20" s="26"/>
      <c r="G20" s="26"/>
      <c r="H20" s="26"/>
    </row>
    <row r="21" spans="1:8" s="27" customFormat="1" ht="45" customHeight="1">
      <c r="A21" s="33"/>
      <c r="B21" s="45">
        <v>756</v>
      </c>
      <c r="C21" s="34" t="s">
        <v>60</v>
      </c>
      <c r="D21" s="46">
        <v>361026827</v>
      </c>
      <c r="E21" s="46">
        <f>E22</f>
        <v>51000000</v>
      </c>
      <c r="F21" s="46">
        <f>F22</f>
        <v>0</v>
      </c>
      <c r="G21" s="46">
        <f>G22</f>
        <v>0</v>
      </c>
      <c r="H21" s="46">
        <f>D21+E21-F21</f>
        <v>412026827</v>
      </c>
    </row>
    <row r="22" spans="1:8" s="30" customFormat="1" ht="25.5" customHeight="1">
      <c r="A22" s="36"/>
      <c r="B22" s="38">
        <v>75623</v>
      </c>
      <c r="C22" s="37" t="s">
        <v>61</v>
      </c>
      <c r="D22" s="39">
        <v>359726127</v>
      </c>
      <c r="E22" s="39">
        <v>51000000</v>
      </c>
      <c r="F22" s="39">
        <v>0</v>
      </c>
      <c r="G22" s="39">
        <v>0</v>
      </c>
      <c r="H22" s="39">
        <f>D22+E22-F22</f>
        <v>410726127</v>
      </c>
    </row>
    <row r="23" spans="1:8" s="30" customFormat="1" ht="56.25" customHeight="1">
      <c r="A23" s="36"/>
      <c r="B23" s="38"/>
      <c r="C23" s="65" t="s">
        <v>106</v>
      </c>
      <c r="D23" s="65"/>
      <c r="E23" s="65"/>
      <c r="F23" s="65"/>
      <c r="G23" s="65"/>
      <c r="H23" s="65"/>
    </row>
    <row r="24" spans="1:8" s="29" customFormat="1" ht="5.25" customHeight="1">
      <c r="A24" s="28"/>
      <c r="B24" s="28"/>
      <c r="C24" s="26"/>
      <c r="D24" s="26"/>
      <c r="E24" s="26"/>
      <c r="F24" s="26"/>
      <c r="G24" s="26"/>
      <c r="H24" s="26"/>
    </row>
    <row r="25" spans="1:8" s="27" customFormat="1" ht="16.5" customHeight="1">
      <c r="A25" s="33"/>
      <c r="B25" s="33">
        <v>758</v>
      </c>
      <c r="C25" s="34" t="s">
        <v>18</v>
      </c>
      <c r="D25" s="35">
        <v>843283338</v>
      </c>
      <c r="E25" s="35">
        <f>E26+E28</f>
        <v>19134012</v>
      </c>
      <c r="F25" s="35">
        <f>F26+F28</f>
        <v>0</v>
      </c>
      <c r="G25" s="35">
        <f>G26+G28</f>
        <v>0</v>
      </c>
      <c r="H25" s="35">
        <f>D25+E25-F25</f>
        <v>862417350</v>
      </c>
    </row>
    <row r="26" spans="1:8" s="30" customFormat="1" ht="27.75" customHeight="1">
      <c r="A26" s="36"/>
      <c r="B26" s="38">
        <v>75802</v>
      </c>
      <c r="C26" s="37" t="s">
        <v>76</v>
      </c>
      <c r="D26" s="39">
        <v>0</v>
      </c>
      <c r="E26" s="39">
        <v>10893149</v>
      </c>
      <c r="F26" s="39">
        <v>0</v>
      </c>
      <c r="G26" s="39">
        <v>0</v>
      </c>
      <c r="H26" s="39">
        <f>D26+E26-F26</f>
        <v>10893149</v>
      </c>
    </row>
    <row r="27" spans="1:8" s="30" customFormat="1" ht="56.25" customHeight="1">
      <c r="A27" s="36"/>
      <c r="B27" s="36"/>
      <c r="C27" s="65" t="s">
        <v>120</v>
      </c>
      <c r="D27" s="65"/>
      <c r="E27" s="65"/>
      <c r="F27" s="65"/>
      <c r="G27" s="65"/>
      <c r="H27" s="65"/>
    </row>
    <row r="28" spans="1:8" s="30" customFormat="1" ht="19.5" customHeight="1">
      <c r="A28" s="36"/>
      <c r="B28" s="36">
        <v>75833</v>
      </c>
      <c r="C28" s="37" t="s">
        <v>77</v>
      </c>
      <c r="D28" s="32">
        <v>74167770</v>
      </c>
      <c r="E28" s="32">
        <v>8240863</v>
      </c>
      <c r="F28" s="32">
        <v>0</v>
      </c>
      <c r="G28" s="32">
        <v>0</v>
      </c>
      <c r="H28" s="32">
        <f>D28+E28-F28</f>
        <v>82408633</v>
      </c>
    </row>
    <row r="29" spans="1:8" s="30" customFormat="1" ht="42" customHeight="1">
      <c r="A29" s="36"/>
      <c r="B29" s="38"/>
      <c r="C29" s="65" t="s">
        <v>78</v>
      </c>
      <c r="D29" s="65"/>
      <c r="E29" s="65"/>
      <c r="F29" s="65"/>
      <c r="G29" s="65"/>
      <c r="H29" s="65"/>
    </row>
    <row r="30" spans="1:8" s="30" customFormat="1" ht="3.75" customHeight="1">
      <c r="A30" s="36"/>
      <c r="B30" s="36"/>
      <c r="C30" s="26"/>
      <c r="D30" s="26"/>
      <c r="E30" s="26"/>
      <c r="F30" s="26"/>
      <c r="G30" s="26"/>
      <c r="H30" s="26"/>
    </row>
    <row r="31" spans="1:8" s="31" customFormat="1" ht="16.5" customHeight="1">
      <c r="A31" s="33"/>
      <c r="B31" s="33">
        <v>852</v>
      </c>
      <c r="C31" s="34" t="s">
        <v>19</v>
      </c>
      <c r="D31" s="35">
        <v>10399945</v>
      </c>
      <c r="E31" s="35">
        <f>E32</f>
        <v>20000</v>
      </c>
      <c r="F31" s="35">
        <f>F32</f>
        <v>0</v>
      </c>
      <c r="G31" s="35">
        <f>G32</f>
        <v>0</v>
      </c>
      <c r="H31" s="35">
        <f>D31+E31-F31</f>
        <v>10419945</v>
      </c>
    </row>
    <row r="32" spans="1:8" s="30" customFormat="1" ht="18" customHeight="1">
      <c r="A32" s="36"/>
      <c r="B32" s="36">
        <v>85217</v>
      </c>
      <c r="C32" s="37" t="s">
        <v>70</v>
      </c>
      <c r="D32" s="32">
        <v>3000</v>
      </c>
      <c r="E32" s="32">
        <v>20000</v>
      </c>
      <c r="F32" s="32">
        <v>0</v>
      </c>
      <c r="G32" s="32">
        <v>0</v>
      </c>
      <c r="H32" s="32">
        <f>D32+E32-F32</f>
        <v>23000</v>
      </c>
    </row>
    <row r="33" spans="1:8" s="30" customFormat="1" ht="39.75" customHeight="1">
      <c r="A33" s="36"/>
      <c r="B33" s="36"/>
      <c r="C33" s="65" t="s">
        <v>107</v>
      </c>
      <c r="D33" s="65"/>
      <c r="E33" s="65"/>
      <c r="F33" s="65"/>
      <c r="G33" s="65"/>
      <c r="H33" s="65"/>
    </row>
    <row r="34" spans="1:8" s="30" customFormat="1" ht="5.25" customHeight="1">
      <c r="A34" s="36"/>
      <c r="B34" s="36"/>
      <c r="C34" s="47"/>
      <c r="D34" s="47"/>
      <c r="E34" s="47"/>
      <c r="F34" s="47"/>
      <c r="G34" s="47"/>
      <c r="H34" s="47"/>
    </row>
    <row r="35" spans="1:8" s="31" customFormat="1" ht="20.25" customHeight="1">
      <c r="A35" s="33"/>
      <c r="B35" s="33">
        <v>853</v>
      </c>
      <c r="C35" s="34" t="s">
        <v>20</v>
      </c>
      <c r="D35" s="35">
        <v>9184686</v>
      </c>
      <c r="E35" s="35">
        <f>E36</f>
        <v>30400</v>
      </c>
      <c r="F35" s="35">
        <f>F36</f>
        <v>0</v>
      </c>
      <c r="G35" s="35">
        <f>G36</f>
        <v>0</v>
      </c>
      <c r="H35" s="35">
        <f>D35+E35-F35</f>
        <v>9215086</v>
      </c>
    </row>
    <row r="36" spans="1:8" s="30" customFormat="1" ht="21" customHeight="1">
      <c r="A36" s="36"/>
      <c r="B36" s="36">
        <v>85325</v>
      </c>
      <c r="C36" s="37" t="s">
        <v>67</v>
      </c>
      <c r="D36" s="32">
        <v>2316800</v>
      </c>
      <c r="E36" s="32">
        <v>30400</v>
      </c>
      <c r="F36" s="32">
        <v>0</v>
      </c>
      <c r="G36" s="32">
        <v>0</v>
      </c>
      <c r="H36" s="32">
        <f>D36+E36-F36</f>
        <v>2347200</v>
      </c>
    </row>
    <row r="37" spans="1:8" s="29" customFormat="1" ht="42" customHeight="1">
      <c r="A37" s="28"/>
      <c r="B37" s="28"/>
      <c r="C37" s="65" t="s">
        <v>79</v>
      </c>
      <c r="D37" s="65"/>
      <c r="E37" s="65"/>
      <c r="F37" s="65"/>
      <c r="G37" s="65"/>
      <c r="H37" s="65"/>
    </row>
    <row r="38" spans="1:8" s="30" customFormat="1" ht="3" customHeight="1">
      <c r="A38" s="36"/>
      <c r="B38" s="36"/>
      <c r="C38" s="26"/>
      <c r="D38" s="26"/>
      <c r="E38" s="26"/>
      <c r="F38" s="26"/>
      <c r="G38" s="26"/>
      <c r="H38" s="26"/>
    </row>
    <row r="39" spans="1:8" s="31" customFormat="1" ht="29.25" customHeight="1">
      <c r="A39" s="33"/>
      <c r="B39" s="45">
        <v>925</v>
      </c>
      <c r="C39" s="48" t="s">
        <v>57</v>
      </c>
      <c r="D39" s="49">
        <v>2656943</v>
      </c>
      <c r="E39" s="49">
        <f>E40</f>
        <v>16260</v>
      </c>
      <c r="F39" s="49">
        <f>F40</f>
        <v>0</v>
      </c>
      <c r="G39" s="49">
        <f>G40</f>
        <v>0</v>
      </c>
      <c r="H39" s="49">
        <f>D39+E39-F39</f>
        <v>2673203</v>
      </c>
    </row>
    <row r="40" spans="1:8" s="30" customFormat="1" ht="19.5" customHeight="1">
      <c r="A40" s="36"/>
      <c r="B40" s="36">
        <v>92502</v>
      </c>
      <c r="C40" s="50" t="s">
        <v>59</v>
      </c>
      <c r="D40" s="32">
        <v>2656943</v>
      </c>
      <c r="E40" s="32">
        <v>16260</v>
      </c>
      <c r="F40" s="32">
        <v>0</v>
      </c>
      <c r="G40" s="32">
        <v>0</v>
      </c>
      <c r="H40" s="32">
        <f>D40+E40-F40</f>
        <v>2673203</v>
      </c>
    </row>
    <row r="41" spans="1:8" s="30" customFormat="1" ht="39.75" customHeight="1">
      <c r="A41" s="36"/>
      <c r="B41" s="36"/>
      <c r="C41" s="65" t="s">
        <v>84</v>
      </c>
      <c r="D41" s="65"/>
      <c r="E41" s="65"/>
      <c r="F41" s="65"/>
      <c r="G41" s="65"/>
      <c r="H41" s="65"/>
    </row>
    <row r="42" spans="1:8" s="11" customFormat="1" ht="7.5" customHeight="1">
      <c r="A42" s="9"/>
      <c r="B42" s="9"/>
      <c r="C42" s="3"/>
      <c r="D42" s="3"/>
      <c r="E42" s="3"/>
      <c r="F42" s="3"/>
      <c r="G42" s="3"/>
      <c r="H42" s="3"/>
    </row>
    <row r="43" spans="1:8" s="15" customFormat="1" ht="16.5" customHeight="1">
      <c r="A43" s="12" t="s">
        <v>21</v>
      </c>
      <c r="B43" s="12"/>
      <c r="C43" s="13" t="s">
        <v>22</v>
      </c>
      <c r="D43" s="14"/>
      <c r="E43" s="14"/>
      <c r="F43" s="14"/>
      <c r="G43" s="14"/>
      <c r="H43" s="14"/>
    </row>
    <row r="44" spans="3:8" ht="4.5" customHeight="1">
      <c r="C44" s="17"/>
      <c r="D44" s="17"/>
      <c r="E44" s="17"/>
      <c r="F44" s="17"/>
      <c r="G44" s="17"/>
      <c r="H44" s="17"/>
    </row>
    <row r="45" spans="1:8" s="27" customFormat="1" ht="18" customHeight="1">
      <c r="A45" s="33"/>
      <c r="B45" s="33"/>
      <c r="C45" s="34" t="s">
        <v>16</v>
      </c>
      <c r="D45" s="44">
        <v>1440945090.58</v>
      </c>
      <c r="E45" s="44">
        <f>E47+E67+E71+E75</f>
        <v>9975600</v>
      </c>
      <c r="F45" s="44">
        <f>F47+F67+F71+F75</f>
        <v>0</v>
      </c>
      <c r="G45" s="44">
        <f>G47+G67+G71+G75</f>
        <v>5761000</v>
      </c>
      <c r="H45" s="44">
        <f>D45+E45-F45</f>
        <v>1450920690.58</v>
      </c>
    </row>
    <row r="46" spans="1:8" s="29" customFormat="1" ht="4.5" customHeight="1">
      <c r="A46" s="28"/>
      <c r="B46" s="28"/>
      <c r="C46" s="26"/>
      <c r="D46" s="26"/>
      <c r="E46" s="26"/>
      <c r="F46" s="26"/>
      <c r="G46" s="26"/>
      <c r="H46" s="26"/>
    </row>
    <row r="47" spans="1:8" s="27" customFormat="1" ht="23.25" customHeight="1">
      <c r="A47" s="33"/>
      <c r="B47" s="33">
        <v>600</v>
      </c>
      <c r="C47" s="34" t="s">
        <v>17</v>
      </c>
      <c r="D47" s="35">
        <v>507761471</v>
      </c>
      <c r="E47" s="35">
        <f>E63+E48</f>
        <v>9908940</v>
      </c>
      <c r="F47" s="35">
        <f>F63+F48</f>
        <v>0</v>
      </c>
      <c r="G47" s="35">
        <f>G63+G48</f>
        <v>5761000</v>
      </c>
      <c r="H47" s="35">
        <f>D47+E47-F47</f>
        <v>517670411</v>
      </c>
    </row>
    <row r="48" spans="1:8" s="30" customFormat="1" ht="18.75" customHeight="1">
      <c r="A48" s="36"/>
      <c r="B48" s="36">
        <v>60001</v>
      </c>
      <c r="C48" s="37" t="s">
        <v>23</v>
      </c>
      <c r="D48" s="32">
        <v>103592380</v>
      </c>
      <c r="E48" s="32">
        <v>9809797</v>
      </c>
      <c r="F48" s="32">
        <v>0</v>
      </c>
      <c r="G48" s="32">
        <v>5761000</v>
      </c>
      <c r="H48" s="32">
        <f>D48+E48-F48</f>
        <v>113402177</v>
      </c>
    </row>
    <row r="49" spans="1:8" s="27" customFormat="1" ht="26.25" customHeight="1">
      <c r="A49" s="53"/>
      <c r="B49" s="36"/>
      <c r="C49" s="65" t="s">
        <v>121</v>
      </c>
      <c r="D49" s="65"/>
      <c r="E49" s="65"/>
      <c r="F49" s="65"/>
      <c r="G49" s="65"/>
      <c r="H49" s="65"/>
    </row>
    <row r="50" spans="1:8" s="30" customFormat="1" ht="66.75" customHeight="1">
      <c r="A50" s="36"/>
      <c r="B50" s="36"/>
      <c r="C50" s="65" t="s">
        <v>122</v>
      </c>
      <c r="D50" s="65"/>
      <c r="E50" s="65"/>
      <c r="F50" s="65"/>
      <c r="G50" s="65"/>
      <c r="H50" s="65"/>
    </row>
    <row r="51" spans="1:8" s="27" customFormat="1" ht="15" customHeight="1">
      <c r="A51" s="53"/>
      <c r="B51" s="36"/>
      <c r="C51" s="65" t="s">
        <v>86</v>
      </c>
      <c r="D51" s="65"/>
      <c r="E51" s="65"/>
      <c r="F51" s="65"/>
      <c r="G51" s="65"/>
      <c r="H51" s="65"/>
    </row>
    <row r="52" spans="1:8" s="27" customFormat="1" ht="53.25" customHeight="1">
      <c r="A52" s="53"/>
      <c r="B52" s="36"/>
      <c r="C52" s="65" t="s">
        <v>87</v>
      </c>
      <c r="D52" s="65"/>
      <c r="E52" s="65"/>
      <c r="F52" s="65"/>
      <c r="G52" s="65"/>
      <c r="H52" s="65"/>
    </row>
    <row r="53" spans="1:8" s="27" customFormat="1" ht="39" customHeight="1">
      <c r="A53" s="53"/>
      <c r="B53" s="36"/>
      <c r="C53" s="65" t="s">
        <v>88</v>
      </c>
      <c r="D53" s="65"/>
      <c r="E53" s="65"/>
      <c r="F53" s="65"/>
      <c r="G53" s="65"/>
      <c r="H53" s="65"/>
    </row>
    <row r="54" spans="1:8" s="27" customFormat="1" ht="51.75" customHeight="1">
      <c r="A54" s="53"/>
      <c r="B54" s="36"/>
      <c r="C54" s="65" t="s">
        <v>119</v>
      </c>
      <c r="D54" s="65"/>
      <c r="E54" s="65"/>
      <c r="F54" s="65"/>
      <c r="G54" s="65"/>
      <c r="H54" s="65"/>
    </row>
    <row r="55" spans="1:8" s="27" customFormat="1" ht="26.25" customHeight="1">
      <c r="A55" s="53"/>
      <c r="B55" s="36"/>
      <c r="C55" s="65" t="s">
        <v>90</v>
      </c>
      <c r="D55" s="65"/>
      <c r="E55" s="65"/>
      <c r="F55" s="65"/>
      <c r="G55" s="65"/>
      <c r="H55" s="65"/>
    </row>
    <row r="56" spans="1:8" s="27" customFormat="1" ht="26.25" customHeight="1">
      <c r="A56" s="53"/>
      <c r="B56" s="36"/>
      <c r="C56" s="65" t="s">
        <v>89</v>
      </c>
      <c r="D56" s="65"/>
      <c r="E56" s="65"/>
      <c r="F56" s="65"/>
      <c r="G56" s="65"/>
      <c r="H56" s="65"/>
    </row>
    <row r="57" spans="1:8" s="27" customFormat="1" ht="41.25" customHeight="1">
      <c r="A57" s="53"/>
      <c r="B57" s="36"/>
      <c r="C57" s="65" t="s">
        <v>91</v>
      </c>
      <c r="D57" s="65"/>
      <c r="E57" s="65"/>
      <c r="F57" s="65"/>
      <c r="G57" s="65"/>
      <c r="H57" s="65"/>
    </row>
    <row r="58" spans="1:8" s="27" customFormat="1" ht="27" customHeight="1">
      <c r="A58" s="53"/>
      <c r="B58" s="36"/>
      <c r="C58" s="65" t="s">
        <v>92</v>
      </c>
      <c r="D58" s="65"/>
      <c r="E58" s="65"/>
      <c r="F58" s="65"/>
      <c r="G58" s="65"/>
      <c r="H58" s="65"/>
    </row>
    <row r="59" spans="1:8" s="27" customFormat="1" ht="26.25" customHeight="1">
      <c r="A59" s="53"/>
      <c r="B59" s="36"/>
      <c r="C59" s="65" t="s">
        <v>93</v>
      </c>
      <c r="D59" s="65"/>
      <c r="E59" s="65"/>
      <c r="F59" s="65"/>
      <c r="G59" s="65"/>
      <c r="H59" s="65"/>
    </row>
    <row r="60" spans="1:8" s="27" customFormat="1" ht="26.25" customHeight="1">
      <c r="A60" s="53"/>
      <c r="B60" s="36"/>
      <c r="C60" s="65" t="s">
        <v>94</v>
      </c>
      <c r="D60" s="65"/>
      <c r="E60" s="65"/>
      <c r="F60" s="65"/>
      <c r="G60" s="65"/>
      <c r="H60" s="65"/>
    </row>
    <row r="61" spans="1:8" s="27" customFormat="1" ht="15" customHeight="1">
      <c r="A61" s="53"/>
      <c r="B61" s="36"/>
      <c r="C61" s="65" t="s">
        <v>95</v>
      </c>
      <c r="D61" s="65"/>
      <c r="E61" s="65"/>
      <c r="F61" s="65"/>
      <c r="G61" s="65"/>
      <c r="H61" s="65"/>
    </row>
    <row r="62" spans="1:8" s="27" customFormat="1" ht="41.25" customHeight="1">
      <c r="A62" s="53"/>
      <c r="B62" s="36"/>
      <c r="C62" s="65" t="s">
        <v>108</v>
      </c>
      <c r="D62" s="65"/>
      <c r="E62" s="65"/>
      <c r="F62" s="65"/>
      <c r="G62" s="65"/>
      <c r="H62" s="65"/>
    </row>
    <row r="63" spans="1:8" s="30" customFormat="1" ht="21" customHeight="1">
      <c r="A63" s="36"/>
      <c r="B63" s="36">
        <v>60004</v>
      </c>
      <c r="C63" s="37" t="s">
        <v>81</v>
      </c>
      <c r="D63" s="32">
        <v>16995505</v>
      </c>
      <c r="E63" s="32">
        <v>99143</v>
      </c>
      <c r="F63" s="32">
        <v>0</v>
      </c>
      <c r="G63" s="32">
        <v>0</v>
      </c>
      <c r="H63" s="32">
        <f>D63+E63-F63</f>
        <v>17094648</v>
      </c>
    </row>
    <row r="64" spans="1:8" s="29" customFormat="1" ht="81" customHeight="1">
      <c r="A64" s="28"/>
      <c r="B64" s="28"/>
      <c r="C64" s="65" t="s">
        <v>83</v>
      </c>
      <c r="D64" s="65"/>
      <c r="E64" s="65"/>
      <c r="F64" s="65"/>
      <c r="G64" s="65"/>
      <c r="H64" s="65"/>
    </row>
    <row r="65" spans="1:8" s="29" customFormat="1" ht="30" customHeight="1">
      <c r="A65" s="28"/>
      <c r="B65" s="28"/>
      <c r="C65" s="26"/>
      <c r="D65" s="26"/>
      <c r="E65" s="26"/>
      <c r="F65" s="26"/>
      <c r="G65" s="26"/>
      <c r="H65" s="26"/>
    </row>
    <row r="66" spans="1:8" s="29" customFormat="1" ht="5.25" customHeight="1">
      <c r="A66" s="28"/>
      <c r="B66" s="28"/>
      <c r="C66" s="26"/>
      <c r="D66" s="26"/>
      <c r="E66" s="26"/>
      <c r="F66" s="26"/>
      <c r="G66" s="26"/>
      <c r="H66" s="26"/>
    </row>
    <row r="67" spans="1:8" s="27" customFormat="1" ht="23.25" customHeight="1">
      <c r="A67" s="33"/>
      <c r="B67" s="33">
        <v>852</v>
      </c>
      <c r="C67" s="34" t="s">
        <v>19</v>
      </c>
      <c r="D67" s="35">
        <v>35663286</v>
      </c>
      <c r="E67" s="35">
        <f>E68</f>
        <v>20000</v>
      </c>
      <c r="F67" s="35">
        <f>F68</f>
        <v>0</v>
      </c>
      <c r="G67" s="35">
        <f>G68</f>
        <v>0</v>
      </c>
      <c r="H67" s="35">
        <f>D67+E67-F67</f>
        <v>35683286</v>
      </c>
    </row>
    <row r="68" spans="1:8" s="30" customFormat="1" ht="18" customHeight="1">
      <c r="A68" s="36"/>
      <c r="B68" s="36">
        <v>85217</v>
      </c>
      <c r="C68" s="37" t="s">
        <v>70</v>
      </c>
      <c r="D68" s="32">
        <v>3001424</v>
      </c>
      <c r="E68" s="32">
        <v>20000</v>
      </c>
      <c r="F68" s="32">
        <v>0</v>
      </c>
      <c r="G68" s="32">
        <v>0</v>
      </c>
      <c r="H68" s="32">
        <f>D68+E68-F68</f>
        <v>3021424</v>
      </c>
    </row>
    <row r="69" spans="1:8" s="30" customFormat="1" ht="48" customHeight="1">
      <c r="A69" s="36"/>
      <c r="B69" s="36"/>
      <c r="C69" s="65" t="s">
        <v>123</v>
      </c>
      <c r="D69" s="65"/>
      <c r="E69" s="65"/>
      <c r="F69" s="65"/>
      <c r="G69" s="65"/>
      <c r="H69" s="65"/>
    </row>
    <row r="70" spans="1:8" s="30" customFormat="1" ht="4.5" customHeight="1">
      <c r="A70" s="36"/>
      <c r="B70" s="36"/>
      <c r="C70" s="26"/>
      <c r="D70" s="26"/>
      <c r="E70" s="26"/>
      <c r="F70" s="26"/>
      <c r="G70" s="26"/>
      <c r="H70" s="26"/>
    </row>
    <row r="71" spans="1:8" s="31" customFormat="1" ht="21.75" customHeight="1">
      <c r="A71" s="33"/>
      <c r="B71" s="33">
        <v>853</v>
      </c>
      <c r="C71" s="34" t="s">
        <v>20</v>
      </c>
      <c r="D71" s="35">
        <v>34431683</v>
      </c>
      <c r="E71" s="35">
        <f>E72</f>
        <v>30400</v>
      </c>
      <c r="F71" s="35">
        <f>F72</f>
        <v>0</v>
      </c>
      <c r="G71" s="35">
        <f>G72</f>
        <v>0</v>
      </c>
      <c r="H71" s="35">
        <f>D71+E71-F71</f>
        <v>34462083</v>
      </c>
    </row>
    <row r="72" spans="1:8" s="30" customFormat="1" ht="18" customHeight="1">
      <c r="A72" s="36"/>
      <c r="B72" s="36">
        <v>85325</v>
      </c>
      <c r="C72" s="37" t="s">
        <v>67</v>
      </c>
      <c r="D72" s="32">
        <v>2316800</v>
      </c>
      <c r="E72" s="32">
        <v>30400</v>
      </c>
      <c r="F72" s="32">
        <v>0</v>
      </c>
      <c r="G72" s="32">
        <v>0</v>
      </c>
      <c r="H72" s="32">
        <f>D72+E72-F72</f>
        <v>2347200</v>
      </c>
    </row>
    <row r="73" spans="1:8" s="29" customFormat="1" ht="57.75" customHeight="1">
      <c r="A73" s="28"/>
      <c r="B73" s="28"/>
      <c r="C73" s="65" t="s">
        <v>80</v>
      </c>
      <c r="D73" s="65"/>
      <c r="E73" s="65"/>
      <c r="F73" s="65"/>
      <c r="G73" s="65"/>
      <c r="H73" s="65"/>
    </row>
    <row r="74" spans="1:8" s="30" customFormat="1" ht="6" customHeight="1">
      <c r="A74" s="36"/>
      <c r="B74" s="36"/>
      <c r="C74" s="26"/>
      <c r="D74" s="26"/>
      <c r="E74" s="26"/>
      <c r="F74" s="26"/>
      <c r="G74" s="26"/>
      <c r="H74" s="26"/>
    </row>
    <row r="75" spans="1:8" s="27" customFormat="1" ht="30" customHeight="1">
      <c r="A75" s="33"/>
      <c r="B75" s="45">
        <v>925</v>
      </c>
      <c r="C75" s="48" t="s">
        <v>57</v>
      </c>
      <c r="D75" s="49">
        <v>11379193</v>
      </c>
      <c r="E75" s="49">
        <f>E76</f>
        <v>16260</v>
      </c>
      <c r="F75" s="49">
        <f>F76</f>
        <v>0</v>
      </c>
      <c r="G75" s="49">
        <f>G76</f>
        <v>0</v>
      </c>
      <c r="H75" s="49">
        <f>D75+E75-F75</f>
        <v>11395453</v>
      </c>
    </row>
    <row r="76" spans="1:8" s="30" customFormat="1" ht="18" customHeight="1">
      <c r="A76" s="36"/>
      <c r="B76" s="36">
        <v>92502</v>
      </c>
      <c r="C76" s="37" t="s">
        <v>58</v>
      </c>
      <c r="D76" s="32">
        <v>11379193</v>
      </c>
      <c r="E76" s="32">
        <v>16260</v>
      </c>
      <c r="F76" s="32">
        <v>0</v>
      </c>
      <c r="G76" s="32">
        <v>0</v>
      </c>
      <c r="H76" s="32">
        <f>D76+E76-F76</f>
        <v>11395453</v>
      </c>
    </row>
    <row r="77" spans="1:8" s="30" customFormat="1" ht="118.5" customHeight="1">
      <c r="A77" s="36"/>
      <c r="B77" s="36"/>
      <c r="C77" s="65" t="s">
        <v>103</v>
      </c>
      <c r="D77" s="65"/>
      <c r="E77" s="65"/>
      <c r="F77" s="65"/>
      <c r="G77" s="65"/>
      <c r="H77" s="65"/>
    </row>
    <row r="78" spans="1:8" s="2" customFormat="1" ht="21" customHeight="1">
      <c r="A78" s="66" t="s">
        <v>24</v>
      </c>
      <c r="B78" s="66"/>
      <c r="C78" s="66"/>
      <c r="D78" s="66"/>
      <c r="E78" s="66"/>
      <c r="F78" s="66"/>
      <c r="G78" s="66"/>
      <c r="H78" s="66"/>
    </row>
    <row r="79" spans="1:8" s="22" customFormat="1" ht="18.75" customHeight="1">
      <c r="A79" s="12" t="s">
        <v>14</v>
      </c>
      <c r="B79" s="73" t="s">
        <v>25</v>
      </c>
      <c r="C79" s="73"/>
      <c r="D79" s="21"/>
      <c r="E79" s="21"/>
      <c r="F79" s="21"/>
      <c r="G79" s="21"/>
      <c r="H79" s="21"/>
    </row>
    <row r="80" spans="1:8" s="56" customFormat="1" ht="27" customHeight="1">
      <c r="A80" s="54" t="s">
        <v>26</v>
      </c>
      <c r="B80" s="83" t="s">
        <v>27</v>
      </c>
      <c r="C80" s="84"/>
      <c r="D80" s="55">
        <v>1366332513.58</v>
      </c>
      <c r="E80" s="55">
        <f>E81</f>
        <v>70299815</v>
      </c>
      <c r="F80" s="55"/>
      <c r="G80" s="55"/>
      <c r="H80" s="55">
        <f aca="true" t="shared" si="0" ref="H80:H94">D80+E80-F80</f>
        <v>1436632328.58</v>
      </c>
    </row>
    <row r="81" spans="1:8" s="56" customFormat="1" ht="27" customHeight="1">
      <c r="A81" s="54" t="s">
        <v>28</v>
      </c>
      <c r="B81" s="69" t="s">
        <v>29</v>
      </c>
      <c r="C81" s="70"/>
      <c r="D81" s="55">
        <v>984021960.58</v>
      </c>
      <c r="E81" s="55">
        <v>70299815</v>
      </c>
      <c r="F81" s="55"/>
      <c r="G81" s="55"/>
      <c r="H81" s="55">
        <f t="shared" si="0"/>
        <v>1054321775.58</v>
      </c>
    </row>
    <row r="82" spans="1:8" s="56" customFormat="1" ht="27" customHeight="1">
      <c r="A82" s="54" t="s">
        <v>30</v>
      </c>
      <c r="B82" s="69" t="s">
        <v>32</v>
      </c>
      <c r="C82" s="70"/>
      <c r="D82" s="55">
        <v>1440945090.58</v>
      </c>
      <c r="E82" s="55">
        <f>E83</f>
        <v>9975600</v>
      </c>
      <c r="F82" s="55"/>
      <c r="G82" s="55"/>
      <c r="H82" s="55">
        <f t="shared" si="0"/>
        <v>1450920690.58</v>
      </c>
    </row>
    <row r="83" spans="1:8" s="56" customFormat="1" ht="27" customHeight="1">
      <c r="A83" s="54" t="s">
        <v>31</v>
      </c>
      <c r="B83" s="69" t="s">
        <v>34</v>
      </c>
      <c r="C83" s="70"/>
      <c r="D83" s="55">
        <v>808257745.58</v>
      </c>
      <c r="E83" s="55">
        <v>9975600</v>
      </c>
      <c r="F83" s="55"/>
      <c r="G83" s="55"/>
      <c r="H83" s="55">
        <f t="shared" si="0"/>
        <v>818233345.58</v>
      </c>
    </row>
    <row r="84" spans="1:8" s="56" customFormat="1" ht="27" customHeight="1">
      <c r="A84" s="54" t="s">
        <v>33</v>
      </c>
      <c r="B84" s="78" t="s">
        <v>62</v>
      </c>
      <c r="C84" s="79"/>
      <c r="D84" s="57">
        <v>74612577</v>
      </c>
      <c r="E84" s="57"/>
      <c r="F84" s="57">
        <v>60324215</v>
      </c>
      <c r="G84" s="57"/>
      <c r="H84" s="55">
        <f t="shared" si="0"/>
        <v>14288362</v>
      </c>
    </row>
    <row r="85" spans="1:8" s="56" customFormat="1" ht="27" customHeight="1">
      <c r="A85" s="54" t="s">
        <v>35</v>
      </c>
      <c r="B85" s="78" t="s">
        <v>96</v>
      </c>
      <c r="C85" s="79"/>
      <c r="D85" s="57">
        <v>72300000</v>
      </c>
      <c r="E85" s="57"/>
      <c r="F85" s="57">
        <v>60324215</v>
      </c>
      <c r="G85" s="57"/>
      <c r="H85" s="55">
        <f t="shared" si="0"/>
        <v>11975785</v>
      </c>
    </row>
    <row r="86" spans="1:8" s="56" customFormat="1" ht="27.75" customHeight="1">
      <c r="A86" s="54" t="s">
        <v>36</v>
      </c>
      <c r="B86" s="72" t="s">
        <v>63</v>
      </c>
      <c r="C86" s="72"/>
      <c r="D86" s="57">
        <v>102056530</v>
      </c>
      <c r="E86" s="57">
        <v>6656737</v>
      </c>
      <c r="F86" s="57"/>
      <c r="G86" s="57"/>
      <c r="H86" s="55">
        <f t="shared" si="0"/>
        <v>108713267</v>
      </c>
    </row>
    <row r="87" spans="1:8" s="56" customFormat="1" ht="27" customHeight="1">
      <c r="A87" s="54" t="s">
        <v>38</v>
      </c>
      <c r="B87" s="72" t="s">
        <v>97</v>
      </c>
      <c r="C87" s="72"/>
      <c r="D87" s="57">
        <v>27443953</v>
      </c>
      <c r="E87" s="57">
        <v>66980952</v>
      </c>
      <c r="F87" s="57"/>
      <c r="G87" s="57"/>
      <c r="H87" s="55">
        <f t="shared" si="0"/>
        <v>94424905</v>
      </c>
    </row>
    <row r="88" spans="1:8" s="29" customFormat="1" ht="27" customHeight="1">
      <c r="A88" s="54" t="s">
        <v>39</v>
      </c>
      <c r="B88" s="72" t="s">
        <v>37</v>
      </c>
      <c r="C88" s="72"/>
      <c r="D88" s="57">
        <v>549527158</v>
      </c>
      <c r="E88" s="57">
        <f>E89</f>
        <v>9908940</v>
      </c>
      <c r="F88" s="57"/>
      <c r="G88" s="57"/>
      <c r="H88" s="55">
        <f t="shared" si="0"/>
        <v>559436098</v>
      </c>
    </row>
    <row r="89" spans="1:8" s="29" customFormat="1" ht="27" customHeight="1">
      <c r="A89" s="54" t="s">
        <v>41</v>
      </c>
      <c r="B89" s="72" t="s">
        <v>40</v>
      </c>
      <c r="C89" s="72"/>
      <c r="D89" s="57">
        <v>223790026</v>
      </c>
      <c r="E89" s="57">
        <v>9908940</v>
      </c>
      <c r="F89" s="57"/>
      <c r="G89" s="57"/>
      <c r="H89" s="57">
        <f t="shared" si="0"/>
        <v>233698966</v>
      </c>
    </row>
    <row r="90" spans="1:8" s="29" customFormat="1" ht="53.25" customHeight="1">
      <c r="A90" s="54" t="s">
        <v>42</v>
      </c>
      <c r="B90" s="72" t="s">
        <v>98</v>
      </c>
      <c r="C90" s="72"/>
      <c r="D90" s="57">
        <v>95812506</v>
      </c>
      <c r="E90" s="57">
        <v>9809797</v>
      </c>
      <c r="F90" s="57"/>
      <c r="G90" s="57"/>
      <c r="H90" s="57">
        <f t="shared" si="0"/>
        <v>105622303</v>
      </c>
    </row>
    <row r="91" spans="1:8" s="29" customFormat="1" ht="39.75" customHeight="1">
      <c r="A91" s="54" t="s">
        <v>43</v>
      </c>
      <c r="B91" s="72" t="s">
        <v>71</v>
      </c>
      <c r="C91" s="72"/>
      <c r="D91" s="57">
        <v>2093600</v>
      </c>
      <c r="E91" s="57">
        <v>52504</v>
      </c>
      <c r="F91" s="57"/>
      <c r="G91" s="57"/>
      <c r="H91" s="57">
        <f t="shared" si="0"/>
        <v>2146104</v>
      </c>
    </row>
    <row r="92" spans="1:8" s="29" customFormat="1" ht="52.5" customHeight="1">
      <c r="A92" s="54" t="s">
        <v>64</v>
      </c>
      <c r="B92" s="72" t="s">
        <v>72</v>
      </c>
      <c r="C92" s="72"/>
      <c r="D92" s="57">
        <v>2093600</v>
      </c>
      <c r="E92" s="57">
        <v>52504</v>
      </c>
      <c r="F92" s="57"/>
      <c r="G92" s="57"/>
      <c r="H92" s="57">
        <f t="shared" si="0"/>
        <v>2146104</v>
      </c>
    </row>
    <row r="93" spans="1:8" s="29" customFormat="1" ht="27" customHeight="1">
      <c r="A93" s="54" t="s">
        <v>68</v>
      </c>
      <c r="B93" s="72" t="s">
        <v>99</v>
      </c>
      <c r="C93" s="72"/>
      <c r="D93" s="57">
        <v>7638699</v>
      </c>
      <c r="E93" s="57">
        <f>11324215+49000000</f>
        <v>60324215</v>
      </c>
      <c r="F93" s="57"/>
      <c r="G93" s="57"/>
      <c r="H93" s="57">
        <f t="shared" si="0"/>
        <v>67962914</v>
      </c>
    </row>
    <row r="94" spans="1:8" s="29" customFormat="1" ht="42.75" customHeight="1">
      <c r="A94" s="54" t="s">
        <v>69</v>
      </c>
      <c r="B94" s="72" t="s">
        <v>100</v>
      </c>
      <c r="C94" s="72"/>
      <c r="D94" s="57">
        <v>72300000</v>
      </c>
      <c r="E94" s="57"/>
      <c r="F94" s="57">
        <v>60324215</v>
      </c>
      <c r="G94" s="57"/>
      <c r="H94" s="57">
        <f t="shared" si="0"/>
        <v>11975785</v>
      </c>
    </row>
    <row r="95" spans="1:8" s="2" customFormat="1" ht="5.25" customHeight="1">
      <c r="A95" s="19"/>
      <c r="B95" s="20"/>
      <c r="C95" s="20"/>
      <c r="D95" s="23"/>
      <c r="E95" s="23"/>
      <c r="F95" s="23"/>
      <c r="G95" s="23"/>
      <c r="H95" s="23"/>
    </row>
    <row r="96" spans="1:8" s="22" customFormat="1" ht="18.75" customHeight="1">
      <c r="A96" s="12" t="s">
        <v>21</v>
      </c>
      <c r="B96" s="77" t="s">
        <v>44</v>
      </c>
      <c r="C96" s="77"/>
      <c r="D96" s="14"/>
      <c r="E96" s="14"/>
      <c r="F96" s="14"/>
      <c r="G96" s="14"/>
      <c r="H96" s="14"/>
    </row>
    <row r="97" spans="1:8" s="29" customFormat="1" ht="16.5" customHeight="1">
      <c r="A97" s="28" t="s">
        <v>26</v>
      </c>
      <c r="B97" s="65" t="s">
        <v>45</v>
      </c>
      <c r="C97" s="65"/>
      <c r="D97" s="65"/>
      <c r="E97" s="65"/>
      <c r="F97" s="65"/>
      <c r="G97" s="65"/>
      <c r="H97" s="65"/>
    </row>
    <row r="98" spans="1:8" s="29" customFormat="1" ht="16.5" customHeight="1">
      <c r="A98" s="28" t="s">
        <v>28</v>
      </c>
      <c r="B98" s="65" t="s">
        <v>46</v>
      </c>
      <c r="C98" s="65"/>
      <c r="D98" s="65"/>
      <c r="E98" s="65"/>
      <c r="F98" s="65"/>
      <c r="G98" s="65"/>
      <c r="H98" s="65"/>
    </row>
    <row r="99" spans="1:8" s="29" customFormat="1" ht="16.5" customHeight="1">
      <c r="A99" s="28" t="s">
        <v>30</v>
      </c>
      <c r="B99" s="65" t="s">
        <v>47</v>
      </c>
      <c r="C99" s="65"/>
      <c r="D99" s="65"/>
      <c r="E99" s="65"/>
      <c r="F99" s="65"/>
      <c r="G99" s="65"/>
      <c r="H99" s="65"/>
    </row>
    <row r="100" spans="1:8" s="29" customFormat="1" ht="16.5" customHeight="1">
      <c r="A100" s="28" t="s">
        <v>31</v>
      </c>
      <c r="B100" s="65" t="s">
        <v>48</v>
      </c>
      <c r="C100" s="65"/>
      <c r="D100" s="65"/>
      <c r="E100" s="65"/>
      <c r="F100" s="65"/>
      <c r="G100" s="65"/>
      <c r="H100" s="65"/>
    </row>
    <row r="101" spans="1:8" s="29" customFormat="1" ht="16.5" customHeight="1">
      <c r="A101" s="28" t="s">
        <v>33</v>
      </c>
      <c r="B101" s="65" t="s">
        <v>49</v>
      </c>
      <c r="C101" s="65"/>
      <c r="D101" s="65"/>
      <c r="E101" s="65"/>
      <c r="F101" s="65"/>
      <c r="G101" s="65"/>
      <c r="H101" s="65"/>
    </row>
    <row r="102" spans="1:8" s="29" customFormat="1" ht="16.5" customHeight="1">
      <c r="A102" s="28" t="s">
        <v>35</v>
      </c>
      <c r="B102" s="65" t="s">
        <v>50</v>
      </c>
      <c r="C102" s="65"/>
      <c r="D102" s="65"/>
      <c r="E102" s="65"/>
      <c r="F102" s="65"/>
      <c r="G102" s="65"/>
      <c r="H102" s="65"/>
    </row>
    <row r="103" spans="1:8" s="58" customFormat="1" ht="15" customHeight="1">
      <c r="A103" s="28" t="s">
        <v>36</v>
      </c>
      <c r="B103" s="81" t="s">
        <v>73</v>
      </c>
      <c r="C103" s="81"/>
      <c r="D103" s="81"/>
      <c r="E103" s="81"/>
      <c r="F103" s="81"/>
      <c r="G103" s="81"/>
      <c r="H103" s="81"/>
    </row>
    <row r="104" spans="1:8" s="5" customFormat="1" ht="8.25" customHeight="1">
      <c r="A104" s="19"/>
      <c r="B104" s="3"/>
      <c r="C104" s="3"/>
      <c r="D104" s="3"/>
      <c r="E104" s="3"/>
      <c r="F104" s="3"/>
      <c r="G104" s="3"/>
      <c r="H104" s="3"/>
    </row>
    <row r="105" spans="1:8" ht="16.5" customHeight="1">
      <c r="A105" s="12" t="s">
        <v>51</v>
      </c>
      <c r="B105" s="77" t="s">
        <v>52</v>
      </c>
      <c r="C105" s="77"/>
      <c r="D105" s="14"/>
      <c r="E105" s="14"/>
      <c r="F105" s="14"/>
      <c r="G105" s="14"/>
      <c r="H105" s="14"/>
    </row>
    <row r="106" spans="4:8" ht="4.5" customHeight="1">
      <c r="D106" s="24"/>
      <c r="E106" s="24"/>
      <c r="F106" s="24"/>
      <c r="G106" s="24"/>
      <c r="H106" s="24"/>
    </row>
    <row r="107" spans="1:8" s="29" customFormat="1" ht="14.25" customHeight="1">
      <c r="A107" s="40" t="s">
        <v>53</v>
      </c>
      <c r="B107" s="76" t="s">
        <v>54</v>
      </c>
      <c r="C107" s="76"/>
      <c r="D107" s="76"/>
      <c r="E107" s="76"/>
      <c r="F107" s="76"/>
      <c r="G107" s="76"/>
      <c r="H107" s="76"/>
    </row>
    <row r="108" spans="1:8" s="29" customFormat="1" ht="14.25" customHeight="1">
      <c r="A108" s="28"/>
      <c r="B108" s="59" t="s">
        <v>55</v>
      </c>
      <c r="C108" s="68" t="s">
        <v>101</v>
      </c>
      <c r="D108" s="68"/>
      <c r="E108" s="68"/>
      <c r="F108" s="68"/>
      <c r="G108" s="68"/>
      <c r="H108" s="68"/>
    </row>
    <row r="109" spans="1:8" s="29" customFormat="1" ht="14.25" customHeight="1">
      <c r="A109" s="28"/>
      <c r="B109" s="59" t="s">
        <v>56</v>
      </c>
      <c r="C109" s="68" t="s">
        <v>102</v>
      </c>
      <c r="D109" s="68"/>
      <c r="E109" s="68"/>
      <c r="F109" s="68"/>
      <c r="G109" s="68"/>
      <c r="H109" s="68"/>
    </row>
    <row r="110" spans="1:8" s="29" customFormat="1" ht="27.75" customHeight="1">
      <c r="A110" s="28"/>
      <c r="B110" s="60" t="s">
        <v>65</v>
      </c>
      <c r="C110" s="65" t="s">
        <v>109</v>
      </c>
      <c r="D110" s="65"/>
      <c r="E110" s="65"/>
      <c r="F110" s="65"/>
      <c r="G110" s="65"/>
      <c r="H110" s="65"/>
    </row>
    <row r="111" spans="1:8" s="29" customFormat="1" ht="29.25" customHeight="1">
      <c r="A111" s="28"/>
      <c r="B111" s="60"/>
      <c r="C111" s="65" t="s">
        <v>124</v>
      </c>
      <c r="D111" s="65"/>
      <c r="E111" s="65"/>
      <c r="F111" s="65"/>
      <c r="G111" s="65"/>
      <c r="H111" s="65"/>
    </row>
    <row r="112" spans="1:8" s="29" customFormat="1" ht="27" customHeight="1">
      <c r="A112" s="28"/>
      <c r="B112" s="60"/>
      <c r="C112" s="65" t="s">
        <v>118</v>
      </c>
      <c r="D112" s="65"/>
      <c r="E112" s="65"/>
      <c r="F112" s="65"/>
      <c r="G112" s="65"/>
      <c r="H112" s="65"/>
    </row>
    <row r="113" spans="1:8" s="29" customFormat="1" ht="14.25" customHeight="1">
      <c r="A113" s="28"/>
      <c r="B113" s="60" t="s">
        <v>66</v>
      </c>
      <c r="C113" s="65" t="s">
        <v>110</v>
      </c>
      <c r="D113" s="65"/>
      <c r="E113" s="65"/>
      <c r="F113" s="65"/>
      <c r="G113" s="65"/>
      <c r="H113" s="65"/>
    </row>
    <row r="114" spans="1:8" s="29" customFormat="1" ht="15.75" customHeight="1">
      <c r="A114" s="28"/>
      <c r="B114" s="60"/>
      <c r="C114" s="65" t="s">
        <v>116</v>
      </c>
      <c r="D114" s="65"/>
      <c r="E114" s="65"/>
      <c r="F114" s="65"/>
      <c r="G114" s="65"/>
      <c r="H114" s="65"/>
    </row>
    <row r="115" spans="1:8" s="29" customFormat="1" ht="29.25" customHeight="1">
      <c r="A115" s="28"/>
      <c r="B115" s="60"/>
      <c r="C115" s="65" t="s">
        <v>111</v>
      </c>
      <c r="D115" s="65"/>
      <c r="E115" s="65"/>
      <c r="F115" s="65"/>
      <c r="G115" s="65"/>
      <c r="H115" s="65"/>
    </row>
    <row r="116" spans="1:8" s="29" customFormat="1" ht="25.5" customHeight="1">
      <c r="A116" s="28"/>
      <c r="B116" s="60"/>
      <c r="C116" s="65" t="s">
        <v>117</v>
      </c>
      <c r="D116" s="65"/>
      <c r="E116" s="65"/>
      <c r="F116" s="65"/>
      <c r="G116" s="65"/>
      <c r="H116" s="65"/>
    </row>
    <row r="117" spans="1:8" s="64" customFormat="1" ht="28.5" customHeight="1">
      <c r="A117" s="63"/>
      <c r="B117" s="63"/>
      <c r="C117" s="82" t="s">
        <v>125</v>
      </c>
      <c r="D117" s="82"/>
      <c r="E117" s="82"/>
      <c r="F117" s="82"/>
      <c r="G117" s="82"/>
      <c r="H117" s="82"/>
    </row>
    <row r="118" spans="1:8" s="29" customFormat="1" ht="25.5" customHeight="1">
      <c r="A118" s="28"/>
      <c r="B118" s="60" t="s">
        <v>104</v>
      </c>
      <c r="C118" s="65" t="s">
        <v>112</v>
      </c>
      <c r="D118" s="65"/>
      <c r="E118" s="65"/>
      <c r="F118" s="65"/>
      <c r="G118" s="65"/>
      <c r="H118" s="65"/>
    </row>
    <row r="119" spans="1:8" s="64" customFormat="1" ht="25.5" customHeight="1">
      <c r="A119" s="63"/>
      <c r="B119" s="63"/>
      <c r="C119" s="68" t="s">
        <v>115</v>
      </c>
      <c r="D119" s="68"/>
      <c r="E119" s="68"/>
      <c r="F119" s="68"/>
      <c r="G119" s="68"/>
      <c r="H119" s="68"/>
    </row>
    <row r="120" spans="1:8" s="64" customFormat="1" ht="16.5" customHeight="1">
      <c r="A120" s="63"/>
      <c r="B120" s="63"/>
      <c r="C120" s="68" t="s">
        <v>114</v>
      </c>
      <c r="D120" s="68"/>
      <c r="E120" s="68"/>
      <c r="F120" s="68"/>
      <c r="G120" s="68"/>
      <c r="H120" s="68"/>
    </row>
    <row r="121" spans="1:8" s="62" customFormat="1" ht="15" customHeight="1">
      <c r="A121" s="61"/>
      <c r="B121" s="60" t="s">
        <v>113</v>
      </c>
      <c r="C121" s="80" t="s">
        <v>105</v>
      </c>
      <c r="D121" s="80"/>
      <c r="E121" s="80"/>
      <c r="F121" s="80"/>
      <c r="G121" s="80"/>
      <c r="H121" s="80"/>
    </row>
    <row r="122" spans="1:8" s="42" customFormat="1" ht="12.75">
      <c r="A122" s="40"/>
      <c r="B122" s="40"/>
      <c r="C122" s="43"/>
      <c r="D122" s="41"/>
      <c r="E122" s="41"/>
      <c r="F122" s="41"/>
      <c r="G122" s="41"/>
      <c r="H122" s="41"/>
    </row>
  </sheetData>
  <sheetProtection password="C25B" sheet="1"/>
  <mergeCells count="77">
    <mergeCell ref="C117:H117"/>
    <mergeCell ref="C27:H27"/>
    <mergeCell ref="C29:H29"/>
    <mergeCell ref="C37:H37"/>
    <mergeCell ref="C73:H73"/>
    <mergeCell ref="B94:C94"/>
    <mergeCell ref="C113:H113"/>
    <mergeCell ref="C110:H110"/>
    <mergeCell ref="B84:C84"/>
    <mergeCell ref="B80:C80"/>
    <mergeCell ref="C121:H121"/>
    <mergeCell ref="C77:H77"/>
    <mergeCell ref="C69:H69"/>
    <mergeCell ref="C115:H115"/>
    <mergeCell ref="C114:H114"/>
    <mergeCell ref="B103:H103"/>
    <mergeCell ref="C111:H111"/>
    <mergeCell ref="C112:H112"/>
    <mergeCell ref="B96:C96"/>
    <mergeCell ref="B97:H97"/>
    <mergeCell ref="B98:H98"/>
    <mergeCell ref="B99:H99"/>
    <mergeCell ref="C23:H23"/>
    <mergeCell ref="B92:C92"/>
    <mergeCell ref="C58:H58"/>
    <mergeCell ref="C59:H59"/>
    <mergeCell ref="C60:H60"/>
    <mergeCell ref="C61:H61"/>
    <mergeCell ref="B93:C93"/>
    <mergeCell ref="B88:C88"/>
    <mergeCell ref="B102:H102"/>
    <mergeCell ref="C41:H41"/>
    <mergeCell ref="B91:C91"/>
    <mergeCell ref="B83:C83"/>
    <mergeCell ref="B100:H100"/>
    <mergeCell ref="B107:H107"/>
    <mergeCell ref="B101:H101"/>
    <mergeCell ref="B105:C105"/>
    <mergeCell ref="B85:C85"/>
    <mergeCell ref="B86:C86"/>
    <mergeCell ref="B89:C89"/>
    <mergeCell ref="A6:H6"/>
    <mergeCell ref="B87:C87"/>
    <mergeCell ref="A78:H78"/>
    <mergeCell ref="B79:C79"/>
    <mergeCell ref="B90:C90"/>
    <mergeCell ref="C19:H19"/>
    <mergeCell ref="C64:H64"/>
    <mergeCell ref="C57:H57"/>
    <mergeCell ref="B11:C11"/>
    <mergeCell ref="C55:H55"/>
    <mergeCell ref="A1:H1"/>
    <mergeCell ref="A2:H2"/>
    <mergeCell ref="A3:H3"/>
    <mergeCell ref="A4:H4"/>
    <mergeCell ref="A5:H5"/>
    <mergeCell ref="A7:H7"/>
    <mergeCell ref="C49:H49"/>
    <mergeCell ref="C33:H33"/>
    <mergeCell ref="C50:H50"/>
    <mergeCell ref="C116:H116"/>
    <mergeCell ref="C118:H118"/>
    <mergeCell ref="C120:H120"/>
    <mergeCell ref="C119:H119"/>
    <mergeCell ref="C52:H52"/>
    <mergeCell ref="C53:H53"/>
    <mergeCell ref="C54:H54"/>
    <mergeCell ref="C56:H56"/>
    <mergeCell ref="A8:H8"/>
    <mergeCell ref="A9:H9"/>
    <mergeCell ref="A10:H10"/>
    <mergeCell ref="C108:H108"/>
    <mergeCell ref="C109:H109"/>
    <mergeCell ref="C51:H51"/>
    <mergeCell ref="C62:H62"/>
    <mergeCell ref="B81:C81"/>
    <mergeCell ref="B82:C82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Anna Sobierajska</cp:lastModifiedBy>
  <cp:lastPrinted>2021-11-26T08:09:19Z</cp:lastPrinted>
  <dcterms:created xsi:type="dcterms:W3CDTF">2021-04-07T04:42:21Z</dcterms:created>
  <dcterms:modified xsi:type="dcterms:W3CDTF">2021-11-26T10:24:24Z</dcterms:modified>
  <cp:category/>
  <cp:version/>
  <cp:contentType/>
  <cp:contentStatus/>
</cp:coreProperties>
</file>