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ruminski\Desktop\211006_strona\"/>
    </mc:Choice>
  </mc:AlternateContent>
  <xr:revisionPtr revIDLastSave="0" documentId="13_ncr:1_{A712BA7C-F447-476D-BBC8-90BDF60B0437}" xr6:coauthVersionLast="47" xr6:coauthVersionMax="47" xr10:uidLastSave="{00000000-0000-0000-0000-000000000000}"/>
  <bookViews>
    <workbookView xWindow="-120" yWindow="-120" windowWidth="27915" windowHeight="16440" firstSheet="1" activeTab="1" xr2:uid="{00000000-000D-0000-FFFF-FFFF00000000}"/>
  </bookViews>
  <sheets>
    <sheet name="Arkusz1" sheetId="1" state="hidden" r:id="rId1"/>
    <sheet name="Arkusz" sheetId="5" r:id="rId2"/>
  </sheets>
  <definedNames>
    <definedName name="_xlnm.Print_Area" localSheetId="1">Arkusz!$A$1:$M$24</definedName>
    <definedName name="_xlnm.Print_Area" localSheetId="0">Arkusz1!$A$1:$K$51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5" l="1"/>
  <c r="L22" i="5" l="1"/>
  <c r="J22" i="5"/>
  <c r="H22" i="5"/>
  <c r="G22" i="5"/>
  <c r="L36" i="1" l="1"/>
  <c r="L11" i="1"/>
  <c r="L14" i="1"/>
  <c r="L15" i="1"/>
  <c r="L16" i="1"/>
  <c r="L20" i="1"/>
  <c r="L21" i="1"/>
  <c r="L24" i="1"/>
  <c r="L26" i="1"/>
  <c r="L34" i="1"/>
  <c r="L8" i="1"/>
  <c r="J39" i="1" l="1"/>
  <c r="H39" i="1"/>
  <c r="F39" i="1"/>
  <c r="E39" i="1"/>
  <c r="L10" i="1"/>
</calcChain>
</file>

<file path=xl/sharedStrings.xml><?xml version="1.0" encoding="utf-8"?>
<sst xmlns="http://schemas.openxmlformats.org/spreadsheetml/2006/main" count="265" uniqueCount="193">
  <si>
    <t xml:space="preserve">                                     </t>
  </si>
  <si>
    <t>Wykaz ofert zgłoszonych do konkursu</t>
  </si>
  <si>
    <t xml:space="preserve">Lp. </t>
  </si>
  <si>
    <t>Nr oferty</t>
  </si>
  <si>
    <t>Nazwa oferenta</t>
  </si>
  <si>
    <t>Nazwa zadania</t>
  </si>
  <si>
    <t>Wysokość wnioskowanej dotacji</t>
  </si>
  <si>
    <t>Wysokość proponowanej dotacji</t>
  </si>
  <si>
    <t>Wnioskowana kwota dotacji
z oferty</t>
  </si>
  <si>
    <t>Ilość uzyska
nych punktów</t>
  </si>
  <si>
    <t>Kwota przyznanej dotacji</t>
  </si>
  <si>
    <t>Uwagi</t>
  </si>
  <si>
    <t>%</t>
  </si>
  <si>
    <t>x</t>
  </si>
  <si>
    <t>OGÓŁEM</t>
  </si>
  <si>
    <t>X</t>
  </si>
  <si>
    <t>* Rozporządzenie Ministra Pracy i Polityki Społecznej z dnia 7 lutego 2008 r. w sprawie rodzajów zadań  z zakresu rehabilitacji zawodowej i społecznej osób niepełnosprawnych zlecanych fundacjom oraz organizacjom pozarządowym</t>
  </si>
  <si>
    <t>Podpisy członków komisji konkursowej:</t>
  </si>
  <si>
    <t>1. ………………………………………………………………………………………</t>
  </si>
  <si>
    <t>2. ………………………………………………………………………………………</t>
  </si>
  <si>
    <t>3. ………………………………………………………………………………………</t>
  </si>
  <si>
    <t>4. ………………………………………………………………………………………</t>
  </si>
  <si>
    <t>5. ………………………………………………………………………………………</t>
  </si>
  <si>
    <t>6. ………………………………………………………………………………………</t>
  </si>
  <si>
    <t>7. ………………………………………………………………………………………</t>
  </si>
  <si>
    <t xml:space="preserve">
Nr i nazwa konkursu:  Otwarty konkurs ofert nr 3/2021 na wykonywanie zadań publicznych związanych z realizacją zadań Samorządu Województwa w 2020 roku w zakresie działalności na rzecz osób niepełnosprawnych ze środków Państwowego Funduszu Osób Niepełnosprawnych, pod nazwą "Rehabilitacja zawodowa i społeczna osób niepełnosprawnych".
</t>
  </si>
  <si>
    <t>Załącznik nr ... do protokołu ….</t>
  </si>
  <si>
    <t>Suma punktów (maks. 50)</t>
  </si>
  <si>
    <t>§1  pkt  2 organizowanie i prowadzenie szkoleń, kursów, warsztatów dla osób z niepełnosprawnością, grup środowiskowego wsparcia oraz zespołów aktywności społecznej dla osób niepełnosprawnych – aktywizujących zawodowo i społecznie te osoby *</t>
  </si>
  <si>
    <t>§1  pkt  4 prowadzenie poradnictwa psychologicznego, społeczno-prawnego oraz udzielanie informacji na temat przysługujących uprawnień, dostępnych usług, sprzętu rehabilitacyjnego i pomocy technicznej dla osób niepełnosprawnych *</t>
  </si>
  <si>
    <t>§ 1 pkt 13 świadczenie usług wspierających, które mają na celu umożliwienie lub wspomaganie niezależnego życia osób niepełnosprawnych, w szczególności usług asystencji osobistej*</t>
  </si>
  <si>
    <t>Niezakwalifikowano do żadnego z zadań</t>
  </si>
  <si>
    <t>§1  pkt  6 organizowanie i prowadzenie zintegrowanych działań na rzecz włączania osób niepełnosprawnych w rynek pracy</t>
  </si>
  <si>
    <t>§1  pkt  11 prowadzenie kampanii informacyjnych na rzecz integracji osób niepełnosprawnych i przeciwdziałaniu ich dyskryminacji</t>
  </si>
  <si>
    <t>§1  pkt  3 organizowanie i prowadzenie szkoleń, kursów i warsztatów dla członków rodzin osób niepełnosprawnych, opiekunów, kadry i wolontariuszy bezpośrednio zaangażowanych w proces rehabilitacji zawodowej lub społecznej osób niepełnosprawnych</t>
  </si>
  <si>
    <t>SE-II-D.614.6.1.2021</t>
  </si>
  <si>
    <t>SARS - Szkolenie Aktywnej Rehabilitacji Społecznej</t>
  </si>
  <si>
    <t>SE-II-D.614.6.3.2021</t>
  </si>
  <si>
    <t>Fundacja Całym Sercem</t>
  </si>
  <si>
    <t>SE-II-D.614.6.5.2021</t>
  </si>
  <si>
    <t>Stowarzyszenie Osób Niepełnosprawnych "Od Nowa" w Brodnicy</t>
  </si>
  <si>
    <t>SE-II-D.614.6.6.2021</t>
  </si>
  <si>
    <t>Ari Ari</t>
  </si>
  <si>
    <t>SE-II-D.614.6.7.2021</t>
  </si>
  <si>
    <t>Stowarzyszenie Centrum Niezależnego Życia</t>
  </si>
  <si>
    <t>SE-II-D.614.6.8.2021</t>
  </si>
  <si>
    <t>Fundacja Aqua Aga Niezwykli Nurkowie</t>
  </si>
  <si>
    <t>Ucząc się żyjemy lepiej - zadanie nr 1</t>
  </si>
  <si>
    <t>Samodzielność 2020. Akademia samopomocy</t>
  </si>
  <si>
    <t>Warsztaty Niezależnego Życia i Aktywnej Rehabilitacji</t>
  </si>
  <si>
    <t xml:space="preserve">	Niezwykli nurkowie - innowacyjne zajęcia aktywizujące i integrujące dla osób niepełnosprawnych</t>
  </si>
  <si>
    <t>SE-II-D.614.6.10.2021</t>
  </si>
  <si>
    <t>Fundacja na Rzecz Osób Niepełnosprawnych "Arkadia" w Toruniu</t>
  </si>
  <si>
    <t>SE-II-D.614.6.11.2021</t>
  </si>
  <si>
    <t>Caritas Diecezji Toruńskiej</t>
  </si>
  <si>
    <t>Wsparcie aktywnych zawodowo osób z niepełnosprawnością 2021</t>
  </si>
  <si>
    <t xml:space="preserve">Warsztaty kulinarne jako forma aktywizacji i integracji społecznej osób niepełnosprawnych.	</t>
  </si>
  <si>
    <t>SE-II-D.614.6.13.2021</t>
  </si>
  <si>
    <t>Trening umiejętności społecznych jako forma rehabilitacji osób niepełnosprawnych</t>
  </si>
  <si>
    <t>SE-II-D.614.6.15.2021</t>
  </si>
  <si>
    <t>SE-II-D.614.6.16.2021</t>
  </si>
  <si>
    <t>Droga do samodzielności-pomoc osobom niepełnosprawnym w odzyskaniu sprawnosci - kontynuacja projektu</t>
  </si>
  <si>
    <t>SE-II-D.614.6.18.2021</t>
  </si>
  <si>
    <t>Specjalistyczna Pomoc Rodzinom "Nadzieja"</t>
  </si>
  <si>
    <t>Pomoc terapeutyczna, trening umiejętności społecznych, doradztwo zawodowe.</t>
  </si>
  <si>
    <t>SE-II-D.614.6.20.2021</t>
  </si>
  <si>
    <t>Pozytywna Energia.</t>
  </si>
  <si>
    <t xml:space="preserve">	Działania rozwijające aktywność społeczną osób niepełnosprawnych - odpowiedzią na zadanie numer 2.</t>
  </si>
  <si>
    <t>SE-II-D.614.6.22.2021</t>
  </si>
  <si>
    <t>Fundacja "Wiatrak"</t>
  </si>
  <si>
    <t>SE-II-D.614.6.23.2021</t>
  </si>
  <si>
    <t>SE-II-D.614.6.24.2021</t>
  </si>
  <si>
    <t>Fundacja Caietanus</t>
  </si>
  <si>
    <t xml:space="preserve">	Rozwijam skrzydła z Wiatrakiem - wyjazd rehabilitacyjny</t>
  </si>
  <si>
    <t>Konkurs nr 3/2021, zadanie nr 1: "Poprawa jakości życia poprzez aktywizację i udział w grupie środowiskowego wsparcia dla osób niepełnosprawnych".</t>
  </si>
  <si>
    <t>Aktywne warsztaty środowiskowe</t>
  </si>
  <si>
    <t>SE-II-D.614.6.21.2021</t>
  </si>
  <si>
    <t>Innowacje Społeczne Sp. z o.o non profit</t>
  </si>
  <si>
    <t xml:space="preserve">	Razem możemy więcej – kompleksowy program wsparcia dla osób niesamodzielnych i ich opiekunów</t>
  </si>
  <si>
    <t>SE-II-D.614.6.25.2021</t>
  </si>
  <si>
    <t>Europejskie Centrum Wspołpracy Młodzieży</t>
  </si>
  <si>
    <t>2) organizowanie i prowadzenie szkoleń, kursów i warsztatów dla członków rodzin osób niepełnosprawnych, opiekunów, kadry i wolontariuszy bezpośrednio zaangażowanych w proces rehabilitacji zawodowej lub społecznej osób niepełnosprawnych, ze szczególnym uwzględnieniem zagadnień dotyczących procesu integracji osób niepełnosprawnych w najbliższym środowisku i społeczności lokalnej, zwiększania ich aktywności życiowej i zaradności osobistej oraz niezależności ekonomicznej, podnoszenia umiejętności pracy z osobami niepełnosprawnymi, w tym sprawowania nad nimi opieki i udzielania pomocy w procesie ich rehabilitacji;</t>
  </si>
  <si>
    <t>SE-II-D.614.6.9.2021</t>
  </si>
  <si>
    <t>RC fundacja konsultingu i rehabilitacji</t>
  </si>
  <si>
    <t>Jesteś-My!</t>
  </si>
  <si>
    <t>SE-II-D.614.6.17.2021</t>
  </si>
  <si>
    <t>Wyższa Szkoła Gospodarki w Bydgoszczy</t>
  </si>
  <si>
    <t xml:space="preserve">	Punkt Konsultacyjno-Informacyjny dla Osób Niepełnosprawnych</t>
  </si>
  <si>
    <t>SE-II-D.614.6.4.2021</t>
  </si>
  <si>
    <t>Międzygminne Porozumienie Samorządowe</t>
  </si>
  <si>
    <t>Centrum Usług Doradczych dla Osób Niepełnosprawnych</t>
  </si>
  <si>
    <t>SE-II-D.614.6.14.2021</t>
  </si>
  <si>
    <t>Fundacja Akademia Rozwoju Anny Kruszyk</t>
  </si>
  <si>
    <t>SE-II-D.614.6.2.2021</t>
  </si>
  <si>
    <t xml:space="preserve">Fundacja TPSW </t>
  </si>
  <si>
    <t xml:space="preserve">Kujawsko-Pomorskie 2021 - Kampania Edukacji Włączającej n/r Osób z Niepełnosprawnościami, skierowana do Dzieci i Młodzieży. </t>
  </si>
  <si>
    <t>SE-II-D.614.6.19.2021</t>
  </si>
  <si>
    <t xml:space="preserve">	Fundacja Szansa dla Niewidomych</t>
  </si>
  <si>
    <t xml:space="preserve">	Książka dostępna jako forma rehabilitacji i aktywizacji społecznej</t>
  </si>
  <si>
    <t>SE-II-D.614.6.12.2021</t>
  </si>
  <si>
    <t>Polski Związek Głuchych Oddział Kujawsko Pomorski w Bydgoszczy</t>
  </si>
  <si>
    <t>SE-II-D.614.6.26.2021</t>
  </si>
  <si>
    <t xml:space="preserve">	Fundacja Instytut Białowieski</t>
  </si>
  <si>
    <t>Centrum Zrównoważonego Rozwoju. "Okrągły stół dla Puszczy Białowieskiej". www.FestiwalPuszczyBialowieskiej.pl www.FestiwalBialowieski.pl www.FestiwalZubra.pl www.ForestFestival.Eu</t>
  </si>
  <si>
    <t xml:space="preserve">	Stowarzyszenie Pomocy Osobom z Zespołem Aspergera "ASPI</t>
  </si>
  <si>
    <t>O To Chodzi Edukacja Bez Granic</t>
  </si>
  <si>
    <t>Stowarzyszenie na Rzecz Wspierania Osób z Zaburzeniami Psychicznymi „Szansa”</t>
  </si>
  <si>
    <t>Samodzielni, Niezależni ASPI</t>
  </si>
  <si>
    <t>Jak w Rodzinie</t>
  </si>
  <si>
    <t>Kujawsko-pomorskie Stowarzyszenie "Razem Możemy Więcej"</t>
  </si>
  <si>
    <t>CZAS DLA NAS- 4. Organizowanie i prowadzenie zintegrowanych działań na rzecz osób niepełnosprawnych na rynku pracy.</t>
  </si>
  <si>
    <t>Asystent on - line osoby niesłyszącej II edycja - świadczenie usług wspierających , w szczególności usług asystencji osobistej.(zadanie 7)</t>
  </si>
  <si>
    <t>Aktywne działanie szansą na przyszłość</t>
  </si>
  <si>
    <t>Odrzucona formalnie -  wkład własny oferenta - 25,33%, w tym wkład finansowy 0%.</t>
  </si>
  <si>
    <t>Odrzucona formalnie -  wkład własny oferenta - 34,55%, w tym wkład finansowy 9,35%.</t>
  </si>
  <si>
    <t>Odrzucona formalnie - oferta została złożona przez podmiot nieuprawniony. Ponadto cele statutowe podmiotu nie są zgodne z tematyką konkursu.</t>
  </si>
  <si>
    <t>Odrzucona formalnie - cele statutowe podmiotu nie są zgodne z tematyką konkursu.</t>
  </si>
  <si>
    <t>Odrzucona formalnie -  wkład własny oferenta - 10,31%, w tym wkład finansowy 6,97%, dotacja 89,69%.</t>
  </si>
  <si>
    <t>Odrzucona formalnie -  wkład własny oferenta - 12,09%, w tym wkład finansowy 0%, dotacja 87,91%.</t>
  </si>
  <si>
    <t>Odrzucona formalnie -  wkład własny oferenta - 10,45%, w tym wkład finansowy 0%, dotacja 89,55%.</t>
  </si>
  <si>
    <t>Odrzucona formalnie -  wkład własny oferenta - 10%, w tym wkład finansowy 5%, dotacja 90%.</t>
  </si>
  <si>
    <t>Odrzucona formalnie -  wkład własny oferenta - 19,35%, w tym wkład finansowy 0%.</t>
  </si>
  <si>
    <t>Zadanie polega na organizacji spotkań integracyjnych dla aktywnych zawodowo osób niepełnosprawnych. Spotkania miałyby być realizowane w lokalach gastronomicznych z częstotliwością co dwa tygodnie. 4 grupy po 6 osób. Dodatkowo każdy z uczestników otrzymałby średnio 1,5h miesięcznie indywidualnego wsparcia.  Nieprawidłowości: Zadania oparto na działaniach niemożliwych do zrealizowania w trakcie pandemii; zamknięte lokale gastronomiczne nie pozwolą na organizację spotkań, a zarazem osiągnięcie zaplanowanych rezultatów; podana alternatywa - spotkania na zoomie nie pozwolą na osiągnięcie zaplanowanych celów; przyjęto niemożliwy termin realizacji zadania: styczeń - grudzień podczas gdy lokale gastronomiczne pozostają zamknięte i w pierwszym kwartale organizacja spotkań nie była możliwa. Nie opisano kwalifikacji kadry; źle zakwalifikowano koszt koordynacji; przyjęto niejasną jednostkę miary - miesiąc; nie podano stawek godzinowych; w budżecie zawarto wynagrodzenie koordynatora lecz nie wskazano jego roli, zdań - koszt niezasadny; wykazano koszt wyżywienia i wynagrodzenia kadry przez 12 miesięcy podczas gdy zamknięcie lokali gastronomicznych powoduje, że przez co najmniej trzy miesiące koszty te są niezasadne.</t>
  </si>
  <si>
    <t>Wyjazd rehabilitacyjny - 10 dni, 15 osób. W ramach wyjazdu: ergoterapia, socjoterapia, arteterapia oraz kinezyterapia. Nieprawidłowości:  w Planie Działań nie opisano poszczególnych form wsparcia, nie podano ilości godzin; nie wymieniono rezultatów ilościowych; nie sporządzono konkretnego programu terapeutycznego; nie podano kwalifikacji i doświadczenie kadry, która ma być zaangażowana w projekt; przyjęto błędne jednostki miary np. usługa zamiast podania stawki godzinowej; nieuzasadniony i nieopisany koszt zakupu materiałów do zajęć; nieuzasadniony koszt wynagrodzenia koordynatora i kierownika wyjazdu - brak wydzielonych kompetencji obu osób; nieuzasadniona stawka wolontariusza 18 zł; brak możliwości oceny realności stawek przez złą jednostkę miary.</t>
  </si>
  <si>
    <t>Dwa cykle po 10 warsztatów (pisanie dok. aplikacyjnych, komunikacja, asertywność, autoprezentacja, samoocena, kompetencje miękkie, rozmowy rekrutacyjne itp.) oraz spotkania indywidualne z doradca zawodowym i psychologiem; 30 osób, 100 h warsztatów, 4h/os z doradcą zawodowym i 5h/os z psychologiem. Nieprawidłowości: w różnych częściach oferty podano różny wiek graniczny uczestników i różną liczbę wolontariuszy; nie podano ilości powiatów, z których pochodzić będą uczestnicy; opisano 9 z 10 warsztatów; nie podano rezultatów ilościowych; przyjęto niejasne rodzaje miary np. komplet; w budżecie wskazano nieopisane nigdzie koszty takie jak: zakup nagród i upominków, promocja w radiu i telewizji, zakup sprzętu nagłaśniającego, zakup projektora, obsługa projektu od strony administracyjnej; liczba godzin pracy wolontariuszy podana w budżecie nie zgadza się z tą podaną w opisie zadania; wynagrodzenie kadry merytorycznej podano zbiorczo, bez podziału na specjalistów przez co trudno ocenić realność stawek; zbędne, nieuzasadnione koszty takie jak: zakup nagród i upominków, zakup sprzętu nagłaśniającego, zakup projektora, obsługa projektu od strony administracyjnej.</t>
  </si>
  <si>
    <t>Cykl warsztatów z umiejętności społecznych i komunikacyjnych, doradztwo zawodowe, spotkania z psychologiem, warsztaty zawodowe, z księgowości/prawa pracy, łącznie 400h dla grupy 10 osób. Nieprawidłowości: nie podano trwałości rezultatów; nie sprecyzowano rezultatów ilościowych - "produktów" zadania; niewystarczający, trudny do oceny opis kwalifikacji i doświadczenia kadry; brak opisanego doświadczenia w projektach o podobnej skali dla osób niepełnosprawnych; przekroczono 10% kosztów administracyjnych; nieczytelny koszt II.1 (księgowośc razem z czynszem, materiałami biurowymi i opłatami jako jedna kwota); bardzo duży koszt koordynacji - cały etat przez 8 miesięcy; nie można ocenić realności stawek w kosztach administracyjnych, przyjęto złą jednostkę miary i podano ogólną kwotę; niezasadny koszt wypożyczenia sprzętu - z opisu oferty wynika, że fundacja jest w posiadaniu sprzętu komputerowego oraz rzutnika i zamierza go wykorzystać do realizacji zadania</t>
  </si>
  <si>
    <t>Zajęcia warsztatowe 2x25 os.realizowane podczas 6-dniowego wyjazdu do Inworocławia; grupowe i indywidualne zajęcia  z psychologiem, trening kinezjologiczny, choreoterapia, praktyka śmiechu, relaksacja, nordic walking, łącznie 82h. Nieprawidłowości: do uzupełnienia opis rezultatów i ich trwałości; ilość godzin inna podana w opisie i inna wynika z budżetu, w budżecie przy wynagrodzeniu koordynatora przyjęto błędną jednostkę miary (miesiąc, grupa). Wnioskowana dotacja/liczba godzin=644,29zł</t>
  </si>
  <si>
    <t>Warsztaty dla osób z niepełnosprawnoścmia ruchowymi: m.in. treningi asekuracji, jazdy na wózku, sporty wózkowe, integracja sensoryczna, kinezyterapia, doskonalenie czynności samoobsługowych. 5 edycji po 12 os., łącznie 60 os. i 580h (116h na edycję). Nieprawidłowości: źle zakwalifikowano koszt obsługi księgowej; pomyłka pisarska w kosztach I.2.3; I.3.3; I.4.3; I.5.3; I.6.3. Wnioskowana dotacja/liczba godzin=46,11zł</t>
  </si>
  <si>
    <t>Kurs nabycia umiejętności pływania i nurkowania dla 8 dorosłych niepełnosprawnych. 20h treningów dla każdej z dwóch 4-osobowych grup plus 4h zajęć teoretycznych na grupę; łącznie 40h praktyki i 8h teorii dla 8 osób. Nieprawidłowości: nie opisano przebiegu rekrutacji; brak informacji o ilości powiatów, z których pochodzić będą uczestnicy; w rezultatach nie podano zajęć teoretycznych, które przewiduje kurs; źle zakwalifikowano koszt koordynacji. Wnioskowana dotacja/liczba godzin=229,37zł</t>
  </si>
  <si>
    <t>Organizacja kursu obsługi komputera dla 20 mieszkanek DPS w Siemionkach - dwie grupy po 10h każda. Nieprawidłowości: Nie powołano się na oficjalne dane, badania uzasadniające potrzebę realizacji zadania; nie podano rezultatów jakościowych i części ilościowych; błędna ilość godzin podana w harmonogramie działań, nie opisano poszczególnych zajęć w ramach kursu; nie podano liczby powiatów, z których pochodzić będą uczestnicy; nie uzasadniono niezbędności zakupu aż dwóch laptopów do prowadzenia zajęć. Wnioskowana dotacja/liczba godzin=225,00 zł</t>
  </si>
  <si>
    <t>Zadanie obejmuje terapię zachowań konstruktywnych, silwoterapie, hortiterapię, terapie kulinarną, papieroplastykę, gimnastykę zespołową. Łącznie 161 h dla 60 osób. Nieprawidlowości: nie powołano się na oficjalne dane, badania; w tabeli nie podano rezultatów jakościowych, w rezultatach ilościowych założono realizację na poziomie 90%; przewidziano aż dwie osoby do obsługi zadania - pracownik merytoryczny i koordynator. Wnioskowana dotacja/liczba godzin=155,28 zł</t>
  </si>
  <si>
    <t>Warsztaty uspołeczniające dla osób z zaburzeniami ze spektrum autyzmu - pobudzenie motywacji, właściwych zachowań, przestrzeganie norm i zasad, odczytwanie komunikatów społecznych, reakcji emocjonalnych itp; 12 grup po 8 osób (łącznie 96 osób), 576h warsztatów łącznie. Nieprawidłowości: nie powołano się na oficjalne dane, badania; nie opisano warsztatów, ich rodzajów; nie można ocenić czy zaplanowane działania są adekwatne do celów; nie podano rezultatów ilościowych; nie opisano kwalifikacji i doświadczenia kadry, która będzie zaangażowana w realizację zadania; koszty administracyjne przekraczają dopuszczalne 10%. Wnioskowana dotacja/liczba godzin=116,67 zł</t>
  </si>
  <si>
    <t>Warsztaty terapeutyczne (zajecia z oligofrenopedagogiem, rewalidantem, psychologiem, logopedą) oraz aktywne warsztaty środowiskowe (z florystyki, zooterapii, gospodarstwa domowego poradnictwo i trening umiejętności społecznych). 20 osób, 372h łącznie. Nieprawidłowości: w tabeli nie podano rezultatów jakościowych i planowanego poziomu ich osiągnięcia; nie opisano rekrutacji; nie wskazano kadry zaangażowanej w projekt oraz jej doświadczenia i kwalifikacji; nie wyszczególniono w budżecie opisanego w ofercie wkładu osobowego. Wnioskowana dotacja/liczba godzin=47,90 zł</t>
  </si>
  <si>
    <t>Utworzenie 4 grup wsparcia, łącznie dla 68 osób, w tym 20 dzieci. Każda osoba zostanie objeta wsparciem grupowym i indywidualnym m.in. spotkania z psychologiem, fizjoterapeutą, pedagogiem i doradcą zawodowym. Terapia dostosowana do potrzeb. Łącznie 102h wsparcia. Nieprawidłowości: nie wskazano kadry zaangażowanej w projekt oraz jej doświadczenia i kwalifikacji; źle zakwalifikowano koszt koordynacji zadania; bardzo duże i nieuzasadnione, nieopisane koszty udziału w utrzymaniu pomieszczeń - łącznie 5900 zł; dużo godzin i środków przeznaczono na zadania typu rekrutacja, analiza kart zgłoszeniowych, przygotowanie umów, wydruk dokumentacji. Wnioskowana dotacja/liczba godzin=679,88 zł</t>
  </si>
  <si>
    <t>Warsztaty dla rodziców/opiekunów osób niepełnosprawnych:  zajęcia integracyjne; warsztaty psychologiczne-fizjoterapeutyczne oraz warsztaty zapobiegające wykluczeniu społecznemu z zakresu finansów/ekonomii społecznej dla łącznie 20 osób. Nieprawidłowości: nie opisano jak przebiegać będzie rekrutacja; nie podano liczby godzi wsparcia, nie ujęto w tabeli rezultatów jakościowych oraz planowanego poziomu ich osiągnięcia; zbyt długi czas realizacji zadania biorąc pod uwagę jego zakres; nie opisano udziału koordynatora, ani obsługi księgowej; uszczegółowienia wymaga opis doświadczenia i kwalifikacji kadry zaangażowanej w projekt; w budżecie nie wskazano wkładu własnego i kosztów, które mają być z niego pokryte choć opisano je w ofercie; nie uwzględniono m.in. koordynatora i obsługi księgowej; przyjęto nieczytelne jednostki miary np. usługa; nieuzasadniony i nieopisany koszt zakupu rożnych materiałów na zajęcia. Wnioskowana dotacja/liczba godzin= nie podano liczby godzin.</t>
  </si>
  <si>
    <t>Organizacja Klubu Wsparcia (treninigi czynności dnia codziennego, funkcjonowania w życiu społecznym, terapia zajęciowa, konsultacje psychologiczne) 5 dni w tygodniu w godz. 8-14. Nieprawidłowości: źle sporządzono plan działania; do doprecyzowania okres funkcjonowania Klubu Wsparcia; nie podano łącznej liczby godzin wsparcia; nie wskazano rezultatów ilościowych; budżet nie jest czytelny przez złe przyporządkowanie kosztów do poszczególnych zadań; dwie osoby do obsługi bez wyszczególnionego, osobnego zakresu zadań - koordynator, pracownik administracyjny; nierealne stawki wynajmu, kosztów eksploatacyjnych;  dublujące się koszty eksploatacyjne; w budżecie wykazano niektóre koszty przez 8 miesięcy chociaż ten element rozpocznie się później. Wnioskowana dotacja/liczba godzin=nie podano liczby godzin</t>
  </si>
  <si>
    <t>Kampania informacyjna mająca na celu popularyzację czytelnictwa wśród osób niepełnosprawnych, wzmocnienie procesu integracji, podnoszenie kompetencji czytelniczych i robaudzanie potrzeb literackich oraz zapewnienie równości w dostępie do tego rodzaju kultury. W ramach kampanii zakupionych zostanie 60 czarnodruków,  15 audiobooków oraz 25 publikacji transparentnych i w języku Braille'a. Nieprawidłowości: nie powołano się na oficjalne dane, badania; do weryfikacji zakres kampanii; nie określono jaki będzie osobowy zasięg kampanii; nie wskazano wszystkich rezultatów ilościowych; przyjęto złą jednostkę miary w koszcie dot. koordynacji oraz obsługi księgowej; Wnioskowana dotacja/liczba produktów=104,39 zł</t>
  </si>
  <si>
    <t>Usługi wspierające - tłumacz języka migowego on-line. Wsparcie dostępne przez aplikację skype, minimum 8 godzin dziennie, pomocą objętych zostanie 240 osób głuchych z całgo województwa kujawsko-pomorskiego. Nieprawidłowości: nie opisano sposobu rekrutacji, nieuzasadniony koszt zakupu komputera. Wnioskowana dotacja/uśredniona liczba godzin (1280)=76,34 zł</t>
  </si>
  <si>
    <t>Powiat</t>
  </si>
  <si>
    <t>Pierwotny koszt całkowity zadania</t>
  </si>
  <si>
    <t>aleksandrowski</t>
  </si>
  <si>
    <t>m. Toruń</t>
  </si>
  <si>
    <t>włocławski</t>
  </si>
  <si>
    <t>grudziądzki</t>
  </si>
  <si>
    <t>m. Białystok</t>
  </si>
  <si>
    <t xml:space="preserve">
Wyniki otwartego konkursu ofert nr 25/2021 na wykonywanie zadań publicznych związanych z realizacją zadań Samorządu Województwa w 2021 roku w zakresie działalności na rzecz osób niepełnosprawnych ze środków Państwowego Funduszu Rehabilitacji Osób Niepełnosprawnych, pod nazwą "Rehabilitacja zawodowa i społeczna osób niepełnosprawnych - edycja II".
</t>
  </si>
  <si>
    <t>Zadanie nr 1*: Organizowanie i prowadzenie szkoleń, kursów, warsztatów dla osób z niepełnosprawnością, grup środowiskowego wsparcia oraz zespołów aktywności społecznej dla osób niepełnosprawnych – aktywizujących zawodowo i społecznie te osoby.</t>
  </si>
  <si>
    <t>SE-II-D.614.12.1.2021</t>
  </si>
  <si>
    <t>Fundacja Na Rzecz Integracji Międzypokoleniowej i Dobrego Życia Seniorów "Łączymy Pokolenia"</t>
  </si>
  <si>
    <t>Niepełnosprawni - aktywni zawodowo</t>
  </si>
  <si>
    <t>SE-II-D.614.12.6.2021</t>
  </si>
  <si>
    <t>AKADEMIA NIEZALEŻNOŚCI</t>
  </si>
  <si>
    <t>Zadanie nr 3*: Prowadzenie grupowych i indywidualnych zajęć, które: 
a)	mają na celu nabywanie, rozwijanie i podtrzymywanie umiejętności niezbędnych do samodzielnego funkcjonowania osób niepełnosprawnych, 
b)	rozwijają umiejętności sprawnego komunikowania się z otoczeniem osób z uszkodzeniami słuchu, mowy, z autyzmem i z niepełnosprawnością intelektualną,
c)	usprawniają i wspierają funkcjonowanie osób z autyzmem i z niepełnosprawnością intelektualną w różnych rolach społecznych i w różnych środowiskach.</t>
  </si>
  <si>
    <t>SE-II-D.614.12.2.2021</t>
  </si>
  <si>
    <t>Fundacja Społeczno Charytatywna Pomoc Rodzinie i Ziemii</t>
  </si>
  <si>
    <t>Interdyscyplinarne Zajęcia z Nadzieją</t>
  </si>
  <si>
    <t>SE-II-D.614.12.4.2021</t>
  </si>
  <si>
    <t>Aktywizacja niepełnosprawnych osób w kryzysie bezdomności</t>
  </si>
  <si>
    <t>SE-II-D.614.12.5.2021</t>
  </si>
  <si>
    <t>Fundacja Wspierania Rozwoju AIM</t>
  </si>
  <si>
    <t>Wyrównywanie szans</t>
  </si>
  <si>
    <t>Stowarzyszenie Hospicjum "Światło"</t>
  </si>
  <si>
    <t>KOD do samodzielności podopiecznych Stowarzyszenia Hospicjum "Światło"</t>
  </si>
  <si>
    <t>SE-II-D.614.12.8.2021</t>
  </si>
  <si>
    <t>Stowarzyszenie Pomocy Dzieciom i Dorosłym z Niepełnosprawnością Intelektualną - Oligo we Włocławku</t>
  </si>
  <si>
    <t>Zajęcia przysposabiające do życia</t>
  </si>
  <si>
    <t>SE-II-D.614.12.10.2022</t>
  </si>
  <si>
    <t>Stowarzyszenie Empowerment</t>
  </si>
  <si>
    <t>płocki</t>
  </si>
  <si>
    <t>Akademia Liderów aktywizacji zawodowej i społecznej</t>
  </si>
  <si>
    <t>SE-II-D.614.12.12.2023</t>
  </si>
  <si>
    <t>Fundacja "BORYNA". Centrum Terapii Dźwiękiem i Muzyką</t>
  </si>
  <si>
    <t>Efekt Mozarta i twórcza muzykoterapia rozwijaniu kompetencji osób z niepełnosprawnościami. Kujawsko-Pomorskie 2021</t>
  </si>
  <si>
    <t>Zadanie nr 4*: Organizowanie i prowadzenie zintegrowanych działań na rzecz włączania osób niepełnosprawnych w rynek pracy.</t>
  </si>
  <si>
    <t>SE-II-D.614.12.3.2021</t>
  </si>
  <si>
    <t>Fundacja "Ochrona Zdrowia i Rehabilitacja Niepełnosprawnych"</t>
  </si>
  <si>
    <t>Aktywni na rynku pracy</t>
  </si>
  <si>
    <t>SE-II-D.614.12.11.2022</t>
  </si>
  <si>
    <t>Stowarzyszenie Edukacyjno-Teatralne Teatr "NASZ"</t>
  </si>
  <si>
    <t>włoclawski</t>
  </si>
  <si>
    <t>"WYBIEG" - niepełnosprawność przez pryzmat mody i rynku modowego</t>
  </si>
  <si>
    <t>Zadanie nr 5*: Prowadzenie kampanii informacyjnych na rzecz integracji osób niepełnosprawnych i przeciwdziałaniu ich dyskryminacji.</t>
  </si>
  <si>
    <t>SE-II-D.614.12.9.2021</t>
  </si>
  <si>
    <t>Fundacja Aktywizacji i Integracji</t>
  </si>
  <si>
    <t>świecki</t>
  </si>
  <si>
    <t>Prowadzenie kampanii informacyjnych na rzecz integracji osób niepełnosprawnych i przeciwdziałaniu ich dyskryminacji</t>
  </si>
  <si>
    <t>Oferta odrzucona w ocenie formalnej - nie zagwarantowano wymaganego wkładu własnego. Ponadto oferta nie stanowi odpowiedzi na konkurs nr 25/2021.</t>
  </si>
  <si>
    <t>Oferta odrzucona w ocenie formalnej - cele statutowe podmiotu nie są zgodne z tematyką konkursu. Ponadto zadanie nie ma charkteru regionalnego.</t>
  </si>
  <si>
    <t>Oferta odrzucona w ocenie formalnej - nie zagwarantowano wymaganego wkładu własnego finasowego.</t>
  </si>
  <si>
    <t>Oferta nie uzyskała wymaganego minimum punktowego w ocenie merytorycznej.</t>
  </si>
  <si>
    <t>Sporządziła M.Wolska, dn. 05.10.2021 r.</t>
  </si>
  <si>
    <t>Wysokość przyznanej dotacji</t>
  </si>
  <si>
    <t>* numer zadania z regulaminu konkursu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</si>
</sst>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7">
    <font>
      <sz val="11"/>
      <color theme="1"/>
      <name val="Czcionka tekstu podstawowego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164" fontId="1" fillId="4" borderId="1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1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left" vertical="center" wrapText="1"/>
    </xf>
    <xf numFmtId="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0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2F0F6"/>
      <color rgb="FFF2F4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view="pageBreakPreview" zoomScaleNormal="100" zoomScaleSheetLayoutView="100" workbookViewId="0">
      <selection sqref="A1:XFD1048576"/>
    </sheetView>
  </sheetViews>
  <sheetFormatPr defaultRowHeight="15.75"/>
  <cols>
    <col min="1" max="1" width="4" style="42" customWidth="1"/>
    <col min="2" max="2" width="17.875" style="42" customWidth="1"/>
    <col min="3" max="3" width="20.875" style="42" customWidth="1"/>
    <col min="4" max="4" width="29.625" style="42" customWidth="1"/>
    <col min="5" max="5" width="13.875" style="42" customWidth="1"/>
    <col min="6" max="6" width="13.625" style="56" customWidth="1"/>
    <col min="7" max="7" width="12.5" style="56" customWidth="1"/>
    <col min="8" max="8" width="12.5" style="42" hidden="1" customWidth="1"/>
    <col min="9" max="9" width="8" style="42" hidden="1" customWidth="1"/>
    <col min="10" max="10" width="14.5" style="42" hidden="1" customWidth="1"/>
    <col min="11" max="11" width="63.375" style="42" customWidth="1"/>
    <col min="12" max="12" width="11.875" style="7" customWidth="1"/>
    <col min="13" max="16384" width="9" style="42"/>
  </cols>
  <sheetData>
    <row r="1" spans="1:18" ht="26.25" customHeight="1">
      <c r="B1" s="42" t="s">
        <v>0</v>
      </c>
      <c r="H1" s="90" t="s">
        <v>26</v>
      </c>
      <c r="I1" s="90"/>
      <c r="J1" s="90"/>
      <c r="K1" s="90"/>
    </row>
    <row r="2" spans="1:18" ht="22.5" customHeight="1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8" ht="48.75" customHeight="1">
      <c r="A3" s="92" t="s">
        <v>25</v>
      </c>
      <c r="B3" s="92"/>
      <c r="C3" s="92"/>
      <c r="D3" s="92"/>
      <c r="E3" s="92"/>
      <c r="F3" s="92"/>
      <c r="G3" s="92"/>
      <c r="H3" s="92"/>
      <c r="I3" s="92"/>
      <c r="J3" s="92"/>
      <c r="K3" s="92"/>
      <c r="O3" s="90"/>
      <c r="P3" s="90"/>
      <c r="Q3" s="90"/>
      <c r="R3" s="90"/>
    </row>
    <row r="4" spans="1:18" ht="51.75" customHeight="1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9" t="s">
        <v>27</v>
      </c>
      <c r="H4" s="8" t="s">
        <v>8</v>
      </c>
      <c r="I4" s="10" t="s">
        <v>9</v>
      </c>
      <c r="J4" s="10" t="s">
        <v>10</v>
      </c>
      <c r="K4" s="11" t="s">
        <v>11</v>
      </c>
      <c r="L4" s="12" t="s">
        <v>12</v>
      </c>
    </row>
    <row r="5" spans="1:18" ht="18" customHeight="1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4">
        <v>6</v>
      </c>
      <c r="G5" s="44">
        <v>7</v>
      </c>
      <c r="H5" s="43">
        <v>9</v>
      </c>
      <c r="I5" s="43">
        <v>10</v>
      </c>
      <c r="J5" s="43">
        <v>11</v>
      </c>
      <c r="K5" s="43">
        <v>8</v>
      </c>
      <c r="L5" s="12"/>
    </row>
    <row r="6" spans="1:18" ht="34.5" customHeight="1">
      <c r="A6" s="89" t="s">
        <v>28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12"/>
    </row>
    <row r="7" spans="1:18" ht="42" customHeight="1">
      <c r="A7" s="20">
        <v>1</v>
      </c>
      <c r="B7" s="13" t="s">
        <v>35</v>
      </c>
      <c r="C7" s="14" t="s">
        <v>105</v>
      </c>
      <c r="D7" s="15" t="s">
        <v>36</v>
      </c>
      <c r="E7" s="48">
        <v>5000</v>
      </c>
      <c r="F7" s="49" t="s">
        <v>13</v>
      </c>
      <c r="G7" s="50" t="s">
        <v>13</v>
      </c>
      <c r="H7" s="16"/>
      <c r="I7" s="17"/>
      <c r="J7" s="18"/>
      <c r="K7" s="19" t="s">
        <v>121</v>
      </c>
      <c r="L7" s="12"/>
    </row>
    <row r="8" spans="1:18" ht="150.75" customHeight="1">
      <c r="A8" s="20">
        <v>2</v>
      </c>
      <c r="B8" s="20" t="s">
        <v>39</v>
      </c>
      <c r="C8" s="21" t="s">
        <v>40</v>
      </c>
      <c r="D8" s="21" t="s">
        <v>47</v>
      </c>
      <c r="E8" s="48">
        <v>52832</v>
      </c>
      <c r="F8" s="49">
        <v>32000</v>
      </c>
      <c r="G8" s="50">
        <v>32</v>
      </c>
      <c r="H8" s="16"/>
      <c r="I8" s="17"/>
      <c r="J8" s="18"/>
      <c r="K8" s="19" t="s">
        <v>126</v>
      </c>
      <c r="L8" s="12">
        <f t="shared" ref="L8" si="0">(F8/E8)</f>
        <v>0.60569351907934588</v>
      </c>
    </row>
    <row r="9" spans="1:18" ht="42.75" customHeight="1">
      <c r="A9" s="20">
        <v>3</v>
      </c>
      <c r="B9" s="20" t="s">
        <v>41</v>
      </c>
      <c r="C9" s="21" t="s">
        <v>42</v>
      </c>
      <c r="D9" s="21" t="s">
        <v>48</v>
      </c>
      <c r="E9" s="48">
        <v>96200</v>
      </c>
      <c r="F9" s="49" t="s">
        <v>13</v>
      </c>
      <c r="G9" s="50" t="s">
        <v>13</v>
      </c>
      <c r="H9" s="16"/>
      <c r="I9" s="17"/>
      <c r="J9" s="18"/>
      <c r="K9" s="19" t="s">
        <v>116</v>
      </c>
      <c r="L9" s="12"/>
    </row>
    <row r="10" spans="1:18" ht="124.5" customHeight="1">
      <c r="A10" s="20">
        <v>4</v>
      </c>
      <c r="B10" s="20" t="s">
        <v>43</v>
      </c>
      <c r="C10" s="21" t="s">
        <v>44</v>
      </c>
      <c r="D10" s="21" t="s">
        <v>49</v>
      </c>
      <c r="E10" s="48">
        <v>26745</v>
      </c>
      <c r="F10" s="49">
        <v>21500</v>
      </c>
      <c r="G10" s="50">
        <v>39</v>
      </c>
      <c r="H10" s="16"/>
      <c r="I10" s="17"/>
      <c r="J10" s="18"/>
      <c r="K10" s="19" t="s">
        <v>127</v>
      </c>
      <c r="L10" s="12">
        <f t="shared" ref="L10:L34" si="1">(F10/E10)</f>
        <v>0.80388857730416896</v>
      </c>
    </row>
    <row r="11" spans="1:18" ht="134.25" customHeight="1">
      <c r="A11" s="20">
        <v>5</v>
      </c>
      <c r="B11" s="20" t="s">
        <v>45</v>
      </c>
      <c r="C11" s="21" t="s">
        <v>46</v>
      </c>
      <c r="D11" s="21" t="s">
        <v>50</v>
      </c>
      <c r="E11" s="48">
        <v>11010</v>
      </c>
      <c r="F11" s="49">
        <v>7800</v>
      </c>
      <c r="G11" s="50">
        <v>33</v>
      </c>
      <c r="H11" s="16"/>
      <c r="I11" s="17"/>
      <c r="J11" s="18"/>
      <c r="K11" s="19" t="s">
        <v>128</v>
      </c>
      <c r="L11" s="12">
        <f t="shared" si="1"/>
        <v>0.70844686648501365</v>
      </c>
    </row>
    <row r="12" spans="1:18" ht="339.75" customHeight="1">
      <c r="A12" s="20">
        <v>6</v>
      </c>
      <c r="B12" s="20" t="s">
        <v>51</v>
      </c>
      <c r="C12" s="21" t="s">
        <v>52</v>
      </c>
      <c r="D12" s="21" t="s">
        <v>55</v>
      </c>
      <c r="E12" s="48">
        <v>28457.56</v>
      </c>
      <c r="F12" s="49" t="s">
        <v>13</v>
      </c>
      <c r="G12" s="50">
        <v>27</v>
      </c>
      <c r="H12" s="16"/>
      <c r="I12" s="17"/>
      <c r="J12" s="18"/>
      <c r="K12" s="19" t="s">
        <v>122</v>
      </c>
      <c r="L12" s="12"/>
    </row>
    <row r="13" spans="1:18" ht="57.75" customHeight="1">
      <c r="A13" s="20">
        <v>7</v>
      </c>
      <c r="B13" s="20" t="s">
        <v>53</v>
      </c>
      <c r="C13" s="21" t="s">
        <v>54</v>
      </c>
      <c r="D13" s="21" t="s">
        <v>56</v>
      </c>
      <c r="E13" s="48">
        <v>19305</v>
      </c>
      <c r="F13" s="49" t="s">
        <v>13</v>
      </c>
      <c r="G13" s="50" t="s">
        <v>13</v>
      </c>
      <c r="H13" s="16"/>
      <c r="I13" s="17"/>
      <c r="J13" s="18"/>
      <c r="K13" s="19" t="s">
        <v>117</v>
      </c>
      <c r="L13" s="12"/>
    </row>
    <row r="14" spans="1:18" ht="153.75" customHeight="1">
      <c r="A14" s="20">
        <v>8</v>
      </c>
      <c r="B14" s="20" t="s">
        <v>57</v>
      </c>
      <c r="C14" s="21" t="s">
        <v>106</v>
      </c>
      <c r="D14" s="21" t="s">
        <v>58</v>
      </c>
      <c r="E14" s="48">
        <v>4500</v>
      </c>
      <c r="F14" s="49">
        <v>4200</v>
      </c>
      <c r="G14" s="50">
        <v>30</v>
      </c>
      <c r="H14" s="16"/>
      <c r="I14" s="17"/>
      <c r="J14" s="18"/>
      <c r="K14" s="19" t="s">
        <v>129</v>
      </c>
      <c r="L14" s="12">
        <f t="shared" si="1"/>
        <v>0.93333333333333335</v>
      </c>
    </row>
    <row r="15" spans="1:18" ht="134.25" customHeight="1">
      <c r="A15" s="20">
        <v>9</v>
      </c>
      <c r="B15" s="20" t="s">
        <v>59</v>
      </c>
      <c r="C15" s="21" t="s">
        <v>109</v>
      </c>
      <c r="D15" s="21" t="s">
        <v>61</v>
      </c>
      <c r="E15" s="48">
        <v>25000</v>
      </c>
      <c r="F15" s="49">
        <v>17500</v>
      </c>
      <c r="G15" s="50">
        <v>36</v>
      </c>
      <c r="H15" s="16"/>
      <c r="I15" s="17"/>
      <c r="J15" s="18"/>
      <c r="K15" s="19" t="s">
        <v>130</v>
      </c>
      <c r="L15" s="12">
        <f t="shared" si="1"/>
        <v>0.7</v>
      </c>
    </row>
    <row r="16" spans="1:18" ht="206.25" customHeight="1">
      <c r="A16" s="20">
        <v>10</v>
      </c>
      <c r="B16" s="20" t="s">
        <v>60</v>
      </c>
      <c r="C16" s="21" t="s">
        <v>104</v>
      </c>
      <c r="D16" s="21" t="s">
        <v>107</v>
      </c>
      <c r="E16" s="48">
        <v>67200</v>
      </c>
      <c r="F16" s="49">
        <v>40500</v>
      </c>
      <c r="G16" s="50">
        <v>32</v>
      </c>
      <c r="H16" s="16"/>
      <c r="I16" s="17"/>
      <c r="J16" s="18"/>
      <c r="K16" s="19" t="s">
        <v>131</v>
      </c>
      <c r="L16" s="12">
        <f t="shared" si="1"/>
        <v>0.6026785714285714</v>
      </c>
    </row>
    <row r="17" spans="1:12" ht="51.75" customHeight="1">
      <c r="A17" s="20">
        <v>11</v>
      </c>
      <c r="B17" s="20" t="s">
        <v>62</v>
      </c>
      <c r="C17" s="21" t="s">
        <v>63</v>
      </c>
      <c r="D17" s="21" t="s">
        <v>64</v>
      </c>
      <c r="E17" s="48">
        <v>35000</v>
      </c>
      <c r="F17" s="49" t="s">
        <v>13</v>
      </c>
      <c r="G17" s="50" t="s">
        <v>13</v>
      </c>
      <c r="H17" s="16"/>
      <c r="I17" s="17"/>
      <c r="J17" s="18"/>
      <c r="K17" s="19" t="s">
        <v>114</v>
      </c>
      <c r="L17" s="12"/>
    </row>
    <row r="18" spans="1:12" ht="57" customHeight="1">
      <c r="A18" s="20">
        <v>12</v>
      </c>
      <c r="B18" s="20" t="s">
        <v>65</v>
      </c>
      <c r="C18" s="21" t="s">
        <v>66</v>
      </c>
      <c r="D18" s="21" t="s">
        <v>67</v>
      </c>
      <c r="E18" s="48">
        <v>27480</v>
      </c>
      <c r="F18" s="49" t="s">
        <v>13</v>
      </c>
      <c r="G18" s="50" t="s">
        <v>13</v>
      </c>
      <c r="H18" s="16"/>
      <c r="I18" s="17"/>
      <c r="J18" s="18"/>
      <c r="K18" s="19" t="s">
        <v>116</v>
      </c>
      <c r="L18" s="12"/>
    </row>
    <row r="19" spans="1:12" ht="220.5" customHeight="1">
      <c r="A19" s="20">
        <v>13</v>
      </c>
      <c r="B19" s="20" t="s">
        <v>68</v>
      </c>
      <c r="C19" s="22" t="s">
        <v>69</v>
      </c>
      <c r="D19" s="23" t="s">
        <v>73</v>
      </c>
      <c r="E19" s="48">
        <v>43600</v>
      </c>
      <c r="F19" s="49" t="s">
        <v>13</v>
      </c>
      <c r="G19" s="50">
        <v>25</v>
      </c>
      <c r="H19" s="16"/>
      <c r="I19" s="17"/>
      <c r="J19" s="18"/>
      <c r="K19" s="19" t="s">
        <v>123</v>
      </c>
      <c r="L19" s="12"/>
    </row>
    <row r="20" spans="1:12" ht="197.25" customHeight="1">
      <c r="A20" s="20">
        <v>14</v>
      </c>
      <c r="B20" s="20" t="s">
        <v>70</v>
      </c>
      <c r="C20" s="24" t="s">
        <v>108</v>
      </c>
      <c r="D20" s="24" t="s">
        <v>74</v>
      </c>
      <c r="E20" s="48">
        <v>69348</v>
      </c>
      <c r="F20" s="49">
        <v>42000</v>
      </c>
      <c r="G20" s="50">
        <v>31</v>
      </c>
      <c r="H20" s="16"/>
      <c r="I20" s="17"/>
      <c r="J20" s="18"/>
      <c r="K20" s="19" t="s">
        <v>133</v>
      </c>
      <c r="L20" s="12">
        <f t="shared" si="1"/>
        <v>0.60564111437965051</v>
      </c>
    </row>
    <row r="21" spans="1:12" ht="168.75" customHeight="1">
      <c r="A21" s="20">
        <v>15</v>
      </c>
      <c r="B21" s="20" t="s">
        <v>71</v>
      </c>
      <c r="C21" s="24" t="s">
        <v>72</v>
      </c>
      <c r="D21" s="24" t="s">
        <v>75</v>
      </c>
      <c r="E21" s="48">
        <v>17820</v>
      </c>
      <c r="F21" s="49">
        <v>12500</v>
      </c>
      <c r="G21" s="50">
        <v>33</v>
      </c>
      <c r="H21" s="16"/>
      <c r="I21" s="17"/>
      <c r="J21" s="18"/>
      <c r="K21" s="19" t="s">
        <v>132</v>
      </c>
      <c r="L21" s="12">
        <f t="shared" si="1"/>
        <v>0.70145903479236815</v>
      </c>
    </row>
    <row r="22" spans="1:12" ht="35.25" customHeight="1">
      <c r="A22" s="89" t="s">
        <v>34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12"/>
    </row>
    <row r="23" spans="1:12" ht="69" customHeight="1">
      <c r="A23" s="25">
        <v>16</v>
      </c>
      <c r="B23" s="20" t="s">
        <v>76</v>
      </c>
      <c r="C23" s="21" t="s">
        <v>77</v>
      </c>
      <c r="D23" s="15" t="s">
        <v>78</v>
      </c>
      <c r="E23" s="48">
        <v>51885</v>
      </c>
      <c r="F23" s="49" t="s">
        <v>13</v>
      </c>
      <c r="G23" s="51" t="s">
        <v>13</v>
      </c>
      <c r="H23" s="26"/>
      <c r="I23" s="27"/>
      <c r="J23" s="28"/>
      <c r="K23" s="15" t="s">
        <v>113</v>
      </c>
      <c r="L23" s="12"/>
    </row>
    <row r="24" spans="1:12" ht="352.5" customHeight="1">
      <c r="A24" s="25">
        <v>17</v>
      </c>
      <c r="B24" s="20" t="s">
        <v>79</v>
      </c>
      <c r="C24" s="21" t="s">
        <v>80</v>
      </c>
      <c r="D24" s="21" t="s">
        <v>81</v>
      </c>
      <c r="E24" s="48">
        <v>4234</v>
      </c>
      <c r="F24" s="49">
        <v>4100</v>
      </c>
      <c r="G24" s="51">
        <v>32</v>
      </c>
      <c r="H24" s="26"/>
      <c r="I24" s="27"/>
      <c r="J24" s="28"/>
      <c r="K24" s="19" t="s">
        <v>134</v>
      </c>
      <c r="L24" s="12">
        <f t="shared" si="1"/>
        <v>0.96835144071799717</v>
      </c>
    </row>
    <row r="25" spans="1:12" ht="37.5" customHeight="1">
      <c r="A25" s="89" t="s">
        <v>29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12"/>
    </row>
    <row r="26" spans="1:12" ht="202.5" customHeight="1">
      <c r="A26" s="25">
        <v>18</v>
      </c>
      <c r="B26" s="20" t="s">
        <v>82</v>
      </c>
      <c r="C26" s="21" t="s">
        <v>83</v>
      </c>
      <c r="D26" s="21" t="s">
        <v>84</v>
      </c>
      <c r="E26" s="54">
        <v>67040</v>
      </c>
      <c r="F26" s="55">
        <v>40500</v>
      </c>
      <c r="G26" s="51">
        <v>30</v>
      </c>
      <c r="H26" s="26"/>
      <c r="I26" s="27"/>
      <c r="J26" s="28"/>
      <c r="K26" s="19" t="s">
        <v>135</v>
      </c>
      <c r="L26" s="12">
        <f t="shared" si="1"/>
        <v>0.60411694510739855</v>
      </c>
    </row>
    <row r="27" spans="1:12" ht="57" customHeight="1">
      <c r="A27" s="25">
        <v>19</v>
      </c>
      <c r="B27" s="20" t="s">
        <v>85</v>
      </c>
      <c r="C27" s="21" t="s">
        <v>86</v>
      </c>
      <c r="D27" s="21" t="s">
        <v>87</v>
      </c>
      <c r="E27" s="54">
        <v>45240</v>
      </c>
      <c r="F27" s="49" t="s">
        <v>13</v>
      </c>
      <c r="G27" s="50" t="s">
        <v>13</v>
      </c>
      <c r="H27" s="16"/>
      <c r="I27" s="17"/>
      <c r="J27" s="18"/>
      <c r="K27" s="15" t="s">
        <v>115</v>
      </c>
      <c r="L27" s="12"/>
    </row>
    <row r="28" spans="1:12" ht="24" customHeight="1">
      <c r="A28" s="89" t="s">
        <v>32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12"/>
    </row>
    <row r="29" spans="1:12" ht="327" customHeight="1">
      <c r="A29" s="47">
        <v>20</v>
      </c>
      <c r="B29" s="20" t="s">
        <v>37</v>
      </c>
      <c r="C29" s="21" t="s">
        <v>38</v>
      </c>
      <c r="D29" s="15" t="s">
        <v>112</v>
      </c>
      <c r="E29" s="48">
        <v>15250</v>
      </c>
      <c r="F29" s="46" t="s">
        <v>13</v>
      </c>
      <c r="G29" s="47">
        <v>28</v>
      </c>
      <c r="H29" s="45"/>
      <c r="I29" s="45"/>
      <c r="J29" s="45"/>
      <c r="K29" s="15" t="s">
        <v>124</v>
      </c>
      <c r="L29" s="12"/>
    </row>
    <row r="30" spans="1:12" ht="53.25" customHeight="1">
      <c r="A30" s="25">
        <v>21</v>
      </c>
      <c r="B30" s="20" t="s">
        <v>88</v>
      </c>
      <c r="C30" s="21" t="s">
        <v>89</v>
      </c>
      <c r="D30" s="21" t="s">
        <v>90</v>
      </c>
      <c r="E30" s="48">
        <v>34900</v>
      </c>
      <c r="F30" s="49" t="s">
        <v>13</v>
      </c>
      <c r="G30" s="50" t="s">
        <v>13</v>
      </c>
      <c r="H30" s="16"/>
      <c r="I30" s="17"/>
      <c r="J30" s="18"/>
      <c r="K30" s="19" t="s">
        <v>118</v>
      </c>
      <c r="L30" s="12"/>
    </row>
    <row r="31" spans="1:12" ht="270.75" customHeight="1">
      <c r="A31" s="25">
        <v>22</v>
      </c>
      <c r="B31" s="20" t="s">
        <v>91</v>
      </c>
      <c r="C31" s="21" t="s">
        <v>92</v>
      </c>
      <c r="D31" s="21" t="s">
        <v>110</v>
      </c>
      <c r="E31" s="48">
        <v>80190</v>
      </c>
      <c r="F31" s="49" t="s">
        <v>13</v>
      </c>
      <c r="G31" s="50">
        <v>20</v>
      </c>
      <c r="H31" s="16"/>
      <c r="I31" s="17"/>
      <c r="J31" s="18"/>
      <c r="K31" s="19" t="s">
        <v>125</v>
      </c>
      <c r="L31" s="12"/>
    </row>
    <row r="32" spans="1:12" ht="24" customHeight="1">
      <c r="A32" s="89" t="s">
        <v>33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12"/>
    </row>
    <row r="33" spans="1:12" ht="72.75" customHeight="1">
      <c r="A33" s="25">
        <v>23</v>
      </c>
      <c r="B33" s="20" t="s">
        <v>93</v>
      </c>
      <c r="C33" s="21" t="s">
        <v>94</v>
      </c>
      <c r="D33" s="29" t="s">
        <v>95</v>
      </c>
      <c r="E33" s="48">
        <v>9900</v>
      </c>
      <c r="F33" s="49" t="s">
        <v>13</v>
      </c>
      <c r="G33" s="50" t="s">
        <v>13</v>
      </c>
      <c r="H33" s="16"/>
      <c r="I33" s="17"/>
      <c r="J33" s="18"/>
      <c r="K33" s="19" t="s">
        <v>120</v>
      </c>
      <c r="L33" s="12"/>
    </row>
    <row r="34" spans="1:12" ht="201.75" customHeight="1">
      <c r="A34" s="25">
        <v>24</v>
      </c>
      <c r="B34" s="20" t="s">
        <v>96</v>
      </c>
      <c r="C34" s="21" t="s">
        <v>97</v>
      </c>
      <c r="D34" s="21" t="s">
        <v>98</v>
      </c>
      <c r="E34" s="48">
        <v>10439</v>
      </c>
      <c r="F34" s="49">
        <v>8400</v>
      </c>
      <c r="G34" s="50">
        <v>39</v>
      </c>
      <c r="H34" s="16"/>
      <c r="I34" s="17"/>
      <c r="J34" s="18"/>
      <c r="K34" s="19" t="s">
        <v>136</v>
      </c>
      <c r="L34" s="12">
        <f t="shared" si="1"/>
        <v>0.80467477727751702</v>
      </c>
    </row>
    <row r="35" spans="1:12" ht="25.5" customHeight="1">
      <c r="A35" s="93" t="s">
        <v>30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12"/>
    </row>
    <row r="36" spans="1:12" ht="120" customHeight="1">
      <c r="A36" s="25">
        <v>25</v>
      </c>
      <c r="B36" s="20" t="s">
        <v>99</v>
      </c>
      <c r="C36" s="21" t="s">
        <v>100</v>
      </c>
      <c r="D36" s="21" t="s">
        <v>111</v>
      </c>
      <c r="E36" s="48">
        <v>97720</v>
      </c>
      <c r="F36" s="49">
        <v>69000</v>
      </c>
      <c r="G36" s="51">
        <v>36</v>
      </c>
      <c r="H36" s="26"/>
      <c r="I36" s="27"/>
      <c r="J36" s="28"/>
      <c r="K36" s="15" t="s">
        <v>137</v>
      </c>
      <c r="L36" s="12">
        <f>(F36/E36)</f>
        <v>0.70609905853458865</v>
      </c>
    </row>
    <row r="37" spans="1:12" ht="24" customHeight="1">
      <c r="A37" s="89" t="s">
        <v>31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12"/>
    </row>
    <row r="38" spans="1:12" ht="119.25" customHeight="1">
      <c r="A38" s="25">
        <v>26</v>
      </c>
      <c r="B38" s="20" t="s">
        <v>101</v>
      </c>
      <c r="C38" s="24" t="s">
        <v>102</v>
      </c>
      <c r="D38" s="24" t="s">
        <v>103</v>
      </c>
      <c r="E38" s="48">
        <v>300000</v>
      </c>
      <c r="F38" s="49" t="s">
        <v>13</v>
      </c>
      <c r="G38" s="51" t="s">
        <v>13</v>
      </c>
      <c r="H38" s="30"/>
      <c r="I38" s="31"/>
      <c r="J38" s="32"/>
      <c r="K38" s="15" t="s">
        <v>119</v>
      </c>
      <c r="L38" s="12"/>
    </row>
    <row r="39" spans="1:12">
      <c r="A39" s="94" t="s">
        <v>14</v>
      </c>
      <c r="B39" s="94"/>
      <c r="C39" s="94"/>
      <c r="D39" s="94"/>
      <c r="E39" s="33">
        <f>SUM(E7:E36)</f>
        <v>946295.56</v>
      </c>
      <c r="F39" s="34">
        <f>SUM(F7:F36)</f>
        <v>300000</v>
      </c>
      <c r="G39" s="35" t="s">
        <v>13</v>
      </c>
      <c r="H39" s="1" t="e">
        <f>#REF!+#REF!+#REF!</f>
        <v>#REF!</v>
      </c>
      <c r="I39" s="2" t="s">
        <v>15</v>
      </c>
      <c r="J39" s="1" t="e">
        <f>#REF!+#REF!+#REF!</f>
        <v>#REF!</v>
      </c>
      <c r="K39" s="3" t="s">
        <v>15</v>
      </c>
      <c r="L39" s="12"/>
    </row>
    <row r="40" spans="1:12" s="57" customFormat="1">
      <c r="A40" s="36"/>
      <c r="B40" s="36"/>
      <c r="C40" s="36"/>
      <c r="D40" s="36"/>
      <c r="E40" s="37"/>
      <c r="F40" s="38"/>
      <c r="G40" s="39"/>
      <c r="H40" s="4"/>
      <c r="I40" s="5"/>
      <c r="J40" s="4"/>
      <c r="K40" s="6"/>
      <c r="L40" s="40"/>
    </row>
    <row r="41" spans="1:12">
      <c r="A41" s="36"/>
      <c r="B41" s="36"/>
      <c r="C41" s="36"/>
      <c r="D41" s="36"/>
      <c r="E41" s="37"/>
      <c r="F41" s="53" t="s">
        <v>17</v>
      </c>
      <c r="G41" s="53"/>
      <c r="H41" s="53"/>
      <c r="I41" s="53"/>
      <c r="J41" s="53"/>
      <c r="K41" s="53"/>
      <c r="L41" s="40"/>
    </row>
    <row r="42" spans="1:12">
      <c r="A42" s="36"/>
      <c r="B42" s="36"/>
      <c r="C42" s="36"/>
      <c r="D42" s="36"/>
      <c r="E42" s="37"/>
      <c r="F42" s="52" t="s">
        <v>18</v>
      </c>
      <c r="G42" s="52"/>
      <c r="H42" s="52"/>
      <c r="I42" s="52"/>
      <c r="J42" s="52"/>
      <c r="K42" s="52"/>
      <c r="L42" s="40"/>
    </row>
    <row r="43" spans="1:12">
      <c r="A43" s="90" t="s">
        <v>16</v>
      </c>
      <c r="B43" s="90"/>
      <c r="C43" s="90"/>
      <c r="D43" s="90"/>
      <c r="E43" s="52"/>
      <c r="F43" s="52" t="s">
        <v>19</v>
      </c>
      <c r="G43" s="52"/>
      <c r="H43" s="52"/>
      <c r="I43" s="52"/>
      <c r="J43" s="52"/>
      <c r="K43" s="52"/>
    </row>
    <row r="44" spans="1:12">
      <c r="A44" s="52"/>
      <c r="B44" s="52"/>
      <c r="C44" s="52"/>
      <c r="D44" s="52"/>
      <c r="E44" s="52"/>
      <c r="F44" s="52" t="s">
        <v>20</v>
      </c>
      <c r="G44" s="52"/>
      <c r="H44" s="52"/>
      <c r="I44" s="52"/>
      <c r="J44" s="52"/>
      <c r="K44" s="52"/>
    </row>
    <row r="45" spans="1:12">
      <c r="A45" s="52"/>
      <c r="B45" s="52"/>
      <c r="C45" s="52"/>
      <c r="D45" s="52"/>
      <c r="E45" s="52"/>
      <c r="F45" s="52" t="s">
        <v>21</v>
      </c>
      <c r="G45" s="52"/>
      <c r="H45" s="52"/>
      <c r="I45" s="52"/>
      <c r="J45" s="52"/>
      <c r="K45" s="52"/>
    </row>
    <row r="46" spans="1:12">
      <c r="A46" s="52"/>
      <c r="B46" s="52"/>
      <c r="C46" s="52"/>
      <c r="D46" s="52"/>
      <c r="E46" s="52"/>
      <c r="F46" s="52" t="s">
        <v>22</v>
      </c>
      <c r="G46" s="52"/>
      <c r="H46" s="52"/>
      <c r="I46" s="52"/>
      <c r="J46" s="52"/>
      <c r="K46" s="52"/>
    </row>
    <row r="47" spans="1:12">
      <c r="A47" s="52"/>
      <c r="B47" s="52"/>
      <c r="C47" s="52"/>
      <c r="D47" s="52"/>
      <c r="E47" s="52"/>
      <c r="F47" s="95" t="s">
        <v>23</v>
      </c>
      <c r="G47" s="95"/>
      <c r="H47" s="95"/>
      <c r="I47" s="95"/>
      <c r="J47" s="95"/>
      <c r="K47" s="95"/>
    </row>
    <row r="48" spans="1:12">
      <c r="A48" s="41"/>
      <c r="E48" s="52"/>
      <c r="F48" s="95" t="s">
        <v>24</v>
      </c>
      <c r="G48" s="95"/>
      <c r="H48" s="95"/>
      <c r="I48" s="95"/>
      <c r="J48" s="95"/>
      <c r="K48" s="95"/>
    </row>
    <row r="49" spans="1:11">
      <c r="E49" s="52"/>
      <c r="F49" s="95"/>
      <c r="G49" s="95"/>
      <c r="H49" s="95"/>
      <c r="I49" s="95"/>
      <c r="J49" s="95"/>
      <c r="K49" s="95"/>
    </row>
    <row r="50" spans="1:11">
      <c r="A50" s="52"/>
      <c r="B50" s="52"/>
      <c r="C50" s="52"/>
      <c r="D50" s="52"/>
      <c r="E50" s="52"/>
      <c r="F50" s="95"/>
      <c r="G50" s="95"/>
      <c r="H50" s="95"/>
      <c r="I50" s="95"/>
      <c r="J50" s="95"/>
      <c r="K50" s="95"/>
    </row>
    <row r="51" spans="1:11">
      <c r="A51" s="52"/>
      <c r="B51" s="52"/>
      <c r="C51" s="52"/>
      <c r="D51" s="52"/>
      <c r="E51" s="52"/>
      <c r="F51" s="95"/>
      <c r="G51" s="95"/>
      <c r="H51" s="95"/>
      <c r="I51" s="95"/>
      <c r="J51" s="95"/>
      <c r="K51" s="95"/>
    </row>
  </sheetData>
  <mergeCells count="18">
    <mergeCell ref="F50:K50"/>
    <mergeCell ref="F51:K51"/>
    <mergeCell ref="F47:K47"/>
    <mergeCell ref="F48:K48"/>
    <mergeCell ref="F49:K49"/>
    <mergeCell ref="A25:K25"/>
    <mergeCell ref="A28:K28"/>
    <mergeCell ref="A35:K35"/>
    <mergeCell ref="A39:D39"/>
    <mergeCell ref="A43:D43"/>
    <mergeCell ref="A32:K32"/>
    <mergeCell ref="A37:K37"/>
    <mergeCell ref="A22:K22"/>
    <mergeCell ref="H1:K1"/>
    <mergeCell ref="A2:K2"/>
    <mergeCell ref="A3:K3"/>
    <mergeCell ref="O3:R3"/>
    <mergeCell ref="A6:K6"/>
  </mergeCells>
  <pageMargins left="0.25" right="0.25" top="0.75" bottom="0.75" header="0.3" footer="0.3"/>
  <pageSetup paperSize="9" scale="74" orientation="landscape" r:id="rId1"/>
  <rowBreaks count="2" manualBreakCount="2">
    <brk id="21" min="1" max="10" man="1"/>
    <brk id="34" min="1" max="10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8499D-41E5-45A6-8530-FDFFC4DE4ACE}">
  <dimension ref="A1:T24"/>
  <sheetViews>
    <sheetView tabSelected="1" view="pageBreakPreview" topLeftCell="A16" zoomScale="90" zoomScaleNormal="100" zoomScaleSheetLayoutView="90" workbookViewId="0">
      <selection activeCell="M19" sqref="M19"/>
    </sheetView>
  </sheetViews>
  <sheetFormatPr defaultRowHeight="15.75"/>
  <cols>
    <col min="1" max="1" width="4" style="67" customWidth="1"/>
    <col min="2" max="2" width="19.5" style="67" customWidth="1"/>
    <col min="3" max="3" width="20.875" style="67" customWidth="1"/>
    <col min="4" max="4" width="15.5" style="67" customWidth="1"/>
    <col min="5" max="5" width="26" style="67" customWidth="1"/>
    <col min="6" max="6" width="16.25" style="67" customWidth="1"/>
    <col min="7" max="7" width="13.875" style="67" customWidth="1"/>
    <col min="8" max="8" width="13.625" style="79" customWidth="1"/>
    <col min="9" max="9" width="12.5" style="80" customWidth="1"/>
    <col min="10" max="10" width="12.5" style="67" hidden="1" customWidth="1"/>
    <col min="11" max="11" width="8" style="67" hidden="1" customWidth="1"/>
    <col min="12" max="12" width="14.5" style="67" hidden="1" customWidth="1"/>
    <col min="13" max="13" width="40.375" style="67" customWidth="1"/>
    <col min="14" max="14" width="11.875" style="66" customWidth="1"/>
    <col min="15" max="16384" width="9" style="67"/>
  </cols>
  <sheetData>
    <row r="1" spans="1:20" ht="48.75" customHeight="1">
      <c r="A1" s="98" t="s">
        <v>145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Q1" s="96"/>
      <c r="R1" s="96"/>
      <c r="S1" s="96"/>
      <c r="T1" s="96"/>
    </row>
    <row r="2" spans="1:20" ht="51.75" customHeight="1">
      <c r="A2" s="84" t="s">
        <v>2</v>
      </c>
      <c r="B2" s="84" t="s">
        <v>3</v>
      </c>
      <c r="C2" s="84" t="s">
        <v>4</v>
      </c>
      <c r="D2" s="84" t="s">
        <v>138</v>
      </c>
      <c r="E2" s="84" t="s">
        <v>5</v>
      </c>
      <c r="F2" s="84" t="s">
        <v>139</v>
      </c>
      <c r="G2" s="84" t="s">
        <v>6</v>
      </c>
      <c r="H2" s="58" t="s">
        <v>191</v>
      </c>
      <c r="I2" s="83" t="s">
        <v>27</v>
      </c>
      <c r="J2" s="84" t="s">
        <v>8</v>
      </c>
      <c r="K2" s="84" t="s">
        <v>9</v>
      </c>
      <c r="L2" s="84" t="s">
        <v>10</v>
      </c>
      <c r="M2" s="84" t="s">
        <v>11</v>
      </c>
      <c r="N2" s="81"/>
    </row>
    <row r="3" spans="1:20" ht="18" customHeight="1">
      <c r="A3" s="59">
        <v>1</v>
      </c>
      <c r="B3" s="59">
        <v>2</v>
      </c>
      <c r="C3" s="59">
        <v>3</v>
      </c>
      <c r="D3" s="59">
        <v>4</v>
      </c>
      <c r="E3" s="59">
        <v>5</v>
      </c>
      <c r="F3" s="59">
        <v>6</v>
      </c>
      <c r="G3" s="59">
        <v>7</v>
      </c>
      <c r="H3" s="60">
        <v>8</v>
      </c>
      <c r="I3" s="47">
        <v>9</v>
      </c>
      <c r="J3" s="59">
        <v>9</v>
      </c>
      <c r="K3" s="59">
        <v>10</v>
      </c>
      <c r="L3" s="59">
        <v>11</v>
      </c>
      <c r="M3" s="59">
        <v>10</v>
      </c>
      <c r="N3" s="81"/>
    </row>
    <row r="4" spans="1:20" ht="34.5" customHeight="1">
      <c r="A4" s="97" t="s">
        <v>146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81"/>
    </row>
    <row r="5" spans="1:20" ht="100.5" customHeight="1">
      <c r="A5" s="20">
        <v>1</v>
      </c>
      <c r="B5" s="13" t="s">
        <v>147</v>
      </c>
      <c r="C5" s="14" t="s">
        <v>148</v>
      </c>
      <c r="D5" s="21" t="s">
        <v>141</v>
      </c>
      <c r="E5" s="21" t="s">
        <v>149</v>
      </c>
      <c r="F5" s="61">
        <v>20296.7</v>
      </c>
      <c r="G5" s="61">
        <v>16188</v>
      </c>
      <c r="H5" s="48" t="s">
        <v>13</v>
      </c>
      <c r="I5" s="60" t="s">
        <v>13</v>
      </c>
      <c r="J5" s="68"/>
      <c r="K5" s="69"/>
      <c r="L5" s="70"/>
      <c r="M5" s="19" t="s">
        <v>187</v>
      </c>
      <c r="N5" s="81"/>
    </row>
    <row r="6" spans="1:20" ht="100.5" customHeight="1">
      <c r="A6" s="20">
        <v>2</v>
      </c>
      <c r="B6" s="13" t="s">
        <v>150</v>
      </c>
      <c r="C6" s="21" t="s">
        <v>44</v>
      </c>
      <c r="D6" s="24" t="s">
        <v>140</v>
      </c>
      <c r="E6" s="21" t="s">
        <v>151</v>
      </c>
      <c r="F6" s="61">
        <v>29752</v>
      </c>
      <c r="G6" s="61">
        <v>23512</v>
      </c>
      <c r="H6" s="61">
        <v>23512</v>
      </c>
      <c r="I6" s="60">
        <v>37</v>
      </c>
      <c r="J6" s="68"/>
      <c r="K6" s="69"/>
      <c r="L6" s="70"/>
      <c r="M6" s="19" t="s">
        <v>13</v>
      </c>
      <c r="N6" s="81"/>
    </row>
    <row r="7" spans="1:20" ht="99" customHeight="1">
      <c r="A7" s="97" t="s">
        <v>152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81"/>
    </row>
    <row r="8" spans="1:20" ht="99" customHeight="1">
      <c r="A8" s="20">
        <v>3</v>
      </c>
      <c r="B8" s="13" t="s">
        <v>153</v>
      </c>
      <c r="C8" s="21" t="s">
        <v>154</v>
      </c>
      <c r="D8" s="21" t="s">
        <v>141</v>
      </c>
      <c r="E8" s="21" t="s">
        <v>155</v>
      </c>
      <c r="F8" s="63">
        <v>41200</v>
      </c>
      <c r="G8" s="65">
        <v>32900</v>
      </c>
      <c r="H8" s="65">
        <v>32900</v>
      </c>
      <c r="I8" s="44">
        <v>33</v>
      </c>
      <c r="J8" s="83"/>
      <c r="K8" s="83"/>
      <c r="L8" s="83"/>
      <c r="M8" s="15" t="s">
        <v>13</v>
      </c>
      <c r="N8" s="81"/>
    </row>
    <row r="9" spans="1:20" ht="99" customHeight="1">
      <c r="A9" s="20">
        <v>4</v>
      </c>
      <c r="B9" s="13" t="s">
        <v>156</v>
      </c>
      <c r="C9" s="21" t="s">
        <v>54</v>
      </c>
      <c r="D9" s="21" t="s">
        <v>141</v>
      </c>
      <c r="E9" s="21" t="s">
        <v>157</v>
      </c>
      <c r="F9" s="63">
        <v>60175</v>
      </c>
      <c r="G9" s="65">
        <v>47615</v>
      </c>
      <c r="H9" s="65">
        <v>47615</v>
      </c>
      <c r="I9" s="44">
        <v>39</v>
      </c>
      <c r="J9" s="83"/>
      <c r="K9" s="83"/>
      <c r="L9" s="83"/>
      <c r="M9" s="15" t="s">
        <v>13</v>
      </c>
      <c r="N9" s="81"/>
    </row>
    <row r="10" spans="1:20" ht="99" customHeight="1">
      <c r="A10" s="20">
        <v>5</v>
      </c>
      <c r="B10" s="13" t="s">
        <v>158</v>
      </c>
      <c r="C10" s="21" t="s">
        <v>159</v>
      </c>
      <c r="D10" s="21" t="s">
        <v>141</v>
      </c>
      <c r="E10" s="21" t="s">
        <v>160</v>
      </c>
      <c r="F10" s="63">
        <v>47915.4</v>
      </c>
      <c r="G10" s="65">
        <v>38278</v>
      </c>
      <c r="H10" s="65">
        <v>38278</v>
      </c>
      <c r="I10" s="44">
        <v>30</v>
      </c>
      <c r="J10" s="83"/>
      <c r="K10" s="83"/>
      <c r="L10" s="83"/>
      <c r="M10" s="15" t="s">
        <v>13</v>
      </c>
      <c r="N10" s="81"/>
    </row>
    <row r="11" spans="1:20" ht="99" customHeight="1">
      <c r="A11" s="20">
        <v>6</v>
      </c>
      <c r="B11" s="85" t="s">
        <v>158</v>
      </c>
      <c r="C11" s="21" t="s">
        <v>161</v>
      </c>
      <c r="D11" s="21" t="s">
        <v>141</v>
      </c>
      <c r="E11" s="21" t="s">
        <v>162</v>
      </c>
      <c r="F11" s="63">
        <v>67595</v>
      </c>
      <c r="G11" s="65">
        <v>49595</v>
      </c>
      <c r="H11" s="65">
        <v>49595</v>
      </c>
      <c r="I11" s="44">
        <v>34</v>
      </c>
      <c r="J11" s="83"/>
      <c r="K11" s="83"/>
      <c r="L11" s="83"/>
      <c r="M11" s="15" t="s">
        <v>13</v>
      </c>
      <c r="N11" s="81"/>
    </row>
    <row r="12" spans="1:20" ht="99" customHeight="1">
      <c r="A12" s="20">
        <v>7</v>
      </c>
      <c r="B12" s="13" t="s">
        <v>163</v>
      </c>
      <c r="C12" s="21" t="s">
        <v>164</v>
      </c>
      <c r="D12" s="62" t="s">
        <v>142</v>
      </c>
      <c r="E12" s="21" t="s">
        <v>165</v>
      </c>
      <c r="F12" s="63">
        <v>14215</v>
      </c>
      <c r="G12" s="65">
        <v>11320</v>
      </c>
      <c r="H12" s="65">
        <v>11320</v>
      </c>
      <c r="I12" s="44">
        <v>37</v>
      </c>
      <c r="J12" s="83"/>
      <c r="K12" s="83"/>
      <c r="L12" s="83"/>
      <c r="M12" s="15" t="s">
        <v>13</v>
      </c>
      <c r="N12" s="81"/>
    </row>
    <row r="13" spans="1:20" ht="91.5" customHeight="1">
      <c r="A13" s="20">
        <v>8</v>
      </c>
      <c r="B13" s="86" t="s">
        <v>166</v>
      </c>
      <c r="C13" s="21" t="s">
        <v>167</v>
      </c>
      <c r="D13" s="62" t="s">
        <v>168</v>
      </c>
      <c r="E13" s="21" t="s">
        <v>169</v>
      </c>
      <c r="F13" s="63">
        <v>62670</v>
      </c>
      <c r="G13" s="65">
        <v>49350</v>
      </c>
      <c r="H13" s="48" t="s">
        <v>13</v>
      </c>
      <c r="I13" s="60" t="s">
        <v>13</v>
      </c>
      <c r="J13" s="68"/>
      <c r="K13" s="69"/>
      <c r="L13" s="70"/>
      <c r="M13" s="88" t="s">
        <v>188</v>
      </c>
      <c r="N13" s="81"/>
    </row>
    <row r="14" spans="1:20" ht="120.75" customHeight="1">
      <c r="A14" s="20">
        <v>9</v>
      </c>
      <c r="B14" s="86" t="s">
        <v>170</v>
      </c>
      <c r="C14" s="21" t="s">
        <v>171</v>
      </c>
      <c r="D14" s="21" t="s">
        <v>141</v>
      </c>
      <c r="E14" s="21" t="s">
        <v>172</v>
      </c>
      <c r="F14" s="63">
        <v>35700</v>
      </c>
      <c r="G14" s="65">
        <v>27700</v>
      </c>
      <c r="H14" s="48" t="s">
        <v>13</v>
      </c>
      <c r="I14" s="60">
        <v>22</v>
      </c>
      <c r="J14" s="68"/>
      <c r="K14" s="69"/>
      <c r="L14" s="70"/>
      <c r="M14" s="88" t="s">
        <v>189</v>
      </c>
      <c r="N14" s="81"/>
    </row>
    <row r="15" spans="1:20" ht="37.5" customHeight="1">
      <c r="A15" s="97" t="s">
        <v>173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81"/>
    </row>
    <row r="16" spans="1:20" ht="61.5" customHeight="1">
      <c r="A16" s="87">
        <v>10</v>
      </c>
      <c r="B16" s="13" t="s">
        <v>174</v>
      </c>
      <c r="C16" s="21" t="s">
        <v>175</v>
      </c>
      <c r="D16" s="24" t="s">
        <v>143</v>
      </c>
      <c r="E16" s="21" t="s">
        <v>176</v>
      </c>
      <c r="F16" s="61">
        <v>48458</v>
      </c>
      <c r="G16" s="61">
        <v>42958</v>
      </c>
      <c r="H16" s="48" t="s">
        <v>13</v>
      </c>
      <c r="I16" s="60" t="s">
        <v>13</v>
      </c>
      <c r="J16" s="68"/>
      <c r="K16" s="69"/>
      <c r="L16" s="70"/>
      <c r="M16" s="88" t="s">
        <v>188</v>
      </c>
      <c r="N16" s="81"/>
    </row>
    <row r="17" spans="1:14" ht="70.5" customHeight="1">
      <c r="A17" s="87">
        <v>11</v>
      </c>
      <c r="B17" s="85" t="s">
        <v>177</v>
      </c>
      <c r="C17" s="21" t="s">
        <v>178</v>
      </c>
      <c r="D17" s="24" t="s">
        <v>179</v>
      </c>
      <c r="E17" s="21" t="s">
        <v>180</v>
      </c>
      <c r="F17" s="61">
        <v>108800</v>
      </c>
      <c r="G17" s="61">
        <v>97100</v>
      </c>
      <c r="H17" s="48" t="s">
        <v>13</v>
      </c>
      <c r="I17" s="60" t="s">
        <v>13</v>
      </c>
      <c r="J17" s="68"/>
      <c r="K17" s="69"/>
      <c r="L17" s="70"/>
      <c r="M17" s="88" t="s">
        <v>188</v>
      </c>
      <c r="N17" s="81"/>
    </row>
    <row r="18" spans="1:14" ht="24" customHeight="1">
      <c r="A18" s="97" t="s">
        <v>181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81"/>
    </row>
    <row r="19" spans="1:14" ht="117.75" customHeight="1">
      <c r="A19" s="87">
        <v>12</v>
      </c>
      <c r="B19" s="13" t="s">
        <v>182</v>
      </c>
      <c r="C19" s="21" t="s">
        <v>183</v>
      </c>
      <c r="D19" s="64" t="s">
        <v>184</v>
      </c>
      <c r="E19" s="29" t="s">
        <v>185</v>
      </c>
      <c r="F19" s="65">
        <v>48060</v>
      </c>
      <c r="G19" s="61">
        <v>38060</v>
      </c>
      <c r="H19" s="61">
        <v>38060</v>
      </c>
      <c r="I19" s="47">
        <v>43</v>
      </c>
      <c r="J19" s="83"/>
      <c r="K19" s="83"/>
      <c r="L19" s="83"/>
      <c r="M19" s="15" t="s">
        <v>13</v>
      </c>
      <c r="N19" s="81"/>
    </row>
    <row r="20" spans="1:14" ht="24" customHeight="1">
      <c r="A20" s="97" t="s">
        <v>31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81"/>
    </row>
    <row r="21" spans="1:14" ht="147" customHeight="1">
      <c r="A21" s="59">
        <v>26</v>
      </c>
      <c r="B21" s="59" t="s">
        <v>101</v>
      </c>
      <c r="C21" s="19" t="s">
        <v>102</v>
      </c>
      <c r="D21" s="24" t="s">
        <v>144</v>
      </c>
      <c r="E21" s="19" t="s">
        <v>103</v>
      </c>
      <c r="F21" s="61">
        <v>334000</v>
      </c>
      <c r="G21" s="48">
        <v>300000</v>
      </c>
      <c r="H21" s="48" t="s">
        <v>13</v>
      </c>
      <c r="I21" s="60" t="s">
        <v>13</v>
      </c>
      <c r="J21" s="71"/>
      <c r="K21" s="72"/>
      <c r="L21" s="73"/>
      <c r="M21" s="15" t="s">
        <v>186</v>
      </c>
      <c r="N21" s="81"/>
    </row>
    <row r="22" spans="1:14">
      <c r="A22" s="100" t="s">
        <v>14</v>
      </c>
      <c r="B22" s="100"/>
      <c r="C22" s="100"/>
      <c r="D22" s="100"/>
      <c r="E22" s="100"/>
      <c r="F22" s="74">
        <f>SUM(F5:F21)</f>
        <v>918837.1</v>
      </c>
      <c r="G22" s="74">
        <f>SUM(G5:G21)</f>
        <v>774576</v>
      </c>
      <c r="H22" s="75">
        <f>SUM(H5:H19)</f>
        <v>241280</v>
      </c>
      <c r="I22" s="73" t="s">
        <v>13</v>
      </c>
      <c r="J22" s="76" t="e">
        <f>#REF!+#REF!+#REF!</f>
        <v>#REF!</v>
      </c>
      <c r="K22" s="77" t="s">
        <v>15</v>
      </c>
      <c r="L22" s="76" t="e">
        <f>#REF!+#REF!+#REF!</f>
        <v>#REF!</v>
      </c>
      <c r="M22" s="70" t="s">
        <v>15</v>
      </c>
      <c r="N22" s="81"/>
    </row>
    <row r="23" spans="1:14" ht="62.25" customHeight="1">
      <c r="A23" s="99" t="s">
        <v>192</v>
      </c>
      <c r="B23" s="99"/>
      <c r="C23" s="99"/>
      <c r="D23" s="99"/>
      <c r="E23" s="99"/>
      <c r="F23" s="99"/>
      <c r="G23" s="82"/>
      <c r="H23" s="78"/>
      <c r="I23" s="82"/>
      <c r="J23" s="82"/>
      <c r="K23" s="82"/>
      <c r="L23" s="82"/>
      <c r="M23" s="82"/>
    </row>
    <row r="24" spans="1:14" ht="47.25" customHeight="1">
      <c r="A24" s="96" t="s">
        <v>190</v>
      </c>
      <c r="B24" s="96"/>
      <c r="C24" s="96"/>
    </row>
  </sheetData>
  <mergeCells count="10">
    <mergeCell ref="A18:M18"/>
    <mergeCell ref="A23:F23"/>
    <mergeCell ref="A24:C24"/>
    <mergeCell ref="A1:M1"/>
    <mergeCell ref="Q1:T1"/>
    <mergeCell ref="A4:M4"/>
    <mergeCell ref="A7:M7"/>
    <mergeCell ref="A15:M15"/>
    <mergeCell ref="A20:M20"/>
    <mergeCell ref="A22:E22"/>
  </mergeCells>
  <pageMargins left="0.23622047244094491" right="0.23622047244094491" top="0.74803149606299213" bottom="0.74803149606299213" header="0.31496062992125984" footer="0.31496062992125984"/>
  <pageSetup paperSize="9" scale="67" orientation="landscape" horizontalDpi="300" r:id="rId1"/>
  <rowBreaks count="2" manualBreakCount="2">
    <brk id="10" max="12" man="1"/>
    <brk id="19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Arkusz1</vt:lpstr>
      <vt:lpstr>Arkusz</vt:lpstr>
      <vt:lpstr>Arkusz!Obszar_wydruku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Wolska</dc:creator>
  <cp:lastModifiedBy>Mateusz Rumiński</cp:lastModifiedBy>
  <cp:lastPrinted>2021-10-05T12:29:45Z</cp:lastPrinted>
  <dcterms:created xsi:type="dcterms:W3CDTF">2020-03-11T14:09:59Z</dcterms:created>
  <dcterms:modified xsi:type="dcterms:W3CDTF">2021-10-06T08:41:09Z</dcterms:modified>
</cp:coreProperties>
</file>