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mc:AlternateContent xmlns:mc="http://schemas.openxmlformats.org/markup-compatibility/2006">
    <mc:Choice Requires="x15">
      <x15ac:absPath xmlns:x15ac="http://schemas.microsoft.com/office/spreadsheetml/2010/11/ac" url="C:\Users\a.sobierajska\Desktop\sesja XXXVI\"/>
    </mc:Choice>
  </mc:AlternateContent>
  <xr:revisionPtr revIDLastSave="0" documentId="8_{1CF65E0D-3CB2-444A-B17D-47BCC4B20D60}" xr6:coauthVersionLast="47" xr6:coauthVersionMax="47" xr10:uidLastSave="{00000000-0000-0000-0000-000000000000}"/>
  <bookViews>
    <workbookView xWindow="-120" yWindow="-120" windowWidth="29040" windowHeight="15840" tabRatio="500" activeTab="1"/>
  </bookViews>
  <sheets>
    <sheet name="Uzasadnienie" sheetId="1" r:id="rId1"/>
    <sheet name="Tabela do uzasadnienia" sheetId="5" r:id="rId2"/>
    <sheet name="tab." sheetId="3" state="hidden" r:id="rId3"/>
  </sheets>
  <externalReferences>
    <externalReference r:id="rId4"/>
  </externalReferences>
  <definedNames>
    <definedName name="Ostatni_rok_analizy" localSheetId="1">[1]Uzasadnienie!#REF!</definedName>
    <definedName name="Ostatni_rok_analizy">Uzasadnienie!#REF!</definedName>
  </definedNames>
  <calcPr calcId="191029" fullPrecision="0"/>
</workbook>
</file>

<file path=xl/calcChain.xml><?xml version="1.0" encoding="utf-8"?>
<calcChain xmlns="http://schemas.openxmlformats.org/spreadsheetml/2006/main">
  <c r="D57" i="1" l="1"/>
  <c r="F263" i="1"/>
  <c r="F373" i="1"/>
  <c r="F260" i="1"/>
  <c r="F476" i="1"/>
  <c r="F473" i="1"/>
  <c r="F376" i="1"/>
  <c r="F269" i="1"/>
  <c r="F382" i="1"/>
  <c r="F266" i="1"/>
  <c r="F149" i="1"/>
  <c r="F470" i="1"/>
  <c r="F347" i="1"/>
  <c r="F188" i="1"/>
  <c r="F301" i="1"/>
  <c r="F155" i="1"/>
  <c r="F385" i="1"/>
  <c r="F278" i="1"/>
  <c r="F275" i="1"/>
  <c r="F239" i="1"/>
  <c r="F310" i="1"/>
  <c r="F164" i="1"/>
  <c r="F313" i="1"/>
  <c r="F167" i="1"/>
  <c r="F370" i="1"/>
  <c r="F209" i="1"/>
  <c r="F230" i="1"/>
  <c r="F356" i="1"/>
  <c r="F197" i="1"/>
  <c r="F427" i="1"/>
  <c r="F152" i="1"/>
  <c r="F146" i="1"/>
  <c r="F335" i="1"/>
  <c r="F185" i="1"/>
  <c r="F322" i="1"/>
  <c r="F319" i="1"/>
  <c r="F325" i="1"/>
  <c r="F341" i="1"/>
  <c r="F182" i="1"/>
  <c r="F362" i="1"/>
  <c r="F203" i="1"/>
  <c r="F338" i="1"/>
  <c r="F344" i="1"/>
  <c r="F176" i="1"/>
  <c r="F191" i="1"/>
  <c r="F350" i="1"/>
  <c r="F221" i="1"/>
  <c r="F251" i="1"/>
  <c r="F307" i="1"/>
  <c r="F161" i="1"/>
  <c r="F304" i="1"/>
  <c r="F158" i="1"/>
  <c r="F379" i="1"/>
  <c r="F479" i="1"/>
  <c r="F359" i="1"/>
  <c r="F364" i="1"/>
  <c r="F200" i="1"/>
  <c r="F218" i="1"/>
  <c r="F227" i="1"/>
  <c r="F236" i="1"/>
  <c r="F212" i="1"/>
  <c r="F224" i="1"/>
  <c r="F233" i="1"/>
  <c r="F272" i="1"/>
  <c r="F316" i="1"/>
  <c r="F248" i="1"/>
  <c r="F436" i="1"/>
  <c r="F284" i="1"/>
  <c r="F293" i="1"/>
  <c r="F287" i="1"/>
  <c r="F290" i="1"/>
  <c r="F281" i="1"/>
  <c r="F419" i="1"/>
  <c r="F416" i="1"/>
  <c r="F413" i="1"/>
  <c r="F424" i="1"/>
  <c r="F407" i="1"/>
  <c r="F395" i="1"/>
  <c r="F455" i="1"/>
  <c r="F467" i="1"/>
  <c r="F464" i="1"/>
  <c r="F461" i="1"/>
  <c r="F458" i="1"/>
  <c r="F430" i="1"/>
  <c r="F442" i="1"/>
  <c r="F448" i="1"/>
  <c r="F445" i="1"/>
  <c r="F433" i="1"/>
  <c r="F392" i="1"/>
  <c r="F439" i="1"/>
  <c r="F398" i="1"/>
  <c r="F404" i="1"/>
  <c r="F257" i="1"/>
  <c r="F206" i="1"/>
  <c r="F401" i="1"/>
  <c r="F242" i="1"/>
  <c r="F328" i="1"/>
  <c r="F170" i="1"/>
  <c r="F245" i="1"/>
  <c r="F173" i="1"/>
  <c r="F353" i="1"/>
  <c r="F194" i="1"/>
  <c r="C6" i="5"/>
  <c r="K49" i="5"/>
  <c r="J49" i="5"/>
  <c r="I49" i="5"/>
  <c r="F49" i="5"/>
  <c r="C49" i="5"/>
  <c r="K48" i="5"/>
  <c r="I48" i="5"/>
  <c r="J48" i="5"/>
  <c r="F48" i="5"/>
  <c r="C48" i="5"/>
  <c r="K47" i="5"/>
  <c r="J47" i="5"/>
  <c r="I47" i="5"/>
  <c r="F47" i="5"/>
  <c r="C47" i="5"/>
  <c r="K46" i="5"/>
  <c r="J46" i="5"/>
  <c r="I46" i="5"/>
  <c r="F46" i="5"/>
  <c r="C46" i="5"/>
  <c r="K45" i="5"/>
  <c r="I45" i="5"/>
  <c r="J45" i="5"/>
  <c r="F45" i="5"/>
  <c r="C45" i="5"/>
  <c r="K44" i="5"/>
  <c r="J44" i="5"/>
  <c r="I44" i="5"/>
  <c r="F44" i="5"/>
  <c r="C44" i="5"/>
  <c r="K43" i="5"/>
  <c r="I43" i="5"/>
  <c r="J43" i="5"/>
  <c r="F43" i="5"/>
  <c r="C43" i="5"/>
  <c r="K42" i="5"/>
  <c r="I42" i="5"/>
  <c r="J42" i="5"/>
  <c r="F42" i="5"/>
  <c r="C42" i="5"/>
  <c r="K41" i="5"/>
  <c r="J41" i="5"/>
  <c r="I41" i="5"/>
  <c r="F41" i="5"/>
  <c r="C41" i="5"/>
  <c r="K40" i="5"/>
  <c r="I40" i="5"/>
  <c r="J40" i="5"/>
  <c r="F40" i="5"/>
  <c r="C40" i="5"/>
  <c r="K39" i="5"/>
  <c r="J39" i="5"/>
  <c r="I39" i="5"/>
  <c r="F39" i="5"/>
  <c r="C39" i="5"/>
  <c r="K38" i="5"/>
  <c r="J38" i="5"/>
  <c r="I38" i="5"/>
  <c r="F38" i="5"/>
  <c r="C38" i="5"/>
  <c r="K37" i="5"/>
  <c r="I37" i="5"/>
  <c r="J37" i="5"/>
  <c r="F37" i="5"/>
  <c r="C37" i="5"/>
  <c r="K36" i="5"/>
  <c r="J36" i="5"/>
  <c r="I36" i="5"/>
  <c r="F36" i="5"/>
  <c r="C36" i="5"/>
  <c r="K35" i="5"/>
  <c r="I35" i="5"/>
  <c r="J35" i="5"/>
  <c r="F35" i="5"/>
  <c r="C35" i="5"/>
  <c r="K34" i="5"/>
  <c r="J34" i="5"/>
  <c r="I34" i="5"/>
  <c r="F34" i="5"/>
  <c r="C34" i="5"/>
  <c r="K33" i="5"/>
  <c r="J33" i="5"/>
  <c r="I33" i="5"/>
  <c r="F33" i="5"/>
  <c r="C33" i="5"/>
  <c r="K32" i="5"/>
  <c r="I32" i="5"/>
  <c r="J32" i="5"/>
  <c r="F32" i="5"/>
  <c r="C32" i="5"/>
  <c r="A32" i="5"/>
  <c r="A33" i="5"/>
  <c r="A34" i="5"/>
  <c r="A35" i="5"/>
  <c r="A36" i="5"/>
  <c r="K31" i="5"/>
  <c r="J31" i="5"/>
  <c r="I31" i="5"/>
  <c r="F31" i="5"/>
  <c r="C31" i="5"/>
  <c r="K24" i="5"/>
  <c r="I24" i="5"/>
  <c r="J24" i="5"/>
  <c r="F24" i="5"/>
  <c r="C24" i="5"/>
  <c r="K23" i="5"/>
  <c r="I23" i="5"/>
  <c r="J23" i="5"/>
  <c r="F23" i="5"/>
  <c r="C23" i="5"/>
  <c r="K22" i="5"/>
  <c r="I22" i="5"/>
  <c r="J22" i="5"/>
  <c r="F22" i="5"/>
  <c r="C22" i="5"/>
  <c r="K21" i="5"/>
  <c r="J21" i="5"/>
  <c r="I21" i="5"/>
  <c r="F21" i="5"/>
  <c r="C21" i="5"/>
  <c r="K20" i="5"/>
  <c r="J20" i="5"/>
  <c r="I20" i="5"/>
  <c r="F20" i="5"/>
  <c r="C20" i="5"/>
  <c r="K19" i="5"/>
  <c r="I19" i="5"/>
  <c r="J19" i="5"/>
  <c r="F19" i="5"/>
  <c r="C19" i="5"/>
  <c r="K18" i="5"/>
  <c r="J18" i="5"/>
  <c r="I18" i="5"/>
  <c r="F18" i="5"/>
  <c r="C18" i="5"/>
  <c r="K17" i="5"/>
  <c r="J17" i="5"/>
  <c r="I17" i="5"/>
  <c r="F17" i="5"/>
  <c r="C17" i="5"/>
  <c r="K16" i="5"/>
  <c r="I16" i="5"/>
  <c r="J16" i="5"/>
  <c r="F16" i="5"/>
  <c r="C16" i="5"/>
  <c r="K15" i="5"/>
  <c r="I15" i="5"/>
  <c r="J15" i="5"/>
  <c r="F15" i="5"/>
  <c r="C15" i="5"/>
  <c r="K14" i="5"/>
  <c r="I14" i="5"/>
  <c r="J14" i="5"/>
  <c r="F14" i="5"/>
  <c r="C14" i="5"/>
  <c r="K13" i="5"/>
  <c r="J13" i="5"/>
  <c r="I13" i="5"/>
  <c r="F13" i="5"/>
  <c r="C13" i="5"/>
  <c r="K12" i="5"/>
  <c r="J12" i="5"/>
  <c r="I12" i="5"/>
  <c r="F12" i="5"/>
  <c r="C12" i="5"/>
  <c r="K11" i="5"/>
  <c r="I11" i="5"/>
  <c r="J11" i="5"/>
  <c r="F11" i="5"/>
  <c r="C11" i="5"/>
  <c r="K10" i="5"/>
  <c r="J10" i="5"/>
  <c r="I10" i="5"/>
  <c r="F10" i="5"/>
  <c r="C10" i="5"/>
  <c r="K9" i="5"/>
  <c r="J9" i="5"/>
  <c r="I9" i="5"/>
  <c r="F9" i="5"/>
  <c r="C9" i="5"/>
  <c r="K8" i="5"/>
  <c r="I8" i="5"/>
  <c r="J8" i="5"/>
  <c r="F8" i="5"/>
  <c r="C8" i="5"/>
  <c r="K7" i="5"/>
  <c r="I7" i="5"/>
  <c r="J7" i="5"/>
  <c r="F7" i="5"/>
  <c r="C7" i="5"/>
  <c r="A7" i="5"/>
  <c r="A8" i="5"/>
  <c r="A9" i="5"/>
  <c r="A10" i="5"/>
  <c r="A11" i="5"/>
  <c r="K6" i="5"/>
  <c r="I6" i="5"/>
  <c r="F6" i="5"/>
  <c r="C6" i="3"/>
  <c r="F6" i="3"/>
  <c r="I6" i="3"/>
  <c r="K6" i="3"/>
  <c r="J6" i="3"/>
  <c r="A7" i="3"/>
  <c r="A8" i="3"/>
  <c r="A9" i="3"/>
  <c r="A10" i="3"/>
  <c r="A11" i="3"/>
  <c r="A12" i="3"/>
  <c r="A13" i="3"/>
  <c r="A14" i="3"/>
  <c r="A15" i="3"/>
  <c r="A16" i="3"/>
  <c r="A17" i="3"/>
  <c r="A18" i="3"/>
  <c r="A19" i="3"/>
  <c r="A20" i="3"/>
  <c r="A21" i="3"/>
  <c r="C7" i="3"/>
  <c r="F7" i="3"/>
  <c r="I7" i="3"/>
  <c r="K7" i="3"/>
  <c r="J7" i="3"/>
  <c r="C8" i="3"/>
  <c r="F8" i="3"/>
  <c r="I8" i="3"/>
  <c r="K8" i="3"/>
  <c r="J8" i="3"/>
  <c r="C9" i="3"/>
  <c r="F9" i="3"/>
  <c r="I9" i="3"/>
  <c r="J9" i="3"/>
  <c r="K9" i="3"/>
  <c r="C10" i="3"/>
  <c r="F10" i="3"/>
  <c r="I10" i="3"/>
  <c r="K10" i="3"/>
  <c r="J10" i="3"/>
  <c r="C11" i="3"/>
  <c r="F11" i="3"/>
  <c r="I11" i="3"/>
  <c r="K11" i="3"/>
  <c r="J11" i="3"/>
  <c r="C12" i="3"/>
  <c r="F12" i="3"/>
  <c r="I12" i="3"/>
  <c r="K12" i="3"/>
  <c r="J12" i="3"/>
  <c r="C13" i="3"/>
  <c r="F13" i="3"/>
  <c r="I13" i="3"/>
  <c r="K13" i="3"/>
  <c r="J13" i="3"/>
  <c r="C14" i="3"/>
  <c r="F14" i="3"/>
  <c r="I14" i="3"/>
  <c r="K14" i="3"/>
  <c r="J14" i="3"/>
  <c r="C15" i="3"/>
  <c r="F15" i="3"/>
  <c r="I15" i="3"/>
  <c r="K15" i="3"/>
  <c r="J15" i="3"/>
  <c r="C16" i="3"/>
  <c r="F16" i="3"/>
  <c r="I16" i="3"/>
  <c r="K16" i="3"/>
  <c r="J16" i="3"/>
  <c r="C17" i="3"/>
  <c r="F17" i="3"/>
  <c r="I17" i="3"/>
  <c r="K17" i="3"/>
  <c r="J17" i="3"/>
  <c r="C18" i="3"/>
  <c r="F18" i="3"/>
  <c r="I18" i="3"/>
  <c r="K18" i="3"/>
  <c r="J18" i="3"/>
  <c r="C19" i="3"/>
  <c r="F19" i="3"/>
  <c r="I19" i="3"/>
  <c r="K19" i="3"/>
  <c r="J19" i="3"/>
  <c r="C20" i="3"/>
  <c r="F20" i="3"/>
  <c r="I20" i="3"/>
  <c r="K20" i="3"/>
  <c r="J20" i="3"/>
  <c r="C21" i="3"/>
  <c r="F21" i="3"/>
  <c r="I21" i="3"/>
  <c r="K21" i="3"/>
  <c r="J21" i="3"/>
  <c r="C28" i="3"/>
  <c r="F28" i="3"/>
  <c r="I28" i="3"/>
  <c r="J28" i="3"/>
  <c r="K28" i="3"/>
  <c r="A29" i="3"/>
  <c r="C29" i="3"/>
  <c r="F29" i="3"/>
  <c r="I29" i="3"/>
  <c r="K29" i="3"/>
  <c r="J29" i="3"/>
  <c r="A30" i="3"/>
  <c r="A31" i="3"/>
  <c r="A32" i="3"/>
  <c r="A33" i="3"/>
  <c r="A34" i="3"/>
  <c r="A35" i="3"/>
  <c r="A36" i="3"/>
  <c r="A37" i="3"/>
  <c r="A38" i="3"/>
  <c r="A39" i="3"/>
  <c r="A40" i="3"/>
  <c r="A41" i="3"/>
  <c r="A42" i="3"/>
  <c r="A43" i="3"/>
  <c r="C30" i="3"/>
  <c r="F30" i="3"/>
  <c r="I30" i="3"/>
  <c r="K30" i="3"/>
  <c r="J30" i="3"/>
  <c r="C31" i="3"/>
  <c r="F31" i="3"/>
  <c r="I31" i="3"/>
  <c r="J31" i="3"/>
  <c r="K31" i="3"/>
  <c r="C32" i="3"/>
  <c r="F32" i="3"/>
  <c r="I32" i="3"/>
  <c r="J32" i="3"/>
  <c r="K32" i="3"/>
  <c r="C33" i="3"/>
  <c r="F33" i="3"/>
  <c r="I33" i="3"/>
  <c r="K33" i="3"/>
  <c r="J33" i="3"/>
  <c r="C34" i="3"/>
  <c r="F34" i="3"/>
  <c r="I34" i="3"/>
  <c r="K34" i="3"/>
  <c r="J34" i="3"/>
  <c r="C35" i="3"/>
  <c r="F35" i="3"/>
  <c r="I35" i="3"/>
  <c r="K35" i="3"/>
  <c r="J35" i="3"/>
  <c r="C36" i="3"/>
  <c r="F36" i="3"/>
  <c r="I36" i="3"/>
  <c r="J36" i="3"/>
  <c r="K36" i="3"/>
  <c r="C37" i="3"/>
  <c r="F37" i="3"/>
  <c r="I37" i="3"/>
  <c r="K37" i="3"/>
  <c r="J37" i="3"/>
  <c r="C38" i="3"/>
  <c r="F38" i="3"/>
  <c r="I38" i="3"/>
  <c r="K38" i="3"/>
  <c r="J38" i="3"/>
  <c r="C39" i="3"/>
  <c r="F39" i="3"/>
  <c r="I39" i="3"/>
  <c r="K39" i="3"/>
  <c r="J39" i="3"/>
  <c r="C40" i="3"/>
  <c r="F40" i="3"/>
  <c r="I40" i="3"/>
  <c r="J40" i="3"/>
  <c r="K40" i="3"/>
  <c r="C41" i="3"/>
  <c r="F41" i="3"/>
  <c r="I41" i="3"/>
  <c r="K41" i="3"/>
  <c r="J41" i="3"/>
  <c r="C42" i="3"/>
  <c r="F42" i="3"/>
  <c r="I42" i="3"/>
  <c r="K42" i="3"/>
  <c r="J42" i="3"/>
  <c r="C43" i="3"/>
  <c r="F43" i="3"/>
  <c r="I43" i="3"/>
  <c r="K43" i="3"/>
  <c r="J43" i="3"/>
  <c r="D23" i="1"/>
  <c r="D24" i="1"/>
  <c r="D25" i="1"/>
  <c r="D26" i="1"/>
  <c r="D27" i="1"/>
  <c r="D28" i="1"/>
  <c r="D29" i="1"/>
  <c r="D30" i="1"/>
  <c r="D31" i="1"/>
  <c r="D32" i="1"/>
  <c r="D33" i="1"/>
  <c r="D34" i="1"/>
  <c r="D35" i="1"/>
  <c r="D36" i="1"/>
  <c r="D37" i="1"/>
  <c r="D38" i="1"/>
  <c r="D39" i="1"/>
  <c r="D40" i="1"/>
  <c r="D41" i="1"/>
  <c r="D42" i="1"/>
  <c r="D43" i="1"/>
  <c r="D44" i="1"/>
  <c r="D45" i="1"/>
  <c r="D46" i="1"/>
  <c r="D47" i="1"/>
  <c r="D48" i="1"/>
  <c r="D49" i="1"/>
  <c r="D53" i="1"/>
  <c r="D54" i="1"/>
  <c r="D55" i="1"/>
  <c r="D56" i="1"/>
  <c r="D58" i="1"/>
  <c r="D59" i="1"/>
  <c r="D60" i="1"/>
  <c r="D61" i="1"/>
  <c r="D62" i="1"/>
  <c r="D63" i="1"/>
  <c r="D64" i="1"/>
  <c r="D65" i="1"/>
  <c r="D66" i="1"/>
  <c r="D67" i="1"/>
  <c r="D68" i="1"/>
  <c r="D69" i="1"/>
  <c r="D70" i="1"/>
  <c r="D71" i="1"/>
  <c r="D72" i="1"/>
  <c r="D73" i="1"/>
  <c r="D74" i="1"/>
  <c r="D76" i="1"/>
  <c r="D77" i="1"/>
  <c r="D79" i="1"/>
  <c r="D80" i="1"/>
  <c r="D81" i="1"/>
  <c r="D82" i="1"/>
  <c r="D83" i="1"/>
  <c r="D84" i="1"/>
  <c r="D85" i="1"/>
  <c r="D92" i="1"/>
  <c r="D93" i="1"/>
  <c r="D94" i="1"/>
  <c r="D95" i="1"/>
  <c r="D96" i="1"/>
  <c r="D97" i="1"/>
  <c r="D98" i="1"/>
  <c r="D99" i="1"/>
  <c r="D100" i="1"/>
  <c r="D101" i="1"/>
  <c r="D102" i="1"/>
  <c r="D103"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J6" i="5"/>
</calcChain>
</file>

<file path=xl/sharedStrings.xml><?xml version="1.0" encoding="utf-8"?>
<sst xmlns="http://schemas.openxmlformats.org/spreadsheetml/2006/main" count="730" uniqueCount="528">
  <si>
    <t>UZASADNIENIE</t>
  </si>
  <si>
    <t>1. Przedmiot regulacji:</t>
  </si>
  <si>
    <t>2. Omówienie podstawy prawnej:</t>
  </si>
  <si>
    <t>3. Konsultacje wymagane przepisami prawa (łącznie z przepisami wewnętrznymi):</t>
  </si>
  <si>
    <t xml:space="preserve">Zgodnie z obowiązującym stanem prawnym nie ma konieczności skierowania projektu uchwały do konsultacji. </t>
  </si>
  <si>
    <t>4. Uzasadnienie merytoryczne:</t>
  </si>
  <si>
    <t>Lp.</t>
  </si>
  <si>
    <t>Wyszczególnienie</t>
  </si>
  <si>
    <t>Zmiana</t>
  </si>
  <si>
    <t>Plan po zmianach</t>
  </si>
  <si>
    <t>Dochody ogółem</t>
  </si>
  <si>
    <t>1.1</t>
  </si>
  <si>
    <t>Dochody bieżące, z tego:</t>
  </si>
  <si>
    <t>1.1.1</t>
  </si>
  <si>
    <t>dochody z tytułu udziału we wpływach z podatku dochodowego od osób fizycznych</t>
  </si>
  <si>
    <t>1.1.2</t>
  </si>
  <si>
    <t>dochody z tytułu udziału we wpływach z podatku dochodowego od osób prawnych</t>
  </si>
  <si>
    <t>1.1.3</t>
  </si>
  <si>
    <t>z subwencji ogólnej</t>
  </si>
  <si>
    <t>1.1.4</t>
  </si>
  <si>
    <t>z tytułu dotacji i środków przeznaczonych na cele bieżące</t>
  </si>
  <si>
    <t>1.1.5</t>
  </si>
  <si>
    <t>pozostałe dochody bieżące, w tym:</t>
  </si>
  <si>
    <t>1.1.5.1</t>
  </si>
  <si>
    <t>z podatku od nieruchomości</t>
  </si>
  <si>
    <t>1.2</t>
  </si>
  <si>
    <t>Dochody majątkowe, w tym:</t>
  </si>
  <si>
    <t>1.2.1</t>
  </si>
  <si>
    <t>ze sprzedaży majątku</t>
  </si>
  <si>
    <t>1.2.2</t>
  </si>
  <si>
    <t>z tytułu dotacji oraz środków przeznaczonych na inwestycje</t>
  </si>
  <si>
    <t>Wydatki ogółem</t>
  </si>
  <si>
    <t>2.1</t>
  </si>
  <si>
    <t>Wydatki bieżące, w tym:</t>
  </si>
  <si>
    <t>2.1.1</t>
  </si>
  <si>
    <t>na wynagrodzenia i składki od nich naliczane</t>
  </si>
  <si>
    <t>2.1.2</t>
  </si>
  <si>
    <t>z tytułu poręczeń i gwarancji, w tym:</t>
  </si>
  <si>
    <t>2.1.2.1</t>
  </si>
  <si>
    <t>gwarancje i poręczenia podlegające wyłączeniu z limitu spłaty zobowiązań, o którym mowa w art. 243 ustawy</t>
  </si>
  <si>
    <t>2.1.3</t>
  </si>
  <si>
    <t>wydatki na obsługę długu, w tym:</t>
  </si>
  <si>
    <t>2.1.3.1</t>
  </si>
  <si>
    <t>odsetki i dyskonto podlegające wyłączeniu z limitu spłaty zobowiązań, o którym mowa w art. 243 ustawy, w terminie nie dłuższym niż 90 dni po zakończeniu programu, projektu lub zadania i otrzymaniu refundacji z tych środków (bez odsetek i dyskonta od zobowiązań na wkład krajowy)</t>
  </si>
  <si>
    <t>2.1.3.2</t>
  </si>
  <si>
    <t>odsetki i dyskonto podlegające wyłączeniu z limitu spłaty zobowiązań, o którym mowa w art. 243 ustawy, z tytułu zobowiązań zaciągniętych na wkład krajowy</t>
  </si>
  <si>
    <t>2.1.3.3</t>
  </si>
  <si>
    <t>pozostałe odsetki i dyskonto podlegające wyłączeniu z limitu spłaty zobowiązań, o którym mowa w art. 243 ustawy</t>
  </si>
  <si>
    <t>2.2</t>
  </si>
  <si>
    <t>Wydatki majątkowe, w tym:</t>
  </si>
  <si>
    <t>2.2.1</t>
  </si>
  <si>
    <t>Inwestycje i zakupy inwestycyjne, o których mowa w art. 236 ust. 4 pkt 1 ustawy, w tym:</t>
  </si>
  <si>
    <t>2.2.1.1</t>
  </si>
  <si>
    <t>wydatki o charakterze dotacyjnym na inwestycje i zakupy inwestycyjne</t>
  </si>
  <si>
    <t>Wynik budżetu</t>
  </si>
  <si>
    <t>3.1</t>
  </si>
  <si>
    <t>Kwota prognozowanej nadwyżki budżetu przeznaczana na spłatę kredytów, pożyczek i wykup papierów wartościowych</t>
  </si>
  <si>
    <t>Przychody budżetu</t>
  </si>
  <si>
    <t>4.1</t>
  </si>
  <si>
    <t>Kredyty, pożyczki, emisja papierów wartościowych, w tym:</t>
  </si>
  <si>
    <t>4.1.1</t>
  </si>
  <si>
    <t>na pokrycie deficytu budżetu</t>
  </si>
  <si>
    <t>4.2</t>
  </si>
  <si>
    <t>Nadwyżka budżetowa z lat ubiegłych, w tym:</t>
  </si>
  <si>
    <t>4.2.1</t>
  </si>
  <si>
    <t>4.3</t>
  </si>
  <si>
    <t>Wolne środki, o których mowa w art. 217 ust. 2 pkt 6 ustawy, w tym:</t>
  </si>
  <si>
    <t>4.3.1</t>
  </si>
  <si>
    <t>4.4</t>
  </si>
  <si>
    <t>Spłaty udzielonych pożyczek w latach ubiegłych, w tym:</t>
  </si>
  <si>
    <t>4.4.1</t>
  </si>
  <si>
    <t>4.5</t>
  </si>
  <si>
    <t>Inne przychody niezwiązane z zaciągnięciem długu, w tym:</t>
  </si>
  <si>
    <t>4.5.1</t>
  </si>
  <si>
    <t>Rozchody budżetu</t>
  </si>
  <si>
    <t>5.1</t>
  </si>
  <si>
    <t>Spłaty rat kapitałowych kredytów i pożyczek oraz wykup papierów wartościowych, w tym:</t>
  </si>
  <si>
    <t>5.1.1</t>
  </si>
  <si>
    <t>5.1.1.1</t>
  </si>
  <si>
    <t>5.1.1.2</t>
  </si>
  <si>
    <t>5.1.1.3</t>
  </si>
  <si>
    <t>kwota wyłączeń z tytułu wcześniejszej spłaty zobowiązań, określonych w art. 243 ust. 3b ustawy, z tego:</t>
  </si>
  <si>
    <t>5.1.1.3.1</t>
  </si>
  <si>
    <t>środkami nowego zobowiązania</t>
  </si>
  <si>
    <t>5.1.1.3.2</t>
  </si>
  <si>
    <t>wolnymi środkami, o których mowa w art. 217 ust. 2 pkt 6 ustawy</t>
  </si>
  <si>
    <t>5.1.1.3.3</t>
  </si>
  <si>
    <t>innymi środkami</t>
  </si>
  <si>
    <t>5.1.1.4</t>
  </si>
  <si>
    <t>kwota przypadających na dany rok kwot pozostałych ustawowych wyłączeń z limitu spłaty zobowiązań</t>
  </si>
  <si>
    <t>5.2</t>
  </si>
  <si>
    <t>Inne rozchody niezwiązane ze spłatą długu</t>
  </si>
  <si>
    <t>6</t>
  </si>
  <si>
    <t>Kwota długu, w tym:</t>
  </si>
  <si>
    <t>6.1</t>
  </si>
  <si>
    <t>kwota długu, którego planowana spłata dokona się z wydatków</t>
  </si>
  <si>
    <t>Relacja zrównoważenia wydatków bieżących, o której mowa w art. 242 ustawy</t>
  </si>
  <si>
    <t>x</t>
  </si>
  <si>
    <t>7.1</t>
  </si>
  <si>
    <t>Różnica między dochodami bieżącymi a wydatkami bieżącymi</t>
  </si>
  <si>
    <t>7.2</t>
  </si>
  <si>
    <t>Wskaźnik spłaty zobowiązań</t>
  </si>
  <si>
    <t>8.1</t>
  </si>
  <si>
    <t>8.1_vROD_2020</t>
  </si>
  <si>
    <t>8.1_vROD_2026</t>
  </si>
  <si>
    <t>8.2</t>
  </si>
  <si>
    <t>8.3</t>
  </si>
  <si>
    <t>8.3.1</t>
  </si>
  <si>
    <t>8.4</t>
  </si>
  <si>
    <t>TAK</t>
  </si>
  <si>
    <t>8.4.1</t>
  </si>
  <si>
    <t>Finansowanie programów, projektów lub zadań realizowanych z udziałem środków, o których mowa w art. 5 ust. 1 pkt 2 i 3 ustawy</t>
  </si>
  <si>
    <t>9.1</t>
  </si>
  <si>
    <t>Dochody bieżące na programy, projekty lub zadania finansowane z udziałem środków, o których mowa w art. 5 ust. 1 pkt 2 i 3 ustawy</t>
  </si>
  <si>
    <t>9.1.1</t>
  </si>
  <si>
    <t>Dotacje i środki o charakterze bieżącym na realizację programu, projektu lub zadania finansowanego z udziałem środków, o których mowa w art. 5 ust. 1 pkt 2 ustawy, w tym:</t>
  </si>
  <si>
    <t>9.1.1.1</t>
  </si>
  <si>
    <t>środki określone w art. 5 ust. 1 pkt 2 ustawy</t>
  </si>
  <si>
    <t>9.2</t>
  </si>
  <si>
    <t>Dochody majątkowe na programy, projekty lub zadania finansowane z udziałem środków, o których mowa w art. 5 ust. 1 pkt 2 i 3 ustawy</t>
  </si>
  <si>
    <t>9.2.1</t>
  </si>
  <si>
    <t>Dochody majątkowe na programy, projekty lub zadania finansowane z udziałem środków, o których mowa w art. 5 ust. 1 pkt 2 ustawy, w tym:</t>
  </si>
  <si>
    <t>9.2.1.1</t>
  </si>
  <si>
    <t>9.3</t>
  </si>
  <si>
    <t>Wydatki bieżące na programy, projekty lub zadania finansowane z udziałem środków, o których mowa w art. 5 ust. 1 pkt 2 i 3 ustawy</t>
  </si>
  <si>
    <t>9.3.1</t>
  </si>
  <si>
    <t>Wydatki bieżące na programy, projekty lub zadania finansowane z udziałem środków, o których mowa w art. 5 ust. 1 pkt 2 ustawy, w tym:</t>
  </si>
  <si>
    <t>9.3.1.1</t>
  </si>
  <si>
    <t>finansowane środkami określonymi w art. 5 ust. 1 pkt 2 ustawy</t>
  </si>
  <si>
    <t>9.4</t>
  </si>
  <si>
    <t>Wydatki majątkowe na programy, projekty lub zadania finansowane z udziałem środków, o których mowa w art. 5 ust. 1 pkt 2 i 3 ustawy</t>
  </si>
  <si>
    <t>9.4.1</t>
  </si>
  <si>
    <t>Wydatki majątkowe na programy, projekty lub zadania finansowane z udziałem środków, o których mowa w art. 5 ust. 1 pkt 2 ustawy, w tym:</t>
  </si>
  <si>
    <t>9.4.1.1</t>
  </si>
  <si>
    <t>Informacje uzupełniające o wybranych kategoriach finansowych</t>
  </si>
  <si>
    <t>10.1</t>
  </si>
  <si>
    <t>Wydatki objęte limitem, o którym mowa w art. 226 ust. 3 pkt 4 ustawy, z tego:</t>
  </si>
  <si>
    <t>10.1.1</t>
  </si>
  <si>
    <t>bieżące</t>
  </si>
  <si>
    <t>10.1.2</t>
  </si>
  <si>
    <t>majątkowe</t>
  </si>
  <si>
    <t>10.2</t>
  </si>
  <si>
    <t>Wydatki bieżące na pokrycie ujemnego wyniku finansowego samodzielnego publicznego zakładu opieki zdrowotnej</t>
  </si>
  <si>
    <t>10.3</t>
  </si>
  <si>
    <t>Wydatki na spłatę zobowiązań przejmowanych w związku z likwidacją lub przekształceniem samodzielnego publicznego zakładu opieki zdrowotnej</t>
  </si>
  <si>
    <t>10.4</t>
  </si>
  <si>
    <t>Kwota zobowiązań związku współtworzonego przez jednostkę samorządu terytorialnego przypadających do spłaty w danym roku budżetowym, podlegająca doliczeniu zgodnie z art. 244 ustawy</t>
  </si>
  <si>
    <t>10.5</t>
  </si>
  <si>
    <t>Kwota zobowiązań wynikających z przejęcia przez jednostkę samorządu terytorialnego zobowiązań po likwidowanych i przekształcanych samorządowych osobach prawnych</t>
  </si>
  <si>
    <t>10.6</t>
  </si>
  <si>
    <t>Spłaty, o których mowa w pkt. 5.1., wynikające wyłącznie z tytułu zobowiązań już zaciągniętych</t>
  </si>
  <si>
    <t>10.7</t>
  </si>
  <si>
    <t>Wydatki zmniejszające dług, w tym:</t>
  </si>
  <si>
    <t>10.7.1</t>
  </si>
  <si>
    <t>spłata zobowiązań wymagalnych z lat poprzednich, innych niż w pkt 10.7.3.</t>
  </si>
  <si>
    <t>10.7.2</t>
  </si>
  <si>
    <t>spłata zobowiązań zaliczanych do tytułu dłużnego – kredyt i pożyczka, w tym:</t>
  </si>
  <si>
    <t>10.7.2.1</t>
  </si>
  <si>
    <t>zobowiązań zaciągniętych po dniu 1 stycznia 2019 r. ,w tym:</t>
  </si>
  <si>
    <t>10.7.2.1.1</t>
  </si>
  <si>
    <t>dokonywana w formie wydatku bieżącego</t>
  </si>
  <si>
    <t>10.7.3</t>
  </si>
  <si>
    <t>wypłaty z tytułu wymagalnych poręczeń i gwarancji</t>
  </si>
  <si>
    <t>10.8</t>
  </si>
  <si>
    <t>Kwota wzrostu(+)/spadku(-) kwoty długu wynikająca z operacji nie kasowych (m.in. umorzenia, różnice kursowe)</t>
  </si>
  <si>
    <t>10.9</t>
  </si>
  <si>
    <t>Wcześniejsza spłata zobowiązań, wyłączona z limitu spłaty zobowiązań, dokonywana w formie wydatków budżetowych</t>
  </si>
  <si>
    <t>Dane dotyczące emitowanych obligacji przychodowych</t>
  </si>
  <si>
    <t>11.1</t>
  </si>
  <si>
    <t>Środki z przedsięwzięcia gromadzone na rachunku bankowym, w tym:</t>
  </si>
  <si>
    <t>11.1.1</t>
  </si>
  <si>
    <t>środki na zaspokojenie roszczeń obligatariuszy</t>
  </si>
  <si>
    <t>11.2</t>
  </si>
  <si>
    <t>Wydatki bieżące z tytułu świadczenia emitenta należnego obligatariuszom, nieuwzględniane w limicie spłaty zobowiązań</t>
  </si>
  <si>
    <t>Stopnie niezachowania relacji określonych w art. 242-244 w przypadku określonym w ... ustawy</t>
  </si>
  <si>
    <t>12.1</t>
  </si>
  <si>
    <t>Stopień niezachowania relacji zrównoważenia wydatków bieżących, o której mowa w poz. 7.2.</t>
  </si>
  <si>
    <t>12.2</t>
  </si>
  <si>
    <t>Stopień niezachowania wskaźnika spłaty zobowiązań, o którym mowa w poz. 8.4.</t>
  </si>
  <si>
    <t>12.3</t>
  </si>
  <si>
    <t>Stopień niezachowania wskaźnika spłaty zobowiązań, o którym mowa w poz. 8.4.1.</t>
  </si>
  <si>
    <t>10.10</t>
  </si>
  <si>
    <t>Wykup papierów wartościowych, spłaty rat kredytów i pożyczek wraz z należnymi odsetkami i dyskontem, odpowiednio emitowanych lub zaciągniętych do równowartości kwoty ubytku w wykonanych dochodach jednostki samorządu terytorialnego będącego skutkiem wystąpienia COVID-19</t>
  </si>
  <si>
    <t>10.11</t>
  </si>
  <si>
    <t>Wydatki bieżące podlegające ustawowemu wyłączeniu z limitu spłaty zobowiązań</t>
  </si>
  <si>
    <t>1.</t>
  </si>
  <si>
    <t>3.</t>
  </si>
  <si>
    <t>Horyzont czasowy</t>
  </si>
  <si>
    <t>DOCHODY</t>
  </si>
  <si>
    <t>WYDATKI</t>
  </si>
  <si>
    <t>WYNIK BUDŻETOWY</t>
  </si>
  <si>
    <t>Plan 
przed zmianą</t>
  </si>
  <si>
    <t>zmiana (+/-)</t>
  </si>
  <si>
    <t>Plan 
po zmianie</t>
  </si>
  <si>
    <t>2.</t>
  </si>
  <si>
    <t>4.</t>
  </si>
  <si>
    <t>5.</t>
  </si>
  <si>
    <t>6.</t>
  </si>
  <si>
    <t>7.</t>
  </si>
  <si>
    <t>8.</t>
  </si>
  <si>
    <t>9.</t>
  </si>
  <si>
    <t>10.</t>
  </si>
  <si>
    <t>PRZYCHODY</t>
  </si>
  <si>
    <t>ROZCHODY</t>
  </si>
  <si>
    <t>WYNIK FINANSOWY</t>
  </si>
  <si>
    <t>Ocena skutków regulacji:</t>
  </si>
  <si>
    <t>Zmiany dochodów, wydatków, przychodów i rozchodów oraz wynik budżetowy i finansowy w latach 2011-2026</t>
  </si>
  <si>
    <t>11.</t>
  </si>
  <si>
    <t>12.</t>
  </si>
  <si>
    <t>13.</t>
  </si>
  <si>
    <t>Skutkiem uchwały jest zmiana wieloletniej prognozy finansowej Województwa Kujawsko-Pomorskiego na lata 2011-2026, zgodnie z załącznikami do niniejszej uchwały.</t>
  </si>
  <si>
    <t>Relacja określona po lewej stronie nierówności we wzorze, o którym mowa w art. 243 ust. 1 ustawy (po uwzględnieniu zobowiązań związku współtworzonego przez jednostkę samorządu terytorialnego oraz po uwzględnieniu ustawowych wyłączeń przypadających na dany rok)</t>
  </si>
  <si>
    <t>Dopuszczalny limit spłaty zobowiązań określony po prawej stronie nierówności we wzorze, o którym mowa w art. 243 ustawy, po uwzględnieniu ustawowych wyłączeń, obliczony w oparciu o plan 3 kwartału roku poprzedzającego pierwszy rok prognozy (wskaźnik ustalony w oparciu o średnią arytmetyczną z poprzednich lat)</t>
  </si>
  <si>
    <t>Dopuszczalny limit spłaty zobowiązań określony po prawej stronie nierówności we wzorze, o którym mowa w art. 243 ustawy, po uwzględnieniu ustawowych wyłączeń, obliczony w oparciu o wykonanie roku poprzedzającego pierwszy rok prognozy (wskaźnik ustalony w oparciu o średnią arytmetyczną z poprzednich lat)</t>
  </si>
  <si>
    <t>Informacja o spełnieniu wskaźnika spłaty zobowiązań określonego w art. 243 ustawy, po uwzględnieniu zobowiązań związku współtworzonego przez jednostkę samorządu terytorialnego oraz po uwzględnieniu ustawowych wyłączeń, obliczonego w oparciu o plan 3 kwartałów roku poprzedzającego rok budżetowy</t>
  </si>
  <si>
    <t>Informacja o spełnieniu wskaźnika spłaty zobowiązań określonego w art. 243 ustawy, po uwzględnieniu zobowiązań związku współtworzonego przez jednostkę samorządu terytorialnego oraz po uwzględnieniu ustawowych wyłączeń, obliczonego w oparciu o wykonanie roku poprzedzającego rok budżetowy</t>
  </si>
  <si>
    <t>Uchwała dotyczy zmiany wieloletniej prognozy finansowej Województwa Kujawsko-Pomorskiego na lata 2021-2039.</t>
  </si>
  <si>
    <t>Obowiązująca wieloletnia prognoza finansowa Województwa Kujawsko-Pomorskiego obejmuje lata 2021-2039.</t>
  </si>
  <si>
    <t>Szczegółowy zakres zmian budżetu województwa na 2021 r., które wpływają na załącznik nr 1 do wieloletniej prognozy finansowej przedstawia poniższa tabela:</t>
  </si>
  <si>
    <t>Plan na 2021 rok
(przed zmianą)</t>
  </si>
  <si>
    <t>Różnica między dochodami bieżącymi, skorygowanymi o środki a wydatkami bieżącymi</t>
  </si>
  <si>
    <t xml:space="preserve">      Relacja określona po prawej stronie nierówności we wzorze, o którym
      mowa w art. 243 ust. 1 ustawy, ustalona dla danego roku (wskaźnik 
      jednoroczny)</t>
  </si>
  <si>
    <t>Dokonuje się zmiany w wieloletniej prognozie finansowej Województwa Kujawsko-Pomorskiego na lata 2021-2039. Zmiany wynikają:</t>
  </si>
  <si>
    <t xml:space="preserve"> - ze zmiany budżetu województwa na 2021 r.;</t>
  </si>
  <si>
    <t xml:space="preserve"> - z aktualizacji wielkości dochodów, wydatków w poszczególnych latach,</t>
  </si>
  <si>
    <t xml:space="preserve"> - ze zmiany przychodów w 2021 r.,</t>
  </si>
  <si>
    <t xml:space="preserve"> - ze zmiany w planowanych przedsięwzięciach.</t>
  </si>
  <si>
    <t>Ponadto dokonuje się zmian w załączniku nr 2 do wieloletniej prognozy finansowej "Wykaz przedsięwzięć wieloletnich" wynikających:</t>
  </si>
  <si>
    <t xml:space="preserve"> - ze zmiany ogólnego kosztu zadań,</t>
  </si>
  <si>
    <t xml:space="preserve"> - z urealnienia poniesionych wydatków,</t>
  </si>
  <si>
    <t xml:space="preserve"> - z wprowadzenia nowych zadań,</t>
  </si>
  <si>
    <t xml:space="preserve"> - z przeniesienia planowanych wydatków między latami realizacji zadań.</t>
  </si>
  <si>
    <t>Zmiany dotyczą niżej wymienionych przedsięwzięć:</t>
  </si>
  <si>
    <t>Wyszczególnienie (nazwa zadania i cel)</t>
  </si>
  <si>
    <t>Łączne nakłady finansowe</t>
  </si>
  <si>
    <t>Przed zmianą</t>
  </si>
  <si>
    <t>Zwiększenia</t>
  </si>
  <si>
    <t>Zmniejszenia</t>
  </si>
  <si>
    <t>Po zmianie</t>
  </si>
  <si>
    <t xml:space="preserve">Wydatki na programy, projekty lub zadania związane z programami realizowanymi z udziałem środków, o których mowa w art. 5 ust. 1 pkt 2 i 3 ustawy z dnia 27 sierpnia 2009 r. o finansach publicznych </t>
  </si>
  <si>
    <t>Wydatki bieżące</t>
  </si>
  <si>
    <t>RPO 2020 - Dz. 1.5.2 - Wsparcie umiędzynarodowienia kujawsko-pomorskich MŚP oraz promocja potencjału gospodarczego regionu - Zwiększenie poziomu handlu zagranicznego sektora MŚP</t>
  </si>
  <si>
    <t>RPO 2020 - Dz. 5.1 - Przebudowa drogi wojewódzkiej Nr 249 wraz z uruchomieniem przeprawy promowej przez Wisłę na wysokości Solca Kujawskiego i Czarnowa - Zwiększenie bezpieczeństwa ruchu drogowego</t>
  </si>
  <si>
    <t>RPO 2020 - Dz. 6.1.1 – Doposażenie szpitali w województwie kujawsko-pomorskim związane z zapobieganiem, przeciwdziałaniem i zwalczaniem COVID-19 – Wsparcie podmiotów leczniczych w zwalczaniu epidemii COVID-19</t>
  </si>
  <si>
    <t>RPO 2020 - Dz. 9.3.2 – Inicjatywy w zakresie usług społecznych realizowane przez NGO - Wzrost dostępności do usług społecznych dla mieszkańców województwa w związku z przeciwdziałaniem COVID-19</t>
  </si>
  <si>
    <t>RPO 2020 - Dz. 10.2.1 - Przedszkolaki-debeściaki - edukacja przedszkolna i terapia dla dzieci z niepełnosprawnościami - Zwiększenie liczby miejsc kształcenia przedszkolnego specjalnego</t>
  </si>
  <si>
    <t>RPO 2020 - Dz. 10.2.2 - Region Nauk Ścisłych II - edukacja przyszłości - Wzmocnienie kompetencji uczniów w zakresie przedmiotów ścisłych oraz umiejętności językowych a także wzrost kompetencji nauczycieli w zakresie zindywidualizowanego podejścia do ucznia</t>
  </si>
  <si>
    <t>RPO 2020 - Dz. 10.4.1 - W Kujawsko-Pomorskiem Mówisz - masz - certyfikowane szkolenia językowe - Podniesienie kwalifikacji zawodowych osób dorosłych</t>
  </si>
  <si>
    <t>1.1.17</t>
  </si>
  <si>
    <t>(dokonuje się aktualizacji puli środków na współfinansowanie z EFS w poszczególnych latach)</t>
  </si>
  <si>
    <t>IZ - POWER, Dz. 2.18 - Wdrażanie standardów obsługi inwestora w samorządach województwa kujawsko-pomorskiego - Podniesienie poziomu obsługi inwestorów przez pracowników samorządu</t>
  </si>
  <si>
    <t>Wydatki majątkowe</t>
  </si>
  <si>
    <t>RPO 2020 - Dz. 3.4 - Ograniczenie emisji spalin poprzez rozbudowę sieci dróg rowerowych znajdujących się w koncepcji rozwoju systemu transportu Bydgosko-Toruńskiego Obszaru Funkcjonalnego dla: Części nr 2 - Złotoria-Nowa Wieś-Lubicz Górny w ciągu drogi wojewódzkiej nr 657 - Ograniczenie emisji spalin poprzez rozbudowę sieci dróg rowerowych</t>
  </si>
  <si>
    <t>RPO 2020 - Dz. 3.4 - Ograniczenie emisji spalin poprzez rozbudowę sieci dróg rowerowych znajdujących się w koncepcji rozwoju systemu transportu Bydgosko-Toruńskiego Obszaru Funkcjonalnego dla: Części nr 3 - Toruń-Mała Nieszawka-Wielka Nieszawka-Cierpice w ciągu drogi wojewódzkiej nr 273 - Ograniczenie emisji spalin poprzez rozbudowę sieci dróg rowerowych</t>
  </si>
  <si>
    <t>RPO 2020 - Dz. 3.5.2 - Ograniczenie emisji spalin poprzez rozbudowę sieci dróg rowerowych znajdujących się w koncepcji rozwoju systemu transportu Bydgosko-Toruńskiego Obszaru Funkcjonalnego dla: Części nr 1 - Nawra-Kończewice-Chełmża-Zalesie-Kiełbasin-Mlewo-Mlewiec-Srebrniki-Sierakowo w ciągu dróg wojewódzkich nr: 551,649, 554 - Ograniczenie emisji spalin poprzez rozbudowę sieci dróg rowerowych</t>
  </si>
  <si>
    <t>RPO 2020 - Dz. 5.1-  Przebudowa i rozbudowa drogi wojewódzkiej Nr 559 na odcinku Lipno-Kamień Kotowy-granica województwa - Zwiększenie bezpieczeństwa ruchu drogowego</t>
  </si>
  <si>
    <t>RPO 2020 - Dz. 5.1 - Przebudowa wraz z rozbudową drogi wojewódzkiej Nr 254 Brzoza-Łabiszyn-Barcin-Mogilno-Wylatowo (odcinek Brzoza-Barcin). Odcinek I od km 0+069 do km 13+280 - Zwiększenie bezpieczeństwa ruchu drogowego</t>
  </si>
  <si>
    <t>RPO 2020 - Dz. 6.3.1 - "Dostrzec to, co niewidoczne" - zwiększenie dostępności do edukacji przedszkolnej w ośrodku Braille'a w Bydgoszczy - Zwiększenie dostępności edukacji przedszkolnej dla dzieci z dysfunkcją narządu wzroku</t>
  </si>
  <si>
    <t>RPO 2020 - Dz. 6.3.2 - Artyści w zawodzie - Modernizacja warsztatów kształcenia zawodowego w KPSOSW im. J. Korczaka w Toruniu - Poprawa jakości usług edukacyjnych w zakresie szkolnictwa zawodowego</t>
  </si>
  <si>
    <t>RPO 2020 - Dz. 6.3.2 - Kwalifikacyjne Kursy Zawodowe twoją zawodową szansą - nowe formy praktycznej nauki zawodu w Kujawsko-Pomorskim Centrum Kształcenia Zawodowego w Bydgoszczy - Wprowadzenie wysokiej jakości usług edukacyjnych w zakresie szkolnictwa zawodowego</t>
  </si>
  <si>
    <t>(dokonuje się aktualizacji puli środków na współfinansowanie z EFRR w poszczególnych latach)</t>
  </si>
  <si>
    <t xml:space="preserve">Wydatki na programy, projekty lub zadania pozostałe </t>
  </si>
  <si>
    <t>(dokonuje się urealnienia poniesionych do końca 2020 r. wydatków oraz zmniejszenia ogólnej wartości zadania)</t>
  </si>
  <si>
    <t>Promocja Województwa Kujawsko-Pomorskiego w ramach współpracy z przewoźnikami lotniczymi - Upowszechnianie wiedzy o województwie kujawsko-pomorskim</t>
  </si>
  <si>
    <t>Zabezpieczenie nieruchomości położonej w Nawrze zabudowanej zabytkowym zespołem pałacowo-parkowym - Ochrona stanu technicznego budynku</t>
  </si>
  <si>
    <t>Wydatki inwestycyjne</t>
  </si>
  <si>
    <t>IW - Przygotowanie dokumentacji projektowych do realizacji zadań w ramach Programu modernizacji dróg wojewódzkich z grupy I i III Kujawsko-pomorskiego planu spójności komunikacji drogowej i kolejowej 2014-2020 - Zwiększenie bezpieczeństwa ruchu drogowego</t>
  </si>
  <si>
    <t>IW - Roboty dodatkowe i uzupełniające związane z realizacją inwestycji drogowych w ramach grupy I RPO - Zwiększenie bezpieczeństwa ruchu drogowego</t>
  </si>
  <si>
    <t>IW - Rozbudowa drogi wojewódzkiej Nr 543 Paparzyn-Szabda w m. Jabłonowo-Zamek - Poprawa bezpieczeństwa ruchu drogowego</t>
  </si>
  <si>
    <t>IW - Zakup kolejowego taboru pasażerskiego - Poprawa jakości i zwiększenia efektywności transportu kolejowego</t>
  </si>
  <si>
    <t>IW - Wykonanie robót budowlanych polegających na remoncie, przebudowie i modernizacji istniejącego Zespołu Pałacowo-Parkowego w miejscowości Wieniec koło Włocławka wraz z infrastrukturą zewnętrzną i zagospodarowaniem terenu Parku - Poprawa infrastruktury kulturalnej</t>
  </si>
  <si>
    <t>Pozostałe zmiany</t>
  </si>
  <si>
    <t>Dokonuje się zmian w zakresie planowanych dochodów i wydatków oraz przychodów w poszczególnych latach. Zmiany wynikają przede wszystkim:</t>
  </si>
  <si>
    <t xml:space="preserve"> - ze zmian w planowanych przedsięwzięciach wieloletnich, w tym w przedsięwzięciach z udziałem środków unijnych,</t>
  </si>
  <si>
    <t xml:space="preserve">Zestawienie zmian w planowanych dochodach i wydatkach oraz przychodach w latach 2021-2039 przedstawia załączona tabela. </t>
  </si>
  <si>
    <t>Zmiany dochodów, wydatków, przychodów i rozchodów oraz wynik budżetowy i finansowy w latach 2021-2039</t>
  </si>
  <si>
    <t>Skutkiem uchwały jest zmiana wieloletniej prognozy finansowej Województwa Kujawsko-Pomorskiego na lata 2021-2039, zgodnie z załącznikami do niniejszej uchwały.</t>
  </si>
  <si>
    <t>RPO 2020 - Dz. 6.3.1 - Tylko w Korczaku jest super dzieciaku - Zwiększenie dostępu do usług edukacyjnych w regionie w zakresie wychowania przedszkolnego specjalnego</t>
  </si>
  <si>
    <t>(wydłuża się okres realizacji projektu do 2022 r.)</t>
  </si>
  <si>
    <t>RPO 2020 - Dz. 4.4 - Kujawsko-Pomorskie - rozwój poprzez kulturę 2021 - Wzmocnienie pozycji gospodarczej regionu poprzez organizację imprez kulturalnych</t>
  </si>
  <si>
    <t>RPO 2020 - Dz. 10.2.2 - Niebo nad Astrobazami - rozwijamy kompetencje kluczowe uczniów - Zapewnienie wysokiej jakości nauczania w szkołach poprzez podniesienie kompetencji kluczowych</t>
  </si>
  <si>
    <t>RPO 2020 - Dz. 4.2 - Punkty selektywnego zbierania odpadów komunalnych w województwie kujawsko-pomorskim - Zapewnienie kompleksowej gospodarki odpadami</t>
  </si>
  <si>
    <t>(wydłuża się okres realizacji projektu do 2022 r. oraz przenosi się część planowanych wydatków z roku 2021 do roku 2022 w związku z przedłużającą się procedurą przetargową na zakup wyposażenia. Ogólna wartość projektu nie ulega zmianie)</t>
  </si>
  <si>
    <t>Centrum Badania Historii "Solidarności" i Oporu Społecznego w PRL - Prowadzenie badań nad spuścizną opozycji antykomunistycznej w Polsce w okresie PRL</t>
  </si>
  <si>
    <t>(wprowadza się nowe zadanie przewidziane do realizacji w latach 2021-2023. Celem zadania jest krzewienie wartości patriotycznych, wiedzy i pamięci o dorobku działaczy opozycji antykomunistycznej funkcjonującej w okresie PRL)</t>
  </si>
  <si>
    <t>Laboratorium myśli św. Jana Pawła II - Upowszechnianie idei i spuścizny duchowej Patrona Województwa Kujawsko Pomorskiego św. Jana Pawła II</t>
  </si>
  <si>
    <t>IW - Przebudowa drogi wojewódzkiej, tj. ul. Magazynowej w Inowrocławiu na odcinku od ul. Prezydenta Gabriela Narutowicza do ul. Dworcowej  - Zwiększenie bezpieczeństwa ruchu drogowego</t>
  </si>
  <si>
    <t>(dokonuje się zmniejszenia planowanych na 2021 r. wydatków oraz ogólnej wartości zadania w związku z oszczędnościami poprzetargowymi)</t>
  </si>
  <si>
    <t>IW -  Przebudowa drogi wojewódzkiej Nr 246 Paterek-Dąbrowa Biskupia, odc. Rojewo-Płonkówko od km 59+344 do km 63+500, dł. 4,156 km- Poprawa bezpieczeństwa ruchu drogowego</t>
  </si>
  <si>
    <t>IW -  Przebudowa drogi wojewódzkiej Nr 265 Brześć Kujawski-Kowal-Gostynin na odcinku Kowal-granica województwa od km 19+117 do km 34+025- Poprawa bezpieczeństwa ruchu drogowego</t>
  </si>
  <si>
    <t>(dokonuje się przeniesienia części planowanych wydatków z roku 2021 do roku 2022 w związku z brakiem możliwości wykonania wszystkich zaplanowanych na 2021 r. robót. Ogólna wartość zadania nie ulega zmianie)</t>
  </si>
  <si>
    <t>IW - Prace projektowe związane z Nową Perspektywą Finansową 2021-2027- Poprawa bezpieczeństwa ruchu drogowego</t>
  </si>
  <si>
    <t>IW - Przebudowa drogi wojewódzkiej Nr 551 Strzyżawa-Dąbrowa Chełmińska-Unisław-Wybcz-Chełmża-Wąbrzeźno na odcinku od km 17+515 do km 22+550- Poprawa bezpieczeństwa ruchu drogowego</t>
  </si>
  <si>
    <t>IW - Roboty dodatkowe i uzupełniające - ścieżki rowerowe - Poprawa bezpieczeństwa ruchu drogowego</t>
  </si>
  <si>
    <t>Promocja województwa w ramach projektu Intercamp 2022 - Wzrost rozpoznawalności marki województwa kujawsko-pomorskiego w kraju i za granicą poprzez promocję województwa podczas wydarzeń o charakterze skautowskim</t>
  </si>
  <si>
    <t>IW - zmiana z: Budowa ciągu pieszo-rowerowego wzdłuż drogi wojewódzkiej Nr 534 od miejscowości Ostrowite do skrzyżowania z ul. Kościuszki w Rypinie - opracowanie dokumentacji technicznej na: Budowa ścieżki pieszo-rowerowej wzdłuż drogi wojewódzkiej Nr 534 od miejscowości Ostrowite do skrzyżowania z ul. Kościuszki w Rypinie - opracowanie dokumentacji technicznej - Poprawa bezpieczeństwa ruchu drogowego</t>
  </si>
  <si>
    <t>Aktualizacja "Planu gospodarki odpadami województwa kujawsko-pomorskiego" - racjonalne gospodarowanie odpadami na terenie województwa kujawsko-pomorskiego</t>
  </si>
  <si>
    <t>IW - Rozbudowa kampusu UTP w Bydgoszczy w Fordonie (partycypacja do 30 % wysokości dotacji ministerialnej) - Poprawa infrastruktury naukowej</t>
  </si>
  <si>
    <t>MSCKZiU w Toruniu - Remont budynku Centrum - Poprawa estetyki i bezpieczeństwa</t>
  </si>
  <si>
    <t>BP w Toruniu - Remont - Poprawa estetyki i bezpieczeństwa</t>
  </si>
  <si>
    <t xml:space="preserve">IZ - Projekt EMMA Extension (Interreg Region Morza Bałtyckiego) - Wzmocnienie transportu śródlądowego poprzez promocję nowych usług żeglugowych </t>
  </si>
  <si>
    <t>IZ - Projekt ThreeT (Interreg Europa) - Rozwój ekoturystyki z wykorzystaniem walorów dziedzictwa kulturowego i naturalnego</t>
  </si>
  <si>
    <t>(dokonuje się przeniesienia części planowanych wydatków z roku 2021 do roku 2022 w związku z aktualizacją planowanych działań w poszczególnych latach. Ogólna wartość projektu ulega zmniejszeniu)</t>
  </si>
  <si>
    <t>IZ - Projekt ECO-CICLE (Interreg Europa) - Rozwój turystyki rowerowej na obszarach cennych przyrodniczo</t>
  </si>
  <si>
    <t>IZ - COMBINE (Interreg Region Morza Bałtyckiego) - Wzmacnianie transportu kombinowanego i ostatniej mili łańcucha dostaw</t>
  </si>
  <si>
    <t>IZ - Projekt Cult-Crea TE (Interreg Europa) - Zwiększenie udziału przemysłów kreatywnych w rozwoju turystyki kulturowej i kreatywnej</t>
  </si>
  <si>
    <t>IW - zmiana z: Przygotowanie i realizacja zadań w ramach Funduszu Dróg Samorządowych na:  Przygotowanie i realizacja zadań w ramach Rządowego Funduszu Rozwoju Dróg - Zwiększenie bezpieczeństwa ruchu drogowego</t>
  </si>
  <si>
    <t>(dokonuje się zmiany nazwy zadania)</t>
  </si>
  <si>
    <t>RPO 2020 - Dz. 3.3 - Termomodernizacja obiektów użyteczności publicznej: budynek Regionalnego Ośrodka Polityki Społecznej w Toruniu - Poprawa efektywności energetycznej budynków użyteczności publicznej</t>
  </si>
  <si>
    <t>IZ - POWER Dz. 2.5 - Kooperacja-efektywna i skuteczna - Wzmocnienie potencjału instytucji działających na rzecz wyłączenia społecznego</t>
  </si>
  <si>
    <t>RPO 2020 - Dz. 9.3.2 - Rodzina w Centrum 3 - Zwiększenie dostępu do usług wsparcia rodziny i pieczy zastępczej</t>
  </si>
  <si>
    <t>(dokonuje się przeniesienia części planowanych wydatków z roku 2021 do roku 2022 oraz zmniejszenia ogólnej wartości projektu w celu dostosowania do zaktualizowanego wniosku o dofinansowanie projektu)</t>
  </si>
  <si>
    <t>RPO 2020 - Dz. 9.2.2 - Wykluczenie - nie ma MOWy! - Zwiększenie zdolności funkcjonowania w społeczności młodzieży zagrożonej wykluczeniem społecznym</t>
  </si>
  <si>
    <t>RPO 2020 - Dz. 8.4.1 - Aktywna Mama, aktywny Tata - Zwiększenie zatrudnienia osób pełniących funkcje opiekuńcze nad dziećmi do lat 3</t>
  </si>
  <si>
    <t>RPO 2020 - Dz. 9.3.2 – Wsparcie osób starszych i kadry świadczącej usługi społeczne w zakresie  przeciwdziałania rozprzestrzenianiu się COVID-19, łagodzenia jego skutków na terenie województwa kujawsko-pomorskiego – Minimalizacja skutków COVID-19 i ograniczenie rozprzestrzeniania się pandemii</t>
  </si>
  <si>
    <t>RPO 2020 - Dz. 9.3.2 - Pogodna jesień życia na Kujawach i Pomorzu - projekt rozwoju pomocy środowiskowej dla seniorów - Zwiększenie dostępu do niestacjonarnych usług opiekuńczych dla osób starszych</t>
  </si>
  <si>
    <t>RPO 2020 - Dz. 8.6.1 - Zdrowiej w pracy i po pracy - Wydłużenie aktywności zawodowej pracowników WUP oraz promocja aktywnego stylu życia</t>
  </si>
  <si>
    <t>IW - KPCEN we Włocławku - Rozbudowa budynku - Poprawa infrastruktury oświatowej</t>
  </si>
  <si>
    <t>RPO 2020 - Pomoc Techniczna RPO 2014-2020 - "Opracowanie dokumentacji projektowej dla strategicznych zadań w szpitalach wojewódzkich dla nowego okresu programowania 2021-2027" - Poprawa bezpieczeństwa zdrowotnego mieszkańców województwa</t>
  </si>
  <si>
    <t>RPO 2020 - Dz. 2.1 - Budowa kujawsko-pomorskiego systemu udostępniania elektronicznej dokumentacji medycznej - I etap - Poprawa jakości świadczonych usług medycznych z wykorzystaniem narzędzi ICT</t>
  </si>
  <si>
    <t>RPO 2020 - Dz. 2.1 - Budowa kujawsko-pomorskiego systemu udostępniania elektronicznej dokumentacji medycznej - II etap  - Poprawa jakości świadczonych usług medycznych z wykorzystaniem narzędzi ICT</t>
  </si>
  <si>
    <t>RPO 2020 - Dz. 2.1 - Budowa kujawsko-pomorskiego systemu udostępniania elektronicznej dokumentacji medycznej - II etap - Poprawa jakości świadczonych usług medycznych z wykorzystaniem narzędzi ICT</t>
  </si>
  <si>
    <t>RPO 2020 - Dz. 10.2.3 - Zdobądź z nami doświadczenie - to coś więcej niż uczenie - Podniesienie efektywności kształcenia zawodowego w K-P SOSW im. Maczka w Bydgoszczy</t>
  </si>
  <si>
    <t>RPO 2020 - Dz. 9.2.2 - Trampolina 3 - Zwiększenie zdolności funkcjonowania w społeczeństwie młodzieży zagrożonej wykluczeniem społecznym</t>
  </si>
  <si>
    <t>RPO 2020 - Dz. 6.1.1 – Doposażenie szpitali w województwie kujawsko-pomorskim związane z zapobieganiem, przeciwdziałaniem i zwalczaniem COVID-19 - etap II – Wsparcie podmiotów leczniczych w zwalczaniu epidemii COVID-19</t>
  </si>
  <si>
    <t>RPO 2020 - Dz. 6.3.2 - "Usłyszeć potrzeby"  - wzmocnienie pozycji uczniów słabosłyszących i niesłyszących w ramach rozbudowy warsztatów zawodowych Kujawsko-Pomorskiego Specjalnego Ośrodka Szkolno-Wychowawczego nr 2 w Bydgoszczy w kontekście zwiększenia szans na rynku pracy - Poprawa jakości usług edukacyjnych w zakresie szkolnictwa zawodowego</t>
  </si>
  <si>
    <t>(wydłuża się okres realizacji projektu do 2022 r. oraz przenosi się część planowanych wydatków z roku 2021 do roku 2022 z przeznaczeniem na pokrycie kosztów zarządzania projektem. Ogólna wartość projektu nie ulega zmianie)</t>
  </si>
  <si>
    <t>RPO 2020 - Dz. 6.3.2 - "Usłyszeć potrzeby" - wzmocnienie pozycji uczniów słabosłyszących i niesłyszących w ramach rozbudowy warsztatów zawodowych Kujawsko-Pomorskiego Specjalnego Ośrodka Szkolno-Wychowawczego nr 2 w Bydgoszczy w kontekście zwiększenia szans na rynku pracy - Poprawa jakości usług edukacyjnych w zakresie szkolnictwa zawodowego</t>
  </si>
  <si>
    <t>RPO 2020 - Dz. 5.1 - Rozbudowa drogi wojewódzkiej Nr 270 Brześć Kujawski-Izbica Kujawska-Koło od km 0+000 do km 29+023 - Budowa obwodnicy m. Lubraniec - Zwiększenie bezpieczeństwa ruchu drogowego</t>
  </si>
  <si>
    <t>RPO 2020 - Dz. 1.5.2 - Invest in BiT CITY 2. Promocja potencjału gospodarczego oraz promocja atrakcyjności inwestycyjnej miast prezydenckich województwa kujawsko-pomorskiego - Zwiększenie rozpoznawalności województwa kujawsko-pomorskiego jako miejsca o wysokim potencjale inwestycyjnym</t>
  </si>
  <si>
    <t>IW - Kultura w zasięgu 2.0 - wkład własny wojewódzkich jednostek organizacyjnych - Zwiększenie dostępności do wojewódzkich instytucji kultury poprzez digitalizację zbiorów i rozwój usług elektronicznych</t>
  </si>
  <si>
    <t>RPO 2020 - Dz. 9.3.2 - Kujawsko-Pomorska Teleopieka - Zwiększenie dostępu do niestacjonarnych usług opiekuńczych dla osób starszych</t>
  </si>
  <si>
    <t>(dokonuje się zmniejszenia planowanych na 2021 r. wydatków oraz ogólnej wartości projektu w celu dostosowania do faktycznie poniesionych wydatków. Projekt zakończony został w lipcu 2021 r.)</t>
  </si>
  <si>
    <t>(dokonuje się zmniejszenia planowanych na 2021 r. wydatków oraz ogólnej wartości projektu w celu dostosowania do faktycznie poniesionych wydatków. Projekt zakończony został w czerwcu 2021 r.)</t>
  </si>
  <si>
    <t>RPO 2020 - Dz. 6.5 - Utworzenie Centrum Czynnej Ochrony Przyrody Wdeckiego Parku Krajobrazowego - Rozwój potencjału endogenicznego regionu</t>
  </si>
  <si>
    <t>RPO 2020 - Dz. 2.2 - Kultura w zasięgu 2.0 - Wzrost dostępności zasobów dziedzictwa regionalnego poprzez ich digitalizację</t>
  </si>
  <si>
    <t>(dokonuje się przeniesienia części planowanych wydatków z roku 2021 do roku 2022 z przeznaczeniem na zadanie "Zakup sprzętu na potrzeby systemu elektronicznego plakatu (wyświetlacze); wdrożenie systemu". Ogólna wartość projektu nie ulega zmianie)</t>
  </si>
  <si>
    <t>RPO 2020 - Dz. 2.1 - Infostrada Kujaw i Pomorza 2.0 - Wzrost efektywności działań administracji samorządowej oraz jakości usług publicznych</t>
  </si>
  <si>
    <t>IZ - POIŚ, Dz. 8.1 - Młyn Kultury - Przebudowa, rozbudowa i zmiana sposobu użytkowania budynku magazynowego przy ul. Kościuszki 77 w Toruniu na budynek o funkcji użyteczności publicznej - Poprawa dostępu do infrastruktury kultury</t>
  </si>
  <si>
    <t>(wydłuża się okres realizacji projektu do 2022 r. w związku z przedłużającymi się robotami budowlanymi oraz przenosi się część planowanych wydatków z roku 2021 do roku 2022 z przeznaczeniem na zakup wyposażenia do budynku Młyna Kultury. Ogólna wartość projektu nie ulega zmianie)</t>
  </si>
  <si>
    <t>(wydłuża się okres realizacji projektu do 2022 r. oraz przenosi się część planowanych wydatków z roku 2021 do roku 2022. Ogólna wartość projektu ulega zwiększeniu w celu dostosowania do złożonego zaktualizowanego wniosku o dofinansowanie projektu)</t>
  </si>
  <si>
    <t>(wydłuża się okres realizacji projektu do 2022 r. w związku z przedłużającymi się robotami budowlanymi, urealnia się poniesione do końca 2020 r. wydatki oraz przenosi się niewykorzystaną kwotę z 2020 r. oraz część planowanych wydatków z 2021 r. do 2022 r. z przeznaczeniem na pokrycie kosztów nadzoru autorskiego, działań promocyjnych oraz sprawowanie funkcji Inżyniera kontraktu. Ogólna wartość projektu nie ulega zmianie)</t>
  </si>
  <si>
    <t>(wydłuża się okres realizacji projektu do 2023 r. oraz przenosi się planowane wydatki z roku 2021 i część planowanych wydatków z roku 2022 do roku 2023 w związku z rozwiązaniem umowy z dotychczasowym wykonawcą, który nie uzyskał w wyznaczonym terminie pozwolenia na budowę i koniecznością wyłonienia nowego wykonawcy dokumentacji i robót budowlanych w trybie "zaprojektuj i wybuduj". Ogólna wartość projektu nie ulega zmianie)</t>
  </si>
  <si>
    <t>(wydłuża się okres realizacji projektu do 2022 r. oraz przenosi się planowane wydatki z roku 2021 do roku 2022 w związku z przedłużającą się procedurą dotyczącą realizacji zadania "Zakup niezbędnego wyposażenia do zmodernizowanych i nowo utworzonych pracowni i warsztatów kształcenia zawodowego oraz jego montaż". Ogólna wartość projektu nie ulega zmianie)</t>
  </si>
  <si>
    <t>RPO 2020 - Dz. 1.5.2 - Expressway - promocja terenów inwestycyjnych - Zwiększenie rozpoznawalności województwa kujawsko-pomorskiego jako miejsca o wysokim potencjale inwestycyjnym</t>
  </si>
  <si>
    <t>RPO 2020 - Pomoc Techniczna RPO 2014-2020 - WPD PT "Sprawne zarządzanie i wdrażanie RPO WK-P w latach 2018-2022"  - Zapewnienie technicznego i finansowego wsparcia procesu zarządzania, wdrażania, monitorowania i kontroli w celu sprawnego wdrażania oraz efektywnego wykorzystania środków</t>
  </si>
  <si>
    <t>RPO 2020 - Pomoc Techniczna RPO 2014-2020 - WPD PT "Sprawne zarządzanie i wdrażanie RPO WK-P w latach 2018-2022" - Zapewnienie technicznego i finansowego wsparcia procesu zarządzania, wdrażania, monitorowania i kontroli w celu sprawnego wdrażania oraz efektywnego wykorzystania środków</t>
  </si>
  <si>
    <t>RPO 2020 - Pomoc Techniczna RPO 2014-2020 (Dz. 12.1 - pula) - Zapewnienie technicznego i finansowego wsparcia procesu zarządzania, wdrażania, monitorowania i kontroli w celu sprawnego wdrażania oraz efektywnego wykorzystania środków</t>
  </si>
  <si>
    <t>IW - Nadbudowa i rozbudowa dawnego budynku kinoteatru Grunwald usytuowanego przy ul. Warszawskiej 11 w Toruniu z przeznaczeniem na teatr - Utworzenie "DUŻEJ SCENY" Kujawsko-Pomorskiego Impresaryjnego Teatru Muzycznego w Toruniu - Poprawa infrastruktury kultury</t>
  </si>
  <si>
    <t>IW - zmiana nazwy z: Przebudowa drogi wojewódzkiej Nr 544 Brodnica-Lidzbark polegająca na odnowie nawierzchni od km 2+100 do km 13+310 długości 11,022 km z wyłączeniem odcinka od km 3+395 do km 3+572 długości 0,177 km wraz z przebudową przepustu w ciągu drogi wojewódzkiej nr 544 w km 10+342 w m. Łaszewo na: Przebudowa drogi wojewódzkiej nr 544 polegająca na odnowie nawierzchni od km 2+100 do km 20+436 z wyłączeniem odcinków: od km 3+395 do km 3+527, dł. 0,132; od km 10+337 do km 10+357, dł. 0,020 km; od km 18+730 do km 19+100, dł. 0,370 km; od km 19+535 do km 19+570, dł. 0,035 km wraz z przebudową przepustu w ciągu drogi wojewódzkiej nr 544 w km 10+342 w m. Łaszewo - Poprawa bezpieczeństwa ruchu drogowego</t>
  </si>
  <si>
    <t>RPO 2020 - RPO WKP 2014-2020 (współfinansowanie krajowe dla beneficjentów środków EFRR) - Ułatwienie absorpcji środków (Urząd Marszałkowski w Toruniu)</t>
  </si>
  <si>
    <t>RPO 2020 - RPO WKP 2014-2020 (współfinansowanie krajowe dla beneficjentów środków EFS) - Ułatwienie absorpcji środków (Urząd Marszałkowski w Toruniu)</t>
  </si>
  <si>
    <t xml:space="preserve"> - ze zmian w planowanych przychodach polegających na:</t>
  </si>
  <si>
    <t xml:space="preserve">   • zwiększeniu planowanych przychodów w 2021 r. o niewykorzystane środki pieniężne, o których mowa w art. 217 ust. 2 pkt 8 ustawy o finansach 
      publicznych wynikające z rozliczenia dochodów i wydatków nimi finansowanych związanych ze szczególnymi zasadami wykonywania budżetu określonymi 
      w odrębnych ustawach,</t>
  </si>
  <si>
    <t xml:space="preserve">   • zmniejszeniu wolnych środków, o których mowa w art. 217 ust. 2 pkt 6 ustawy o finansach publicznych.</t>
  </si>
  <si>
    <t>1.1.6</t>
  </si>
  <si>
    <t>1.1.7</t>
  </si>
  <si>
    <t>1.1.8</t>
  </si>
  <si>
    <t>1.1.9</t>
  </si>
  <si>
    <t>1.1.10</t>
  </si>
  <si>
    <t>1.1.11</t>
  </si>
  <si>
    <t>1.1.12</t>
  </si>
  <si>
    <t>1.1.13</t>
  </si>
  <si>
    <t>1.1.14</t>
  </si>
  <si>
    <t>1.1.15</t>
  </si>
  <si>
    <t>1.1.16</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</si>
  <si>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</si>
  <si>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</si>
  <si>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</si>
  <si>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</si>
  <si>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</si>
  <si>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</si>
  <si>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</si>
  <si>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</si>
  <si>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</si>
  <si>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</si>
  <si>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</si>
  <si>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</si>
  <si>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</si>
  <si>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</si>
  <si>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</si>
  <si>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</si>
  <si>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</si>
  <si>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</si>
  <si>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</si>
  <si>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</si>
  <si>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</si>
  <si>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</si>
  <si>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</si>
  <si>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</si>
  <si>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</si>
  <si>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</si>
  <si>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</si>
  <si>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</si>
  <si>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</si>
  <si>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</si>
  <si>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</si>
  <si>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</si>
  <si>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</si>
  <si>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</si>
  <si>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</si>
  <si>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</si>
  <si>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</si>
  <si>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</si>
  <si>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</si>
  <si>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</si>
  <si>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</si>
  <si>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</si>
  <si>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</si>
  <si>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</si>
  <si>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</si>
  <si>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</si>
  <si>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</si>
  <si>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</si>
  <si>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</si>
  <si>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</si>
  <si>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</si>
  <si>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</si>
  <si>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</si>
  <si>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</si>
  <si>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</si>
  <si>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2.1.4</t>
  </si>
  <si>
    <t>2.1.5</t>
  </si>
  <si>
    <t>2.1.6</t>
  </si>
  <si>
    <t>2.1.7</t>
  </si>
  <si>
    <t>2.1.8</t>
  </si>
  <si>
    <t>2.1.9</t>
  </si>
  <si>
    <t>2.2.2</t>
  </si>
  <si>
    <t>2.2.3</t>
  </si>
  <si>
    <t>2.2.4</t>
  </si>
  <si>
    <t>2.2.5</t>
  </si>
  <si>
    <t>2.2.6</t>
  </si>
  <si>
    <t>2.2.7</t>
  </si>
  <si>
    <t>2.2.8</t>
  </si>
  <si>
    <t>2.2.9</t>
  </si>
  <si>
    <t>2.2.10</t>
  </si>
  <si>
    <t>2.2.11</t>
  </si>
  <si>
    <t>2.2.12</t>
  </si>
  <si>
    <t>2.2.13</t>
  </si>
  <si>
    <t>2.2.14</t>
  </si>
  <si>
    <t>2.2.15</t>
  </si>
  <si>
    <t>2.2.16</t>
  </si>
  <si>
    <t>2.2.17</t>
  </si>
  <si>
    <t>2.2.18</t>
  </si>
  <si>
    <t>(wprowadza się nowy projekt przewidziany do realizacji w latach 2021-2022. Celem projektu jest organizacja imprez kulturalnych mających wpływ na gospodarkę regionalną oraz osiągnięcie celów Strategii UE dla Regionu Morza Bałtyckiego w obszarze priorytetowym Kultura)</t>
  </si>
  <si>
    <t>(dokonuje się przeniesienia części planowanych wydatków z roku 2021 do roku 2022 z przeznaczeniem na wynagrodzenia z pochodnymi pracowników zaangażowanych w realizację projektu. Ogólna wartość projektu nie ulega zmianie)</t>
  </si>
  <si>
    <t>(wydłuża się okres realizacji projektu do 2022 r. oraz przenosi się część planowanych wydatków z roku 2021 do roku 2022 w celu zabezpieczenia środków na wypłatę dodatkowego wynagrodzenia rocznego za 2021 r. pracownikom zaangażowanym w realizację projektu. Ogólna wartość projektu nie ulega zmianie)</t>
  </si>
  <si>
    <t>(dokonuje się przeniesienia części planowanych wydatków z roku 2021 do roku 2022 w związku z opóźnieniem uzyskania decyzji ZRID oraz odbioru końcowego dokumentacji. Ogólna wartość projektu nie ulega zmianie)</t>
  </si>
  <si>
    <t>MSCKZiU w Toruniu - Remont budynku gospodarczego - Poprawa stanu technicznego budynku</t>
  </si>
  <si>
    <t>(dokonuje się przeniesienia części planowanych wydatków z roku 2022 do roku 2021 w celu dostosowania do zapisów umowy z wykonawcą. Ogólna wartość zadania ulega zmniejszeniu w wyniku oszczędności poprzetargowych)</t>
  </si>
  <si>
    <t>(dokonuje się przeniesienia części planowanych wydatków z roku 2021 do roku 2022 w związku z odwołaniem w 2021 r. części misji zagranicznych, giełd kooperacyjnych oraz targów. Ogólna wartość projektu nie ulega zmianie)</t>
  </si>
  <si>
    <t>(przenosi się część planowanych wydatków z roku 2023 do roku 2022  w celu dostosowania do harmonogramów prac prowadzonych przez grantobiorców. Ogólna wartość projektu nie ulega zmianie)</t>
  </si>
  <si>
    <t>(wydłuża się okres realizacji projektu do 2022 r. w związku ze zgodą Instytucji Zarządzającej RPO WK-P w sprawie przedłużenia terminu realizacji projektu oraz przenosi się część planowanych wydatków z roku 2021 do roku 2022 z powodu przedłużających się procedur związanych z zakupem sprzętu przez szpitale. Ogólna wartość projektu nie ulega zmianie)</t>
  </si>
  <si>
    <t>(dokonuje się przeniesienia części planowanych wydatków z roku 2021 do roku 2022 z przeznaczeniem na pokrycie kosztów zarządzania projektem oraz niezrealizowanych w 2021 r. zajęć fizjoterapeutycznych i konsultacji dietetycznych. Ogólna wartość projektu nie ulega zmianie)</t>
  </si>
  <si>
    <t>(wydłuża się okres realizacji projektu do roku 2023 oraz przenosi się planowane wydatki z roku 2021 oraz część planowanych wydatków z roku 2022 do roku 2023. W związku z opóźnieniami w realizacji projektu "Tylko w Korczaku jest super dzieciaku" nie ma możliwości realizacji zakresu rzeczowego projektu w 2021 r. - przedszkole ma być prowadzone w obiekcie, który jest budowany. Ogólna wartość projektu nie ulega zmianie)</t>
  </si>
  <si>
    <t>(dokonuje się przeniesienia części planowanych wydatków z roku 2021 na lata następne w związku ze zmianą harmonogramów prac w zakresie digitalizacji baz danych BDOT500 i GESUT wykonywanych dla partnerów projektu. Ponadto na 2022 r. przesunięta została realizacja zadania "Integracja EOD z systemami dziedzinowymi". Łączna wartość wydatków inwestycyjnych ulega zmniejszeniu w celu dostosowania do zaktualizowanego wniosku o dofinansowanie projektu)</t>
  </si>
  <si>
    <t>(dokonuje się zmniejszenia planowanych na 2021 r. wydatków oraz ogólnej wartości zadania do wysokości kosztów poniesionych na wykonanie pilnych prac mających na celu uniemożliwienie wstępu osobom postronnym do budynku pałacu oraz oficyny)</t>
  </si>
  <si>
    <t>(dokonuje się przeniesienia części planowanych wydatków z roku 2021 do roku 2022 w związku z przeniesieniem części zakresu rzeczowo-finansowego projektu RPO na lata następne. Ogólna wartość zadania nie ulega zmianie)</t>
  </si>
  <si>
    <t>(dokonuje się przeniesienia części planowanych wydatków z roku 2021 do roku 2022 w związku z wydłużoną procedurą związaną z przygotowaniem postępowania przetargowego. Ogólna wartość zadania nie ulega zmianie)</t>
  </si>
  <si>
    <t>(dokonuje się przeniesienia części planowanych wydatków z roku 2021 do roku 2022 w związku z późnym przyznaniem dofinansowania i przełożeniem terminu naboru wniosków o powierzenie grantu dla organizacji pozarządowych na realizację różnych inicjatyw oferujących kompleksowe i zróżnicowane usługi społeczne. Ogólna wartość projektu nie ulega zmianie)</t>
  </si>
  <si>
    <t>(dokonuje się przeniesienia części planowanych wydatków z roku 2021 do roku 2023 w związku z niewydatkowaniem części środków na kontrolę lekcji przez konsultantów językowych. Ogólna wartość projektu nie ulega zmianie)</t>
  </si>
  <si>
    <t>(dokonuje się przeniesienia części planowanych wydatków z roku 2021 do roku 2022 w związku z wystąpieniem robót dodatkowych i kolizji nie ujętych w dokumentacjach projektowych. Ogólna wartość projektu nie ulega zmianie)</t>
  </si>
  <si>
    <t>(dokonuje się przeniesienia części planowanych wydatków z roku 2021 do roku 2022 w związku z wystąpieniem kolizji nie ujętych w dokumentacji projektowej. Ogólna wartość projektu nie ulega zmianie)</t>
  </si>
  <si>
    <t>(wydłuża się okres realizacji zadania do 2023 r. oraz przenosi się planowane wydatki z roku 2021 na lata następne w związku z brakiem wystarczających środków przez Miasto Inowrocław na realizację inwestycji i ubieganie się o pozyskanie dodatkowych źródeł finansowania. Ogólna wartość zadania nie ulega zmianie)</t>
  </si>
  <si>
    <t xml:space="preserve">W powyższej uchwale wprowadzone są zmiany wynikające ze zmiany budżetu województwa na 2021 r. dokonane uchwałami Zarządu Województwa Kujawsko-Pomorskiego: Nr 29/1237/21 z dnia 28 lipca 2021 r., Nr 33/1451/21 z dnia 26 sierpnia 2021 r. oraz Nr 34/1468/21 z dnia 2 września 2021 r.  zmieniającymi uchwałę w sprawie budżetu województwa na rok 2021 a także zmiany ujęte w projekcie uchwały Sejmiku Województwa Kujawsko-Pomorskiego w sprawie zmiany budżetu województwa na rok 2021. </t>
  </si>
  <si>
    <t>łączna kwota przypadających na dany rok kwot ustawowych wyłączeń z limitu spłaty zobowiązań, w tym:</t>
  </si>
  <si>
    <t>kwota przypadających na dany rok kwot wyłączeń określonych w art. 243 ust. 3 ustawy</t>
  </si>
  <si>
    <t>kwota przypadających na dany rok kwot wyłączeń określonych w art. 243 ust. 3a ustawy</t>
  </si>
  <si>
    <t>RPO 2020 - Dz. 1.5.2 - Przygotowanie i rozwój pakietu usług doradczych/informacyjnych w zakresie umiędzynarodowienia działalności przedsiębiorstw z sektora MŚP oraz pozyskania działalności inwestycyjnej przez Kujawsko-Pomorskie Centrum Obsługi Inwestorów i Eksporterów - Rozwój pakietu usług doradczych/informacyjnych w zakresie eksportu i inwestycji</t>
  </si>
  <si>
    <t>(dokonuje się przeniesienia się część planowanych wydatków z roku 2021 do roku 2022 z przeznaczeniem m.in. na pokrycie kosztów obsługi  projektu. Łączna wartość wydatków bieżących nie ulega zmianie)</t>
  </si>
  <si>
    <t>(wydłuża się okres realizacji projektu do 2023 r. oraz przenosi się część planowanych wydatków z roku 2021 do roku 2022 z przeznaczeniem na wynagrodzenia z pochodnymi pracowników zaangażowanych w realizację projektu. Ogólna wartość projektu nie ulega zmianie)</t>
  </si>
  <si>
    <t>(dokonuje się przekwalifikowania projektu z jednorocznego na wieloletni przewidziany do realizacji w latach 2021-2022 w związku z opóźnieniem procedur przetargowych w wyniku braku na rynku odpowiedniego sprzętu i urządzeń)</t>
  </si>
  <si>
    <t>(dokonuje się przeniesienia części planowanych wydatków z lat 2021-2022 do roku 2023 z przeznaczeniem m.in. na pokrycie kosztów obsługi projektu. Łączna wartość wydatków bieżących nie ulega zmianie)</t>
  </si>
  <si>
    <t>(wydłuża się okres realizacji do roku 2023 oraz przenosi się część planowanych wydatków dotyczących kosztów obsługi projektu z lat 2021-2022 do roku 2023 w związku z rozwiązaniem umowy z dotychczasowym wykonawcą i koniecznością ponownego przeprowadzenia postępowania przetargowego. Ogólna wartość projektu nie ulega zmianie)</t>
  </si>
  <si>
    <t>(wydłuża się okres realizacji projektu do 2022 r. oraz przenosi się część planowanych wydatków z roku 2021 do roku 2022 z przeznaczeniem m.in. na promocję projektu. Łączna wartość wydatków bieżących nie ulega zmianie)</t>
  </si>
  <si>
    <t>(dokonuje się przeniesienia części planowanych wydatków z roku 2021 na lata następne w związku z przeniesieniem na lata następne części kosztów zarządzania projektem oraz niezrealizowanych przedsięwzięć (m.in. obozy resocjalizacyjno-terapeutyczne, kursy zawodowe, konferencje metodyczne). Ogólna wartość projektu nie ulega zmianie)</t>
  </si>
  <si>
    <t>(dokonuje się przeniesienia części planowanych wydatków z roku 2021 do roku 2022 oraz zwiększenia ogólnej wartości projektu w celu dostosowania do nowych założeń projektu przyjętych przez Zarząd Województwa Kujawsko-Pomorskiego)</t>
  </si>
  <si>
    <t>(dokonuje się przeniesienia części planowanych wydatków z roku 2021 do roku 2022 w celu dostosowania do prognozowanych wydatków  jednostek ochrony zdrowia uczestniczących w projekcie )</t>
  </si>
  <si>
    <t>(wydłuża się okres realizacji projektu do 2022 r. oraz przenosi się planowane wydatki z roku 2021 do roku 2022 w związku z przesunięciem procedury przetargowej na wyłonienie wykonawcy prac termomodernizacyjnych. Ogólna wartość projektu ulega zwiększeniu w celu dostosowania do zaktualizowanego wniosku o dofinansowanie projektu)</t>
  </si>
  <si>
    <t>(dokonuje się przeniesienia części planowanych wydatków z roku 2021 do roku 2023 w celu dostosowania do harmonogramu prac prowadzonych przez grantobiorców. Ogólna wartość projektu nie ulega zmianie)</t>
  </si>
  <si>
    <t>(wydłuża się okres realizacji projektu do 2023 r. oraz przenosi się część planowanych wydatków z lat 2021-2022 do roku 2023 w związku z przedłużającą się procedurą uzyskania pozwolenia wodnoprawnego i brakiem możliwości złożenia wniosku o ZRID. Ogólna wartość projektu nie ulega zmianie)</t>
  </si>
  <si>
    <t>(wydłuża się okres realizacji projektu do 2022 r. oraz przenosi się część planowanych wydatków z roku 2021 do roku 2022 w związku z opóźnieniem w odbiorze jednostki pływającej (problemy technologiczne). Ogólna wartość projektu nie ulega zmianie)</t>
  </si>
  <si>
    <t>(wydłuża się okres realizacji projektu do 2022 r. oraz przenosi się część planowanych wydatków z roku 2021 do roku 2022 w związku z koniecznością wykonania robót dodatkowych opóźniających prace budowlane w internacie. Łączna wartość wydatków inwestycyjnych ulega zwiększeniu w wyniku wystąpienia robót dodatkowych)</t>
  </si>
  <si>
    <t>(dokonuje się przeniesienia części planowanych wydatków z roku 2021 do roku 2022 w celu dostosowania do harmonogramu płatności za dokumentacje. Ogólna wartość projektu nie ulega zmianie)</t>
  </si>
  <si>
    <t>(dokonuje się urealnienia poniesionych do końca 2020 r. wydatków oraz zmniejszenia planowanych na 2021 r. wydatków w związku z sytuacją epidemiczną i brakiem możliwości realizacji zaplanowanych na 2021 r. przedsięwzięć. Ogólna wartość zadania ulega zmniejszeniu)</t>
  </si>
  <si>
    <t>(dokonuje się zmniejszenia planowanych na poszczególne lata wydatków oraz ogólnej wartości zadania w celu dostosowania do wartości wynikających z podpisanej umowy z wykonawcą)</t>
  </si>
  <si>
    <t>(dokonuje się przekwalifikowania zadania z jednorocznego na wieloletnie przewidziane do realizacji w latach 2021-2022. W związku z zaleceniem Miejskiego Konserwatora Zabytków w Toruniu ujednolicenia elewacji budynku gospodarczego z budynkiem Centrum brak było możliwości wydatkowania środków w 2021 r., które przeniesione zostały do 2022 r.)</t>
  </si>
  <si>
    <t>(dokonuje się przeniesienia planowanych wydatków z roku 2021 na lata następne przy zachowaniu niezmienionej ogólnej wartości zadania w związku z przesunięciem terminu wszczęcia procedur przetargowych z uwagi na konieczność zawarcia porozumień z jst)</t>
  </si>
  <si>
    <t>(dokonuje się zmiany nazwy zadania oraz przenosi się część planowanych wydatków z roku 2021 do roku 2022 w celu dostosowania do harmonogramu prac. Ogólna wartość zadania nie ulega zmianie)</t>
  </si>
  <si>
    <t>(dokonuje się przekwalifikowania zadania z jednorocznego na wieloletnie przewidziane do realizacji w latach 2021-2022 z przeznaczeniem na pokrycie wydatków, które nie są kwalifikowalne w ramach projektów realizowanych ze środków unijnych)</t>
  </si>
  <si>
    <t>(dokonuje się zmiany nazwy zadania, zmniejszenia planowanych na poszczególne lata wydatków oraz ogólnej wartości zadania w związku ze zmianą wysokości dotacji udzielanej gminie Rypin po rozstrzygnięciu postępowania przetargowego oraz włączeniem gminy Brzuze do partycypacji w kosztach)</t>
  </si>
  <si>
    <t>(dokonuje się urealnienia poniesionych do końca 2020 r. wydatków oraz przeniesienia niewykorzystanej kwoty na lata następne przy zachowaniu niezmienionej ogólnej wartości zadania)</t>
  </si>
  <si>
    <t>(wydłuża się okres realizacji projektu do 2024 oraz przenosi się planowane wydatki z roku 2021 oraz część planowanych wydatków z roku 2022 do roku 2024 przy zachowaniu niezmienionej ogólnej wartości zadania z powodu trwających prac projektowych i uzgodnień formalno-prawnych dla inwestycji)</t>
  </si>
  <si>
    <t>(dokonuje się przeniesienia części planowanych wydatków z roku 2021 do roku 2022 z przeznaczeniem na pokrycie kosztów obsługi projektu. Ogólna wartość projektu nie ulega zmianie)</t>
  </si>
  <si>
    <t>(wydłuża się okres realizacji projektu do 2022 r. oraz przenosi się część planowanych wydatków z roku 2021 do roku 2022 w celu zabezpieczenia środków na wypłatę dodatkowego wynagrodzenia rocznego za 2021 r. pracownikom zaangażowanym w realizację projektu oraz wypłatę voucherów dla uczestników projektu za grudzień 2021. Ogólna wartość projektu nie ulega zmianie)</t>
  </si>
  <si>
    <t>(dokonuje się przeniesienia części planowanych wydatków z roku 2021 do roku 2022 w związku z koniecznością wykonania prac dodatkowych (modernizacja kotłowni, likwidacja kolizji linii elektroenergetycznej, wykonanie przyłącza kanalizacji deszczowej) opóźniających termin rozpoczęcia budowy. Ogólna wartość projektu nie ulega zmianie)</t>
  </si>
  <si>
    <t>(wydłuża się okres realizacji zadania do 2022 r. oraz zwiększa się ogólną wartość zadania z przeznaczeniem na pokrycie kosztów prac, których zakres nie może zostać ujęty we wnioskach o dofinansowanie projektu w ramach RPO (wydatki niekwalifikowalne))</t>
  </si>
  <si>
    <t>(dokonuje się zmniejszenia planowanych wydatków stanowiących oszczędności w realizacji zadania Pomoc Techniczna RPO 2014-2020 "Ewaluacja i badania", Pomoc Techniczna RPO 2014-2020 "Komitet Monitorujący" oraz  Pomoc Techniczna RPO 2014-2020 "Koszty instytucji", które przenosi się do Pomocy Technicznej RPO 2014-2020 - pula do wykorzystania. Łączna wartość wydatków bieżących ulega zmniejszeniu)</t>
  </si>
  <si>
    <t>(dokonuje się zwiększenia planowanych wydatków poprzez przeniesienie ich z Pomocy Technicznej RPO 2014-2020 WPD PT "Sprawne zarządzanie i wdrażanie RPO WK-P w latach 2018-2022" stanowiących oszczędności w realizacji zadania Pomoc Techniczna RPO 2014-2020 "Ewaluacja i badania", Pomoc Techniczna RPO 2014-2020 "Komitet Monitorujący" oraz Pomoc Techniczna RPO 2014-2020 "Koszty instytucji". Łączna wartość wydatków bieżących ulega zwiększeniu)</t>
  </si>
  <si>
    <t>(dokonuje się przeniesienia części planowanych wydatków między latami realizacji w celu dostosowania do harmonogramu realizacji zadań. Ogólna wartość projektu nie ulega zmianie)</t>
  </si>
  <si>
    <t>Art. 226-229 ustawy z dnia 27 sierpnia 2009 r. o finansach publicznych określają szczegółowość wieloletniej prognozy finansowej jednostki samorządu terytorialnego, tj. minimalny zakres informacji i danych jakie powinny się w niej znaleźć.</t>
  </si>
  <si>
    <t>(dokonuje się przeniesienia części planowanych wydatków z roku 2021 na lata następne oraz zwiększenia ogólnej wartości projektu w celu dostosowania do nowych założeń projektu zaakceptowanych przez Zarząd Województwa Kujawsko-Pomorskiego)</t>
  </si>
  <si>
    <t>(dokonuje się przeniesienia części planowanych wydatków z roku 2021 na lata następne oraz zmniejszenia ogólnej wartości projektu w celu dostosowania do zaktualizowanego wniosku o dofinansowanie projektu)</t>
  </si>
  <si>
    <t>(dokonuje się przeniesienia części planowanych wydatków z roku 2021 na lata następne w związku z przeniesieniem terminu wdrożenia systemu elektronicznego plakatu (wyświetlacze) oraz szkoleń pracowników. Ogólna wartość projektu nie ulega zmianie)</t>
  </si>
  <si>
    <t>(wydłuża się okres realizacji projektu do 2022 r. oraz przenosi się część planowanych wydatków z roku 2021 do roku 2022 z przeznaczeniem na wynagrodzenia pracowników zaangażowanych w realizację projektu i promocję. Ogólna wartość projektu nie ulega zmianie)</t>
  </si>
  <si>
    <t>(dokonuje się przeniesienia części planowanych wydatków z roku 2021 na lata następne przy zachowaniu niezmienionej ogólnej wartości projektu. Zmiana wynika z mniejszego zakresu zadań przewidzianych do realizacji w 2021 r.)</t>
  </si>
  <si>
    <t>(skraca się okres realizacji projektu do 2021 r., urealnia się poniesione do końca 2020 r. wydatki oraz przenosi się planowane wydatki z roku 2022 do roku 2021. Łączne wydatki inwestycyjne ulegają zwiększeniu w celu dostosowania do najniższej oferty złożonej w postępowaniu przetargowym)</t>
  </si>
  <si>
    <t>(dokonuje się przeniesienia części planowanych wydatków z roku 2021 do roku 2022 w związku  przesunięciem terminu opracowania dokumentacji projektowych dla części zadań na 2022 r. Ogólna wartość zadania nie ulega zmianie)</t>
  </si>
  <si>
    <t>(dokonuje się przeniesienia części planowanych wydatków z roku 2021 na lata następne w związku z rezygnacją w 2021 r. z uczestnictwa w targach CEMAT w Hanowerze, powstaniem oszczędności na skutek bezkosztowego udziału w przedsięwzięciu Transport Logistic (forma on-line) oraz rezygnacji partnerów projektu z części zaplanowanych wydarzeń w 2021 r. Ogólna wartość projektu nie ulega zmianie)</t>
  </si>
  <si>
    <t>(dokonuje się przeniesienia części planowanych wydatków z roku 2021 do roku 2022 w związku z przeniesieniem na 2022 r. misji gospodarczej do Niemiec i kampanii reklamowej dla gmin Chełmża i Aleksandrów Kujawski oraz oszczędności powstałych w związku z bezkosztowym udziałem w przedsięwzięciu Transport Logistic. Ogólna wartość projektu nie ulega zmianie)</t>
  </si>
  <si>
    <t>(dokonuje się przeniesienia części planowanych wydatków z lat 2021-2022 do roku 2023 w celu dostosowania do zaktualizowanego wniosku o dofinansowanie projektu. Łączna wartość wydatków bieżących nie ulega zmianie)</t>
  </si>
  <si>
    <t>(skraca się okres realizacji projektu do 2021 r. oraz przenosi się niewykorzystane wydatki z roku 2020 na rok 2021. Łączna wartość wydatków bieżących nie ulega zmianie)</t>
  </si>
  <si>
    <t>(dokonuje się przeniesienia części planowanych wydatków z roku 2021 do roku 2022 z przeznaczaniem na pokrycie kosztów zarządzania projektem. Ogólna wartość projektu nie ulega zmianie)</t>
  </si>
  <si>
    <t>(dokonuje się zmniejszenia planowanych na 2021 r. wydatków w związku z sytuacją epidemiczną w kraju i brakiem możliwości realizacji części zaplanowanych na 2021 r. przedsięwzięć. Ogólna wartość projektu ulega zmniejszeniu)</t>
  </si>
  <si>
    <t>(dokonuje się przeniesienia części planowanych wydatków z roku 2021 do roku 2022 w związku z aktualizacją kosztów wynagrodzeń pracowników zaangażowanych w realizację projektu w poszczególnych latach. Ogólna wartość projektu nie ulega zmianie)</t>
  </si>
  <si>
    <t>(dokonuje się przeniesienia części planowanych wydatków z roku 2021 do roku 2022 w związku z brakiem możliwości przygotowania pełnych dokumentacji odbiorowych w terminie umożliwiającym rozliczenie wydatków w 2021 r. Ogólna wartość projektu nie ulega zmianie)</t>
  </si>
  <si>
    <t>(wydłuża się okres realizacji zadania do 2022 r. w związku z wystąpieniem robót dodatkowych. Ogólna wartość zadania ulega zwiększeniu)</t>
  </si>
  <si>
    <t>(dokonuje się przeniesienia części planowanych wydatków z roku 2021 do roku 2022 w związku z przedłużającą się procedurą zawarcia umowy z wykonawcą i brakiem możliwości wykonania w 2021 r. wszystkich robót. Zmniejsza się ogólna wartość zadania)</t>
  </si>
  <si>
    <t>(dokonuje się przeniesienia części planowanych wydatków z roku 2021 na lata następne w związku z późnym ogłoszeniem postępowania przetargowego na budowę regionalnego repozytorium wymiany elektronicznej dokumentacji medycznej oraz mniejszymi wydatkami partnerów na zakup sprzętu i oprogramowania na potrzeby modernizacji systemów informatycznych i usług elektronicznych. Łączna wartość wydatków inwestycyjnych ulega zmniejszeniu o wydatki niekwalifikowalne partnerów projektu)</t>
  </si>
  <si>
    <t>(dokonuje się urealnienia poniesionych do końca 2020 r. wydatków, przeniesienia niewykorzystanych wydatków z roku 2020 na lata następne oraz urealnienia się wielkości wydatków na roboty budowlane w poszczególnych latach, zabezpieczając środki odpowiednio do wielkości 30 % dotacji ministerialnej. Ogólna wartość zadania ulega zmniejszeniu w związku ze zwrotem podatku VAT)</t>
  </si>
  <si>
    <t>(wydłuża się okres realizacji zadania do roku 2023, przenosi się planowane wydatki z roku 2021 na lata następne w związku z planowanym terminem rozstrzygnięcia postępowania przetargowego i wyłonienia wykonawcy zadania w IV kwartale 2021 r. Zwiększa się ogólna wartość zadania)</t>
  </si>
  <si>
    <t>Zgodnie z art. 18 pkt 20 ustawy z dnia 5 czerwca 1998 r. o samorządzie województwa  (Dz. U. z 2020 r. poz. 1668 z późn. zm.) do kompetencji sejmiku województwa należy podejmowanie uchwał w innych sprawach zastrzeżonych ustawami. Natomiast art. 231 ustawy z dnia 27 sierpnia 2009 r. o finansach publicznych (Dz. U. z 2021 r. poz. 305 z późn. zm.) uprawnia organ stanowiący do zmiany kwot wydatków na zaplanowane w wieloletniej prognozie finansowej przedsięwzięcia.</t>
  </si>
  <si>
    <t>(wydłuża się okres realizacji projektu do 2022 r. i przenosi część wydatków z roku 2021 na rok 2022 w wyniku przedłużających się procedur związanych z zakupem sprzętu przez szpitale oraz z powodu opóźnień prac budowlanych. Ogólna wartość projektu nie ulega zmianie)</t>
  </si>
  <si>
    <t>(dokonuje się zmniejszenia planowanych wydatków poprzez przeniesienie ich do Pomocy Technicznej RPO 2014-2020 -WPD PT "Sprawne zarządzanie i wdrażanie RPO WK-P w latach 2018-2022" z przeznaczeniem na sfinansowanie prac modernizacyjnych w budynku Urzędu Marszałkowskiego w części wykorzystywanej w procesie wdrażania RPO. Łączna wartość wydatków inwestycyjnych ulega zmniejszeniu)</t>
  </si>
  <si>
    <t>(dokonuje się zwiększenia planowanych wydatków poprzez przeniesienie ich z Pomocy Technicznej RPO 2014-2020 - pula do wykorzystania z przeznaczeniem na sfinansowanie prac modernizacyjnych w budynku Urzędu Marszałkowskiego w części wykorzystywanej w procesie wdrażania RPO. Łączna wartość wydatków inwestycyjnych ulega zwiększeniu)</t>
  </si>
  <si>
    <t>(dokonuje się przekwalifikowania zadania z jednorocznego na wieloletnie przewidziane do realizacji w latach 2021-2022. Budynek jednostki wpisany jest do rejestru zabytków i objęty jest nadzorem Miejskiego Konserwatora Zabytków. Wszystkie prace wymagają sporządzenia dokumentacji projektowej i uzyskania odpowiednich pozwoleń. W związku z powyższym realizacja zadania wydłużona została do 2022 r.)</t>
  </si>
  <si>
    <t>(dokonuje się przekwalifikowania zadania z jednorocznego na wieloletnie przewidziane do realizacji w latach 2021-2022. Budynek Biblioteki wpisany jest do rejestru zabytków i objęty jest nadzorem Miejskiego Konserwatora Zabytków. Wszystkie prace wymagają sporządzenia dokumentacji projektowej i uzyskania odpowiednich pozwoleń. W związku z powyższym realizacja zadania wydłużona została do 2022 r.)</t>
  </si>
  <si>
    <t xml:space="preserve"> - ze zmian w planowanych dochodach z tytułu udziału we wpływach z podatku dochodowego od osób prawnych,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</si>
</sst>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_-* #,##0.00\ _z_ł_-;\-* #,##0.00\ _z_ł_-;_-* \-??\ _z_ł_-;_-@_-"/>
    <numFmt numFmtId="167" formatCode="#,##0.00_ ;[Red]\-#,##0.00\ "/>
  </numFmts>
  <fonts count="64">
    <font>
      <sz val="11"/>
      <color indexed="8"/>
      <name val="Czcionka tekstu podstawowego"/>
      <family val="2"/>
      <charset val="238"/>
    </font>
    <font>
      <sz val="11"/>
      <color indexed="8"/>
      <name val="Calibri"/>
      <family val="2"/>
      <charset val="238"/>
    </font>
    <font>
      <sz val="11"/>
      <color indexed="9"/>
      <name val="Czcionka tekstu podstawowego"/>
      <family val="2"/>
      <charset val="238"/>
    </font>
    <font>
      <sz val="11"/>
      <color indexed="9"/>
      <name val="Calibri"/>
      <family val="2"/>
      <charset val="238"/>
    </font>
    <font>
      <sz val="11"/>
      <color indexed="62"/>
      <name val="Czcionka tekstu podstawowego"/>
      <family val="2"/>
      <charset val="238"/>
    </font>
    <font>
      <sz val="11"/>
      <color indexed="62"/>
      <name val="Calibri"/>
      <family val="2"/>
      <charset val="238"/>
    </font>
    <font>
      <b/>
      <sz val="11"/>
      <color indexed="63"/>
      <name val="Czcionka tekstu podstawowego"/>
      <family val="2"/>
      <charset val="238"/>
    </font>
    <font>
      <b/>
      <sz val="11"/>
      <color indexed="63"/>
      <name val="Calibri"/>
      <family val="2"/>
      <charset val="238"/>
    </font>
    <font>
      <sz val="11"/>
      <color indexed="17"/>
      <name val="Czcionka tekstu podstawowego"/>
      <family val="2"/>
      <charset val="238"/>
    </font>
    <font>
      <sz val="11"/>
      <color indexed="17"/>
      <name val="Calibri"/>
      <family val="2"/>
      <charset val="238"/>
    </font>
    <font>
      <sz val="11"/>
      <color indexed="52"/>
      <name val="Czcionka tekstu podstawowego"/>
      <family val="2"/>
      <charset val="238"/>
    </font>
    <font>
      <sz val="11"/>
      <color indexed="52"/>
      <name val="Calibri"/>
      <family val="2"/>
      <charset val="238"/>
    </font>
    <font>
      <b/>
      <sz val="11"/>
      <color indexed="9"/>
      <name val="Czcionka tekstu podstawowego"/>
      <family val="2"/>
      <charset val="238"/>
    </font>
    <font>
      <b/>
      <sz val="11"/>
      <color indexed="9"/>
      <name val="Calibri"/>
      <family val="2"/>
      <charset val="238"/>
    </font>
    <font>
      <b/>
      <sz val="15"/>
      <color indexed="56"/>
      <name val="Czcionka tekstu podstawowego"/>
      <family val="2"/>
      <charset val="238"/>
    </font>
    <font>
      <b/>
      <sz val="15"/>
      <color indexed="56"/>
      <name val="Calibri"/>
      <family val="2"/>
      <charset val="238"/>
    </font>
    <font>
      <b/>
      <sz val="13"/>
      <color indexed="56"/>
      <name val="Czcionka tekstu podstawowego"/>
      <family val="2"/>
      <charset val="238"/>
    </font>
    <font>
      <b/>
      <sz val="13"/>
      <color indexed="56"/>
      <name val="Calibri"/>
      <family val="2"/>
      <charset val="238"/>
    </font>
    <font>
      <b/>
      <sz val="11"/>
      <color indexed="56"/>
      <name val="Czcionka tekstu podstawowego"/>
      <family val="2"/>
      <charset val="238"/>
    </font>
    <font>
      <b/>
      <sz val="11"/>
      <color indexed="56"/>
      <name val="Calibri"/>
      <family val="2"/>
      <charset val="238"/>
    </font>
    <font>
      <sz val="11"/>
      <color indexed="60"/>
      <name val="Czcionka tekstu podstawowego"/>
      <family val="2"/>
      <charset val="238"/>
    </font>
    <font>
      <sz val="11"/>
      <color indexed="60"/>
      <name val="Calibri"/>
      <family val="2"/>
      <charset val="238"/>
    </font>
    <font>
      <sz val="10"/>
      <name val="Arial CE"/>
      <charset val="238"/>
    </font>
    <font>
      <sz val="10"/>
      <name val="Arial"/>
      <family val="2"/>
      <charset val="238"/>
    </font>
    <font>
      <b/>
      <sz val="11"/>
      <color indexed="52"/>
      <name val="Czcionka tekstu podstawowego"/>
      <family val="2"/>
      <charset val="238"/>
    </font>
    <font>
      <b/>
      <sz val="11"/>
      <color indexed="52"/>
      <name val="Calibri"/>
      <family val="2"/>
      <charset val="238"/>
    </font>
    <font>
      <sz val="10"/>
      <name val="Arial PL"/>
      <charset val="238"/>
    </font>
    <font>
      <b/>
      <sz val="11"/>
      <color indexed="8"/>
      <name val="Czcionka tekstu podstawowego"/>
      <family val="2"/>
      <charset val="238"/>
    </font>
    <font>
      <b/>
      <sz val="11"/>
      <color indexed="8"/>
      <name val="Calibri"/>
      <family val="2"/>
      <charset val="238"/>
    </font>
    <font>
      <i/>
      <sz val="11"/>
      <color indexed="23"/>
      <name val="Czcionka tekstu podstawowego"/>
      <family val="2"/>
      <charset val="238"/>
    </font>
    <font>
      <i/>
      <sz val="11"/>
      <color indexed="23"/>
      <name val="Calibri"/>
      <family val="2"/>
      <charset val="238"/>
    </font>
    <font>
      <sz val="11"/>
      <color indexed="10"/>
      <name val="Czcionka tekstu podstawowego"/>
      <family val="2"/>
      <charset val="238"/>
    </font>
    <font>
      <sz val="11"/>
      <color indexed="10"/>
      <name val="Calibri"/>
      <family val="2"/>
      <charset val="238"/>
    </font>
    <font>
      <b/>
      <sz val="18"/>
      <color indexed="56"/>
      <name val="Cambria"/>
      <family val="2"/>
      <charset val="238"/>
    </font>
    <font>
      <sz val="11"/>
      <color indexed="20"/>
      <name val="Czcionka tekstu podstawowego"/>
      <family val="2"/>
      <charset val="238"/>
    </font>
    <font>
      <sz val="11"/>
      <color indexed="20"/>
      <name val="Calibri"/>
      <family val="2"/>
      <charset val="238"/>
    </font>
    <font>
      <sz val="10"/>
      <color indexed="8"/>
      <name val="Czcionka tekstu podstawowego"/>
      <family val="2"/>
      <charset val="238"/>
    </font>
    <font>
      <b/>
      <sz val="14"/>
      <color indexed="8"/>
      <name val="Times New Roman"/>
      <family val="1"/>
      <charset val="238"/>
    </font>
    <font>
      <sz val="10"/>
      <color indexed="8"/>
      <name val="Times New Roman"/>
      <family val="1"/>
      <charset val="238"/>
    </font>
    <font>
      <b/>
      <sz val="12"/>
      <color indexed="8"/>
      <name val="Times New Roman"/>
      <family val="1"/>
      <charset val="238"/>
    </font>
    <font>
      <b/>
      <sz val="12"/>
      <color indexed="8"/>
      <name val="Czcionka tekstu podstawowego"/>
      <family val="2"/>
      <charset val="238"/>
    </font>
    <font>
      <sz val="12"/>
      <color indexed="8"/>
      <name val="Times New Roman"/>
      <family val="1"/>
      <charset val="238"/>
    </font>
    <font>
      <sz val="12"/>
      <color indexed="8"/>
      <name val="Czcionka tekstu podstawowego"/>
      <family val="2"/>
      <charset val="238"/>
    </font>
    <font>
      <sz val="12"/>
      <name val="Times New Roman"/>
      <family val="1"/>
      <charset val="238"/>
    </font>
    <font>
      <i/>
      <sz val="12"/>
      <color indexed="8"/>
      <name val="Times New Roman"/>
      <family val="1"/>
      <charset val="238"/>
    </font>
    <font>
      <b/>
      <sz val="11"/>
      <color indexed="8"/>
      <name val="Times New Roman"/>
      <family val="1"/>
      <charset val="238"/>
    </font>
    <font>
      <i/>
      <sz val="11"/>
      <color indexed="8"/>
      <name val="Times New Roman"/>
      <family val="1"/>
      <charset val="238"/>
    </font>
    <font>
      <sz val="11"/>
      <color indexed="8"/>
      <name val="Times New Roman"/>
      <family val="1"/>
      <charset val="238"/>
    </font>
    <font>
      <b/>
      <sz val="10"/>
      <color indexed="8"/>
      <name val="Times New Roman"/>
      <family val="1"/>
      <charset val="238"/>
    </font>
    <font>
      <i/>
      <sz val="8"/>
      <color indexed="8"/>
      <name val="Times New Roman"/>
      <family val="1"/>
      <charset val="238"/>
    </font>
    <font>
      <sz val="11"/>
      <color indexed="8"/>
      <name val="Czcionka tekstu podstawowego"/>
      <family val="2"/>
      <charset val="238"/>
    </font>
    <font>
      <b/>
      <sz val="10"/>
      <color indexed="8"/>
      <name val="Czcionka tekstu podstawowego"/>
      <family val="2"/>
      <charset val="238"/>
    </font>
    <font>
      <b/>
      <i/>
      <sz val="12"/>
      <color indexed="8"/>
      <name val="Times New Roman"/>
      <family val="1"/>
      <charset val="238"/>
    </font>
    <font>
      <i/>
      <sz val="12"/>
      <name val="Times New Roman"/>
      <family val="1"/>
      <charset val="238"/>
    </font>
    <font>
      <i/>
      <sz val="12"/>
      <name val="Times New Roman CE"/>
      <charset val="238"/>
    </font>
    <font>
      <b/>
      <sz val="12"/>
      <name val="Times New Roman"/>
      <family val="1"/>
      <charset val="238"/>
    </font>
    <font>
      <b/>
      <sz val="10"/>
      <name val="Czcionka tekstu podstawowego"/>
      <family val="2"/>
      <charset val="238"/>
    </font>
    <font>
      <sz val="10"/>
      <name val="Czcionka tekstu podstawowego"/>
      <family val="2"/>
      <charset val="238"/>
    </font>
    <font>
      <b/>
      <i/>
      <sz val="12"/>
      <name val="Times New Roman"/>
      <family val="1"/>
      <charset val="238"/>
    </font>
    <font>
      <b/>
      <i/>
      <sz val="10"/>
      <name val="Czcionka tekstu podstawowego"/>
      <family val="2"/>
      <charset val="238"/>
    </font>
    <font>
      <i/>
      <sz val="12"/>
      <color indexed="8"/>
      <name val="Czcionka tekstu podstawowego"/>
      <family val="2"/>
      <charset val="238"/>
    </font>
    <font>
      <sz val="12"/>
      <color rgb="FFFF0000"/>
      <name val="Times New Roman"/>
      <family val="1"/>
      <charset val="238"/>
    </font>
    <font>
      <sz val="10"/>
      <color rgb="FFFF0000"/>
      <name val="Czcionka tekstu podstawowego"/>
      <family val="2"/>
      <charset val="238"/>
    </font>
    <font>
      <i/>
      <sz val="12"/>
      <color rgb="FF000000"/>
      <name val="Times New Roman"/>
      <family val="1"/>
      <charset val="238"/>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25"/>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8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bottom style="thin">
        <color indexed="8"/>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bottom/>
      <diagonal/>
    </border>
    <border>
      <left style="thin">
        <color indexed="8"/>
      </left>
      <right style="thin">
        <color indexed="8"/>
      </right>
      <top/>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medium">
        <color indexed="64"/>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64"/>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style="medium">
        <color indexed="64"/>
      </right>
      <top style="medium">
        <color indexed="8"/>
      </top>
      <bottom style="thin">
        <color indexed="8"/>
      </bottom>
      <diagonal/>
    </border>
    <border>
      <left style="medium">
        <color indexed="64"/>
      </left>
      <right style="thin">
        <color indexed="64"/>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thin">
        <color indexed="64"/>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style="medium">
        <color indexed="8"/>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medium">
        <color indexed="8"/>
      </left>
      <right style="thin">
        <color indexed="64"/>
      </right>
      <top style="medium">
        <color indexed="8"/>
      </top>
      <bottom style="thin">
        <color indexed="8"/>
      </bottom>
      <diagonal/>
    </border>
    <border>
      <left style="medium">
        <color indexed="8"/>
      </left>
      <right style="thin">
        <color indexed="64"/>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thin">
        <color indexed="64"/>
      </right>
      <top style="thin">
        <color indexed="8"/>
      </top>
      <bottom/>
      <diagonal/>
    </border>
    <border>
      <left style="medium">
        <color indexed="8"/>
      </left>
      <right style="thin">
        <color indexed="64"/>
      </right>
      <top style="thin">
        <color indexed="8"/>
      </top>
      <bottom style="medium">
        <color indexed="8"/>
      </bottom>
      <diagonal/>
    </border>
    <border>
      <left/>
      <right style="thin">
        <color indexed="64"/>
      </right>
      <top style="medium">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right style="thin">
        <color indexed="64"/>
      </right>
      <top style="thin">
        <color indexed="8"/>
      </top>
      <bottom style="medium">
        <color indexed="64"/>
      </bottom>
      <diagonal/>
    </border>
    <border>
      <left style="medium">
        <color indexed="64"/>
      </left>
      <right style="thin">
        <color indexed="64"/>
      </right>
      <top style="thin">
        <color indexed="8"/>
      </top>
      <bottom style="medium">
        <color indexed="64"/>
      </bottom>
      <diagonal/>
    </border>
    <border>
      <left/>
      <right/>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8"/>
      </right>
      <top style="medium">
        <color indexed="64"/>
      </top>
      <bottom style="thin">
        <color indexed="64"/>
      </bottom>
      <diagonal/>
    </border>
    <border>
      <left style="medium">
        <color indexed="8"/>
      </left>
      <right style="medium">
        <color indexed="8"/>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right style="medium">
        <color indexed="8"/>
      </right>
      <top style="medium">
        <color indexed="64"/>
      </top>
      <bottom style="thin">
        <color indexed="64"/>
      </bottom>
      <diagonal/>
    </border>
    <border>
      <left/>
      <right style="medium">
        <color indexed="64"/>
      </right>
      <top style="medium">
        <color indexed="64"/>
      </top>
      <bottom style="thin">
        <color indexed="64"/>
      </bottom>
      <diagonal/>
    </border>
  </borders>
  <cellStyleXfs count="107">
    <xf numFmtId="0" fontId="0" fillId="0" borderId="0"/>
    <xf numFmtId="0" fontId="50" fillId="2" borderId="0" applyNumberFormat="0" applyBorder="0" applyAlignment="0" applyProtection="0"/>
    <xf numFmtId="0" fontId="1" fillId="2" borderId="0" applyNumberFormat="0" applyBorder="0" applyAlignment="0" applyProtection="0"/>
    <xf numFmtId="0" fontId="50" fillId="3" borderId="0" applyNumberFormat="0" applyBorder="0" applyAlignment="0" applyProtection="0"/>
    <xf numFmtId="0" fontId="1" fillId="3" borderId="0" applyNumberFormat="0" applyBorder="0" applyAlignment="0" applyProtection="0"/>
    <xf numFmtId="0" fontId="50" fillId="4" borderId="0" applyNumberFormat="0" applyBorder="0" applyAlignment="0" applyProtection="0"/>
    <xf numFmtId="0" fontId="1" fillId="4" borderId="0" applyNumberFormat="0" applyBorder="0" applyAlignment="0" applyProtection="0"/>
    <xf numFmtId="0" fontId="50" fillId="5" borderId="0" applyNumberFormat="0" applyBorder="0" applyAlignment="0" applyProtection="0"/>
    <xf numFmtId="0" fontId="1" fillId="5" borderId="0" applyNumberFormat="0" applyBorder="0" applyAlignment="0" applyProtection="0"/>
    <xf numFmtId="0" fontId="50" fillId="6" borderId="0" applyNumberFormat="0" applyBorder="0" applyAlignment="0" applyProtection="0"/>
    <xf numFmtId="0" fontId="1" fillId="6" borderId="0" applyNumberFormat="0" applyBorder="0" applyAlignment="0" applyProtection="0"/>
    <xf numFmtId="0" fontId="50" fillId="7" borderId="0" applyNumberFormat="0" applyBorder="0" applyAlignment="0" applyProtection="0"/>
    <xf numFmtId="0" fontId="1" fillId="7" borderId="0" applyNumberFormat="0" applyBorder="0" applyAlignment="0" applyProtection="0"/>
    <xf numFmtId="0" fontId="50" fillId="8" borderId="0" applyNumberFormat="0" applyBorder="0" applyAlignment="0" applyProtection="0"/>
    <xf numFmtId="0" fontId="1" fillId="8" borderId="0" applyNumberFormat="0" applyBorder="0" applyAlignment="0" applyProtection="0"/>
    <xf numFmtId="0" fontId="50" fillId="9" borderId="0" applyNumberFormat="0" applyBorder="0" applyAlignment="0" applyProtection="0"/>
    <xf numFmtId="0" fontId="1" fillId="9" borderId="0" applyNumberFormat="0" applyBorder="0" applyAlignment="0" applyProtection="0"/>
    <xf numFmtId="0" fontId="50" fillId="10" borderId="0" applyNumberFormat="0" applyBorder="0" applyAlignment="0" applyProtection="0"/>
    <xf numFmtId="0" fontId="1" fillId="10" borderId="0" applyNumberFormat="0" applyBorder="0" applyAlignment="0" applyProtection="0"/>
    <xf numFmtId="0" fontId="50" fillId="5" borderId="0" applyNumberFormat="0" applyBorder="0" applyAlignment="0" applyProtection="0"/>
    <xf numFmtId="0" fontId="1" fillId="5" borderId="0" applyNumberFormat="0" applyBorder="0" applyAlignment="0" applyProtection="0"/>
    <xf numFmtId="0" fontId="50" fillId="8" borderId="0" applyNumberFormat="0" applyBorder="0" applyAlignment="0" applyProtection="0"/>
    <xf numFmtId="0" fontId="1" fillId="8" borderId="0" applyNumberFormat="0" applyBorder="0" applyAlignment="0" applyProtection="0"/>
    <xf numFmtId="0" fontId="50"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3" fillId="12" borderId="0" applyNumberFormat="0" applyBorder="0" applyAlignment="0" applyProtection="0"/>
    <xf numFmtId="0" fontId="2" fillId="9"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3" fillId="10" borderId="0" applyNumberFormat="0" applyBorder="0" applyAlignment="0" applyProtection="0"/>
    <xf numFmtId="0" fontId="2" fillId="13" borderId="0" applyNumberFormat="0" applyBorder="0" applyAlignment="0" applyProtection="0"/>
    <xf numFmtId="0" fontId="3" fillId="13" borderId="0" applyNumberFormat="0" applyBorder="0" applyAlignment="0" applyProtection="0"/>
    <xf numFmtId="0" fontId="2" fillId="14" borderId="0" applyNumberFormat="0" applyBorder="0" applyAlignment="0" applyProtection="0"/>
    <xf numFmtId="0" fontId="3" fillId="14" borderId="0" applyNumberFormat="0" applyBorder="0" applyAlignment="0" applyProtection="0"/>
    <xf numFmtId="0" fontId="2" fillId="15" borderId="0" applyNumberFormat="0" applyBorder="0" applyAlignment="0" applyProtection="0"/>
    <xf numFmtId="0" fontId="3" fillId="15" borderId="0" applyNumberFormat="0" applyBorder="0" applyAlignment="0" applyProtection="0"/>
    <xf numFmtId="0" fontId="2" fillId="16" borderId="0" applyNumberFormat="0" applyBorder="0" applyAlignment="0" applyProtection="0"/>
    <xf numFmtId="0" fontId="3" fillId="16" borderId="0" applyNumberFormat="0" applyBorder="0" applyAlignment="0" applyProtection="0"/>
    <xf numFmtId="0" fontId="2" fillId="17" borderId="0" applyNumberFormat="0" applyBorder="0" applyAlignment="0" applyProtection="0"/>
    <xf numFmtId="0" fontId="3" fillId="17" borderId="0" applyNumberFormat="0" applyBorder="0" applyAlignment="0" applyProtection="0"/>
    <xf numFmtId="0" fontId="2" fillId="18" borderId="0" applyNumberFormat="0" applyBorder="0" applyAlignment="0" applyProtection="0"/>
    <xf numFmtId="0" fontId="3" fillId="18" borderId="0" applyNumberFormat="0" applyBorder="0" applyAlignment="0" applyProtection="0"/>
    <xf numFmtId="0" fontId="2" fillId="13" borderId="0" applyNumberFormat="0" applyBorder="0" applyAlignment="0" applyProtection="0"/>
    <xf numFmtId="0" fontId="3" fillId="13" borderId="0" applyNumberFormat="0" applyBorder="0" applyAlignment="0" applyProtection="0"/>
    <xf numFmtId="0" fontId="2" fillId="14" borderId="0" applyNumberFormat="0" applyBorder="0" applyAlignment="0" applyProtection="0"/>
    <xf numFmtId="0" fontId="3" fillId="14" borderId="0" applyNumberFormat="0" applyBorder="0" applyAlignment="0" applyProtection="0"/>
    <xf numFmtId="0" fontId="2" fillId="19"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7" borderId="1" applyNumberFormat="0" applyAlignment="0" applyProtection="0"/>
    <xf numFmtId="0" fontId="6" fillId="20" borderId="2" applyNumberFormat="0" applyAlignment="0" applyProtection="0"/>
    <xf numFmtId="0" fontId="7" fillId="20" borderId="2" applyNumberFormat="0" applyAlignment="0" applyProtection="0"/>
    <xf numFmtId="0" fontId="8" fillId="4" borderId="0" applyNumberFormat="0" applyBorder="0" applyAlignment="0" applyProtection="0"/>
    <xf numFmtId="0" fontId="9" fillId="4" borderId="0" applyNumberFormat="0" applyBorder="0" applyAlignment="0" applyProtection="0"/>
    <xf numFmtId="166" fontId="50" fillId="0" borderId="0" applyFill="0" applyBorder="0" applyAlignment="0" applyProtection="0"/>
    <xf numFmtId="0" fontId="10" fillId="0" borderId="3" applyNumberFormat="0" applyFill="0" applyAlignment="0" applyProtection="0"/>
    <xf numFmtId="0" fontId="11" fillId="0" borderId="3" applyNumberFormat="0" applyFill="0" applyAlignment="0" applyProtection="0"/>
    <xf numFmtId="0" fontId="12" fillId="21" borderId="4" applyNumberFormat="0" applyAlignment="0" applyProtection="0"/>
    <xf numFmtId="0" fontId="13" fillId="21" borderId="4" applyNumberFormat="0" applyAlignment="0" applyProtection="0"/>
    <xf numFmtId="0" fontId="14"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9" fillId="0" borderId="7"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1" fillId="22" borderId="0" applyNumberFormat="0" applyBorder="0" applyAlignment="0" applyProtection="0"/>
    <xf numFmtId="0" fontId="22" fillId="0" borderId="0"/>
    <xf numFmtId="0" fontId="50" fillId="0" borderId="0"/>
    <xf numFmtId="0" fontId="50" fillId="0" borderId="0"/>
    <xf numFmtId="0" fontId="50" fillId="0" borderId="0"/>
    <xf numFmtId="0" fontId="50" fillId="0" borderId="0"/>
    <xf numFmtId="0" fontId="50" fillId="0" borderId="0"/>
    <xf numFmtId="0" fontId="22" fillId="0" borderId="0"/>
    <xf numFmtId="0" fontId="23" fillId="0" borderId="0"/>
    <xf numFmtId="0" fontId="1" fillId="0" borderId="0"/>
    <xf numFmtId="0" fontId="1" fillId="0" borderId="0"/>
    <xf numFmtId="0" fontId="50" fillId="0" borderId="0"/>
    <xf numFmtId="0" fontId="50" fillId="0" borderId="0"/>
    <xf numFmtId="0" fontId="23" fillId="0" borderId="0"/>
    <xf numFmtId="0" fontId="23" fillId="0" borderId="0"/>
    <xf numFmtId="0" fontId="1" fillId="0" borderId="0"/>
    <xf numFmtId="0" fontId="22" fillId="0" borderId="0"/>
    <xf numFmtId="0" fontId="24" fillId="20" borderId="1" applyNumberFormat="0" applyAlignment="0" applyProtection="0"/>
    <xf numFmtId="0" fontId="25" fillId="20" borderId="1" applyNumberFormat="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9" fontId="50" fillId="0" borderId="0" applyFill="0" applyBorder="0" applyAlignment="0" applyProtection="0"/>
    <xf numFmtId="0" fontId="26" fillId="0" borderId="0"/>
    <xf numFmtId="0" fontId="27" fillId="0" borderId="8" applyNumberFormat="0" applyFill="0" applyAlignment="0" applyProtection="0"/>
    <xf numFmtId="0" fontId="28"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50" fillId="23" borderId="9" applyNumberFormat="0" applyAlignment="0" applyProtection="0"/>
    <xf numFmtId="0" fontId="50" fillId="23" borderId="9" applyNumberFormat="0" applyAlignment="0" applyProtection="0"/>
    <xf numFmtId="0" fontId="34" fillId="3" borderId="0" applyNumberFormat="0" applyBorder="0" applyAlignment="0" applyProtection="0"/>
    <xf numFmtId="0" fontId="35" fillId="3" borderId="0" applyNumberFormat="0" applyBorder="0" applyAlignment="0" applyProtection="0"/>
  </cellStyleXfs>
  <cellXfs count="214">
    <xf numFmtId="0" fontId="0" fillId="0" borderId="0" xfId="0"/>
    <xf numFmtId="0" fontId="36" fillId="0" borderId="0" xfId="0" applyFont="1" applyFill="1" applyAlignment="1" applyProtection="1">
      <alignment horizontal="center" vertical="center" wrapText="1"/>
    </xf>
    <xf numFmtId="0" fontId="36" fillId="0" borderId="0" xfId="0" applyFont="1" applyFill="1" applyAlignment="1" applyProtection="1">
      <alignment vertical="center" wrapText="1"/>
    </xf>
    <xf numFmtId="0" fontId="36" fillId="0" borderId="0" xfId="0" applyFont="1" applyFill="1" applyAlignment="1" applyProtection="1">
      <alignment horizontal="right" vertical="center" wrapText="1"/>
    </xf>
    <xf numFmtId="0" fontId="40" fillId="0" borderId="0" xfId="0" applyFont="1" applyFill="1" applyAlignment="1" applyProtection="1">
      <alignment vertical="center" wrapText="1"/>
    </xf>
    <xf numFmtId="0" fontId="42" fillId="0" borderId="0" xfId="0" applyFont="1" applyFill="1" applyAlignment="1" applyProtection="1">
      <alignment vertical="center" wrapText="1"/>
    </xf>
    <xf numFmtId="0" fontId="42" fillId="0" borderId="0" xfId="0" applyFont="1" applyFill="1" applyAlignment="1" applyProtection="1">
      <alignment wrapText="1"/>
    </xf>
    <xf numFmtId="0" fontId="41" fillId="0" borderId="0" xfId="0" applyFont="1" applyFill="1" applyAlignment="1" applyProtection="1">
      <alignment horizontal="left" vertical="center" wrapText="1"/>
    </xf>
    <xf numFmtId="0" fontId="39" fillId="0" borderId="0" xfId="0" applyFont="1" applyFill="1" applyAlignment="1" applyProtection="1">
      <alignment wrapText="1"/>
    </xf>
    <xf numFmtId="0" fontId="45" fillId="0" borderId="0" xfId="0" applyFont="1" applyFill="1" applyAlignment="1" applyProtection="1">
      <alignment vertical="center" wrapText="1"/>
    </xf>
    <xf numFmtId="0" fontId="46" fillId="0" borderId="10" xfId="0" applyFont="1" applyFill="1" applyBorder="1" applyAlignment="1" applyProtection="1">
      <alignment horizontal="center" vertical="center" wrapText="1"/>
    </xf>
    <xf numFmtId="0" fontId="46" fillId="0" borderId="0" xfId="0" applyFont="1" applyFill="1" applyAlignment="1" applyProtection="1">
      <alignment wrapText="1"/>
    </xf>
    <xf numFmtId="0" fontId="46" fillId="0" borderId="0" xfId="0" applyFont="1" applyFill="1" applyAlignment="1" applyProtection="1">
      <alignment vertical="center" wrapText="1"/>
    </xf>
    <xf numFmtId="0" fontId="39" fillId="0" borderId="10" xfId="0" applyFont="1" applyFill="1" applyBorder="1" applyAlignment="1" applyProtection="1">
      <alignment horizontal="left" vertical="center" wrapText="1"/>
    </xf>
    <xf numFmtId="0" fontId="39" fillId="0" borderId="10" xfId="0" applyFont="1" applyFill="1" applyBorder="1" applyAlignment="1" applyProtection="1">
      <alignment vertical="center" wrapText="1"/>
    </xf>
    <xf numFmtId="167" fontId="39" fillId="0" borderId="10" xfId="81" applyNumberFormat="1" applyFont="1" applyFill="1" applyBorder="1" applyAlignment="1" applyProtection="1">
      <alignment vertical="center" shrinkToFit="1"/>
    </xf>
    <xf numFmtId="4" fontId="39" fillId="0" borderId="10" xfId="81" applyNumberFormat="1" applyFont="1" applyFill="1" applyBorder="1" applyAlignment="1" applyProtection="1">
      <alignment vertical="center" shrinkToFit="1"/>
    </xf>
    <xf numFmtId="0" fontId="39" fillId="0" borderId="0" xfId="0" applyFont="1" applyFill="1" applyAlignment="1" applyProtection="1">
      <alignment vertical="center" wrapText="1"/>
    </xf>
    <xf numFmtId="0" fontId="41" fillId="0" borderId="10" xfId="0" applyFont="1" applyFill="1" applyBorder="1" applyAlignment="1" applyProtection="1">
      <alignment horizontal="left" vertical="center" wrapText="1"/>
    </xf>
    <xf numFmtId="0" fontId="41" fillId="0" borderId="10" xfId="0" applyFont="1" applyFill="1" applyBorder="1" applyAlignment="1" applyProtection="1">
      <alignment horizontal="left" vertical="center" wrapText="1" indent="2"/>
    </xf>
    <xf numFmtId="167" fontId="41" fillId="0" borderId="10" xfId="81" applyNumberFormat="1" applyFont="1" applyFill="1" applyBorder="1" applyAlignment="1" applyProtection="1">
      <alignment vertical="center" shrinkToFit="1"/>
    </xf>
    <xf numFmtId="4" fontId="41" fillId="0" borderId="10" xfId="81" applyNumberFormat="1" applyFont="1" applyFill="1" applyBorder="1" applyAlignment="1" applyProtection="1">
      <alignment vertical="center" shrinkToFit="1"/>
    </xf>
    <xf numFmtId="0" fontId="41" fillId="0" borderId="10" xfId="0" applyFont="1" applyFill="1" applyBorder="1" applyAlignment="1" applyProtection="1">
      <alignment horizontal="left" vertical="center" wrapText="1" indent="4"/>
    </xf>
    <xf numFmtId="0" fontId="41" fillId="0" borderId="10" xfId="0" applyFont="1" applyFill="1" applyBorder="1" applyAlignment="1" applyProtection="1">
      <alignment horizontal="left" vertical="center" wrapText="1" indent="6"/>
    </xf>
    <xf numFmtId="0" fontId="40" fillId="0" borderId="0" xfId="0" applyFont="1" applyFill="1" applyAlignment="1" applyProtection="1">
      <alignment wrapText="1"/>
    </xf>
    <xf numFmtId="0" fontId="41" fillId="0" borderId="11" xfId="0" applyFont="1" applyFill="1" applyBorder="1" applyAlignment="1" applyProtection="1">
      <alignment horizontal="left" vertical="center" wrapText="1" indent="6"/>
    </xf>
    <xf numFmtId="0" fontId="39" fillId="0" borderId="10" xfId="0" applyFont="1" applyFill="1" applyBorder="1" applyAlignment="1" applyProtection="1">
      <alignment horizontal="left" vertical="center" wrapText="1" indent="2"/>
    </xf>
    <xf numFmtId="4" fontId="39" fillId="0" borderId="10" xfId="0" applyNumberFormat="1" applyFont="1" applyFill="1" applyBorder="1" applyAlignment="1" applyProtection="1">
      <alignment horizontal="right" vertical="center" wrapText="1"/>
    </xf>
    <xf numFmtId="0" fontId="44" fillId="0" borderId="0" xfId="0" applyFont="1" applyFill="1" applyAlignment="1" applyProtection="1">
      <alignment wrapText="1"/>
    </xf>
    <xf numFmtId="0" fontId="44" fillId="0" borderId="0" xfId="0" applyFont="1" applyFill="1" applyAlignment="1" applyProtection="1">
      <alignment vertical="center" wrapText="1"/>
    </xf>
    <xf numFmtId="0" fontId="41" fillId="0" borderId="10" xfId="0" applyFont="1" applyFill="1" applyBorder="1" applyAlignment="1" applyProtection="1">
      <alignment horizontal="left" vertical="center" wrapText="1" indent="8"/>
    </xf>
    <xf numFmtId="167" fontId="39" fillId="0" borderId="10" xfId="81" applyNumberFormat="1" applyFont="1" applyFill="1" applyBorder="1" applyAlignment="1" applyProtection="1">
      <alignment horizontal="center" vertical="center" shrinkToFit="1"/>
    </xf>
    <xf numFmtId="4" fontId="39" fillId="0" borderId="10" xfId="81" applyNumberFormat="1" applyFont="1" applyFill="1" applyBorder="1" applyAlignment="1" applyProtection="1">
      <alignment horizontal="center" vertical="center" shrinkToFit="1"/>
    </xf>
    <xf numFmtId="10" fontId="41" fillId="0" borderId="10" xfId="81" applyNumberFormat="1" applyFont="1" applyFill="1" applyBorder="1" applyAlignment="1" applyProtection="1">
      <alignment vertical="center" shrinkToFit="1"/>
    </xf>
    <xf numFmtId="167" fontId="41" fillId="0" borderId="10" xfId="81" applyNumberFormat="1" applyFont="1" applyFill="1" applyBorder="1" applyAlignment="1" applyProtection="1">
      <alignment horizontal="center" vertical="center" shrinkToFit="1"/>
    </xf>
    <xf numFmtId="0" fontId="41" fillId="0" borderId="0"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indent="2"/>
    </xf>
    <xf numFmtId="10" fontId="41" fillId="0" borderId="0" xfId="81" applyNumberFormat="1" applyFont="1" applyFill="1" applyBorder="1" applyAlignment="1" applyProtection="1">
      <alignment horizontal="center" vertical="center" shrinkToFit="1"/>
    </xf>
    <xf numFmtId="0" fontId="39" fillId="0" borderId="0" xfId="0" applyFont="1" applyFill="1" applyAlignment="1" applyProtection="1">
      <alignment horizontal="center" wrapText="1"/>
    </xf>
    <xf numFmtId="0" fontId="47" fillId="0" borderId="0" xfId="0" applyFont="1" applyFill="1" applyProtection="1"/>
    <xf numFmtId="0" fontId="47" fillId="0" borderId="0" xfId="0" applyFont="1" applyFill="1" applyAlignment="1">
      <alignment horizontal="center"/>
    </xf>
    <xf numFmtId="0" fontId="47" fillId="0" borderId="0" xfId="0" applyFont="1" applyFill="1"/>
    <xf numFmtId="0" fontId="47" fillId="0" borderId="0" xfId="0" applyFont="1" applyFill="1" applyBorder="1"/>
    <xf numFmtId="0" fontId="45" fillId="0" borderId="0" xfId="0" applyFont="1" applyFill="1" applyBorder="1" applyAlignment="1">
      <alignment horizontal="center" vertical="center"/>
    </xf>
    <xf numFmtId="0" fontId="45" fillId="0" borderId="0" xfId="0" applyFont="1" applyFill="1" applyAlignment="1">
      <alignment vertical="center"/>
    </xf>
    <xf numFmtId="2" fontId="38" fillId="0" borderId="12" xfId="0" applyNumberFormat="1" applyFont="1" applyFill="1" applyBorder="1" applyAlignment="1">
      <alignment horizontal="center" vertical="center" wrapText="1"/>
    </xf>
    <xf numFmtId="2" fontId="38" fillId="0" borderId="13" xfId="0" applyNumberFormat="1" applyFont="1" applyFill="1" applyBorder="1" applyAlignment="1">
      <alignment horizontal="center" vertical="center" wrapText="1"/>
    </xf>
    <xf numFmtId="2" fontId="38" fillId="0" borderId="14" xfId="0" applyNumberFormat="1" applyFont="1" applyFill="1" applyBorder="1" applyAlignment="1">
      <alignment horizontal="center" vertical="center" wrapText="1"/>
    </xf>
    <xf numFmtId="2" fontId="38" fillId="0" borderId="0" xfId="0" applyNumberFormat="1" applyFont="1" applyFill="1" applyBorder="1" applyAlignment="1">
      <alignment horizontal="center" vertical="center" wrapText="1"/>
    </xf>
    <xf numFmtId="0" fontId="38" fillId="0" borderId="0" xfId="0" applyFont="1" applyFill="1"/>
    <xf numFmtId="0" fontId="49" fillId="0" borderId="15" xfId="0" applyFont="1" applyFill="1" applyBorder="1" applyAlignment="1">
      <alignment horizontal="center"/>
    </xf>
    <xf numFmtId="0" fontId="49" fillId="0" borderId="16" xfId="0" applyFont="1" applyFill="1" applyBorder="1" applyAlignment="1">
      <alignment horizontal="center"/>
    </xf>
    <xf numFmtId="0" fontId="49" fillId="0" borderId="17" xfId="0" applyFont="1" applyFill="1" applyBorder="1" applyAlignment="1">
      <alignment horizontal="center"/>
    </xf>
    <xf numFmtId="0" fontId="49" fillId="0" borderId="18" xfId="0" applyFont="1" applyFill="1" applyBorder="1" applyAlignment="1">
      <alignment horizontal="center"/>
    </xf>
    <xf numFmtId="0" fontId="49" fillId="0" borderId="0" xfId="0" applyFont="1" applyFill="1" applyBorder="1" applyAlignment="1">
      <alignment horizontal="center"/>
    </xf>
    <xf numFmtId="0" fontId="49" fillId="0" borderId="0" xfId="0" applyFont="1" applyFill="1"/>
    <xf numFmtId="0" fontId="47" fillId="0" borderId="19" xfId="0" applyFont="1" applyFill="1" applyBorder="1" applyAlignment="1">
      <alignment horizontal="center" vertical="center"/>
    </xf>
    <xf numFmtId="3" fontId="47" fillId="0" borderId="20" xfId="0" applyNumberFormat="1" applyFont="1" applyFill="1" applyBorder="1" applyAlignment="1">
      <alignment vertical="center"/>
    </xf>
    <xf numFmtId="3" fontId="47" fillId="0" borderId="21" xfId="0" applyNumberFormat="1" applyFont="1" applyFill="1" applyBorder="1" applyAlignment="1">
      <alignment vertical="center"/>
    </xf>
    <xf numFmtId="3" fontId="47" fillId="0" borderId="22" xfId="0" applyNumberFormat="1" applyFont="1" applyFill="1" applyBorder="1" applyAlignment="1">
      <alignment vertical="center"/>
    </xf>
    <xf numFmtId="3" fontId="47" fillId="0" borderId="0" xfId="0" applyNumberFormat="1" applyFont="1" applyFill="1" applyBorder="1" applyAlignment="1">
      <alignment vertical="center"/>
    </xf>
    <xf numFmtId="3" fontId="47" fillId="0" borderId="23" xfId="0" applyNumberFormat="1" applyFont="1" applyFill="1" applyBorder="1" applyAlignment="1">
      <alignment vertical="center"/>
    </xf>
    <xf numFmtId="0" fontId="47" fillId="0" borderId="0" xfId="0" applyFont="1" applyFill="1" applyAlignment="1">
      <alignment vertical="center"/>
    </xf>
    <xf numFmtId="0" fontId="47" fillId="0" borderId="24" xfId="0" applyNumberFormat="1" applyFont="1" applyFill="1" applyBorder="1" applyAlignment="1">
      <alignment horizontal="center" vertical="center"/>
    </xf>
    <xf numFmtId="3" fontId="47" fillId="0" borderId="25" xfId="0" applyNumberFormat="1" applyFont="1" applyFill="1" applyBorder="1" applyAlignment="1">
      <alignment vertical="center"/>
    </xf>
    <xf numFmtId="3" fontId="47" fillId="0" borderId="10" xfId="0" applyNumberFormat="1" applyFont="1" applyFill="1" applyBorder="1" applyAlignment="1">
      <alignment vertical="center"/>
    </xf>
    <xf numFmtId="3" fontId="47" fillId="0" borderId="26" xfId="0" applyNumberFormat="1" applyFont="1" applyFill="1" applyBorder="1" applyAlignment="1">
      <alignment vertical="center"/>
    </xf>
    <xf numFmtId="3" fontId="47" fillId="0" borderId="27" xfId="0" applyNumberFormat="1" applyFont="1" applyFill="1" applyBorder="1" applyAlignment="1">
      <alignment vertical="center"/>
    </xf>
    <xf numFmtId="0" fontId="47" fillId="0" borderId="28" xfId="0" applyNumberFormat="1" applyFont="1" applyFill="1" applyBorder="1" applyAlignment="1">
      <alignment horizontal="center" vertical="center"/>
    </xf>
    <xf numFmtId="3" fontId="47" fillId="0" borderId="14" xfId="0" applyNumberFormat="1" applyFont="1" applyFill="1" applyBorder="1" applyAlignment="1">
      <alignment vertical="center"/>
    </xf>
    <xf numFmtId="3" fontId="47" fillId="0" borderId="13" xfId="0" applyNumberFormat="1" applyFont="1" applyFill="1" applyBorder="1" applyAlignment="1">
      <alignment vertical="center"/>
    </xf>
    <xf numFmtId="3" fontId="47" fillId="0" borderId="29" xfId="0" applyNumberFormat="1" applyFont="1" applyFill="1" applyBorder="1" applyAlignment="1">
      <alignment vertical="center"/>
    </xf>
    <xf numFmtId="3" fontId="47" fillId="0" borderId="12" xfId="0" applyNumberFormat="1" applyFont="1" applyFill="1" applyBorder="1" applyAlignment="1">
      <alignment vertical="center"/>
    </xf>
    <xf numFmtId="0" fontId="47" fillId="0" borderId="30" xfId="0" applyFont="1" applyFill="1" applyBorder="1" applyAlignment="1">
      <alignment horizontal="center" vertical="center"/>
    </xf>
    <xf numFmtId="3" fontId="47" fillId="0" borderId="31" xfId="0" applyNumberFormat="1" applyFont="1" applyFill="1" applyBorder="1" applyAlignment="1">
      <alignment vertical="center"/>
    </xf>
    <xf numFmtId="0" fontId="47" fillId="0" borderId="26" xfId="0" applyNumberFormat="1" applyFont="1" applyFill="1" applyBorder="1" applyAlignment="1">
      <alignment horizontal="center" vertical="center"/>
    </xf>
    <xf numFmtId="3" fontId="47" fillId="0" borderId="32" xfId="0" applyNumberFormat="1" applyFont="1" applyFill="1" applyBorder="1" applyAlignment="1">
      <alignment vertical="center"/>
    </xf>
    <xf numFmtId="0" fontId="47" fillId="0" borderId="29" xfId="0" applyNumberFormat="1" applyFont="1" applyFill="1" applyBorder="1" applyAlignment="1">
      <alignment horizontal="center" vertical="center"/>
    </xf>
    <xf numFmtId="3" fontId="47" fillId="0" borderId="33" xfId="0" applyNumberFormat="1" applyFont="1" applyFill="1" applyBorder="1" applyAlignment="1">
      <alignment vertical="center"/>
    </xf>
    <xf numFmtId="0" fontId="41" fillId="0" borderId="0" xfId="0" applyFont="1" applyFill="1" applyBorder="1" applyAlignment="1" applyProtection="1">
      <alignment horizontal="justify" wrapText="1"/>
    </xf>
    <xf numFmtId="0" fontId="47" fillId="0" borderId="0" xfId="0" applyFont="1" applyFill="1" applyAlignment="1" applyProtection="1">
      <alignment horizontal="center"/>
    </xf>
    <xf numFmtId="0" fontId="47" fillId="0" borderId="0" xfId="0" applyFont="1" applyFill="1" applyBorder="1" applyProtection="1"/>
    <xf numFmtId="0" fontId="45" fillId="0" borderId="0" xfId="0" applyFont="1" applyFill="1" applyBorder="1" applyAlignment="1" applyProtection="1">
      <alignment horizontal="center" vertical="center"/>
    </xf>
    <xf numFmtId="0" fontId="45" fillId="0" borderId="0" xfId="0" applyFont="1" applyFill="1" applyAlignment="1" applyProtection="1">
      <alignment vertical="center"/>
    </xf>
    <xf numFmtId="2" fontId="38" fillId="0" borderId="34" xfId="0" applyNumberFormat="1" applyFont="1" applyFill="1" applyBorder="1" applyAlignment="1" applyProtection="1">
      <alignment horizontal="center" vertical="center" wrapText="1"/>
    </xf>
    <xf numFmtId="2" fontId="38" fillId="0" borderId="35" xfId="0" applyNumberFormat="1" applyFont="1" applyFill="1" applyBorder="1" applyAlignment="1" applyProtection="1">
      <alignment horizontal="center" vertical="center" wrapText="1"/>
    </xf>
    <xf numFmtId="2" fontId="38" fillId="0" borderId="36" xfId="0" applyNumberFormat="1" applyFont="1" applyFill="1" applyBorder="1" applyAlignment="1" applyProtection="1">
      <alignment horizontal="center" vertical="center" wrapText="1"/>
    </xf>
    <xf numFmtId="2" fontId="38" fillId="0" borderId="37" xfId="0" applyNumberFormat="1" applyFont="1" applyFill="1" applyBorder="1" applyAlignment="1" applyProtection="1">
      <alignment horizontal="center" vertical="center" wrapText="1"/>
    </xf>
    <xf numFmtId="2" fontId="38" fillId="0" borderId="0" xfId="0" applyNumberFormat="1" applyFont="1" applyFill="1" applyBorder="1" applyAlignment="1" applyProtection="1">
      <alignment horizontal="center" vertical="center" wrapText="1"/>
    </xf>
    <xf numFmtId="2" fontId="38" fillId="0" borderId="12" xfId="0" applyNumberFormat="1" applyFont="1" applyFill="1" applyBorder="1" applyAlignment="1" applyProtection="1">
      <alignment horizontal="center" vertical="center" wrapText="1"/>
    </xf>
    <xf numFmtId="2" fontId="38" fillId="0" borderId="13" xfId="0" applyNumberFormat="1" applyFont="1" applyFill="1" applyBorder="1" applyAlignment="1" applyProtection="1">
      <alignment horizontal="center" vertical="center" wrapText="1"/>
    </xf>
    <xf numFmtId="2" fontId="38" fillId="0" borderId="14" xfId="0" applyNumberFormat="1" applyFont="1" applyFill="1" applyBorder="1" applyAlignment="1" applyProtection="1">
      <alignment horizontal="center" vertical="center" wrapText="1"/>
    </xf>
    <xf numFmtId="0" fontId="38" fillId="0" borderId="0" xfId="0" applyFont="1" applyFill="1" applyProtection="1"/>
    <xf numFmtId="0" fontId="49" fillId="0" borderId="38" xfId="0" applyFont="1" applyFill="1" applyBorder="1" applyAlignment="1" applyProtection="1">
      <alignment horizontal="center"/>
    </xf>
    <xf numFmtId="0" fontId="49" fillId="0" borderId="39" xfId="0" applyFont="1" applyFill="1" applyBorder="1" applyAlignment="1" applyProtection="1">
      <alignment horizontal="center"/>
    </xf>
    <xf numFmtId="0" fontId="49" fillId="0" borderId="40" xfId="0" applyFont="1" applyFill="1" applyBorder="1" applyAlignment="1" applyProtection="1">
      <alignment horizontal="center"/>
    </xf>
    <xf numFmtId="0" fontId="49" fillId="0" borderId="41" xfId="0" applyFont="1" applyFill="1" applyBorder="1" applyAlignment="1" applyProtection="1">
      <alignment horizontal="center"/>
    </xf>
    <xf numFmtId="0" fontId="49" fillId="0" borderId="42" xfId="0" applyFont="1" applyFill="1" applyBorder="1" applyAlignment="1" applyProtection="1">
      <alignment horizontal="center"/>
    </xf>
    <xf numFmtId="0" fontId="49" fillId="0" borderId="0" xfId="0" applyFont="1" applyFill="1" applyBorder="1" applyAlignment="1" applyProtection="1">
      <alignment horizontal="center"/>
    </xf>
    <xf numFmtId="0" fontId="49" fillId="0" borderId="43" xfId="0" applyFont="1" applyFill="1" applyBorder="1" applyAlignment="1" applyProtection="1">
      <alignment horizontal="center"/>
    </xf>
    <xf numFmtId="0" fontId="49" fillId="0" borderId="44" xfId="0" applyFont="1" applyFill="1" applyBorder="1" applyAlignment="1" applyProtection="1">
      <alignment horizontal="center"/>
    </xf>
    <xf numFmtId="0" fontId="49" fillId="0" borderId="0" xfId="0" applyFont="1" applyFill="1" applyProtection="1"/>
    <xf numFmtId="0" fontId="47" fillId="0" borderId="45" xfId="0" applyFont="1" applyFill="1" applyBorder="1" applyAlignment="1" applyProtection="1">
      <alignment horizontal="center" vertical="center"/>
    </xf>
    <xf numFmtId="4" fontId="47" fillId="0" borderId="46" xfId="0" applyNumberFormat="1" applyFont="1" applyFill="1" applyBorder="1" applyAlignment="1" applyProtection="1">
      <alignment vertical="center"/>
    </xf>
    <xf numFmtId="4" fontId="47" fillId="0" borderId="47" xfId="0" applyNumberFormat="1" applyFont="1" applyFill="1" applyBorder="1" applyAlignment="1" applyProtection="1">
      <alignment vertical="center"/>
    </xf>
    <xf numFmtId="4" fontId="47" fillId="0" borderId="48" xfId="0" applyNumberFormat="1" applyFont="1" applyFill="1" applyBorder="1" applyAlignment="1" applyProtection="1">
      <alignment vertical="center"/>
    </xf>
    <xf numFmtId="4" fontId="47" fillId="0" borderId="0" xfId="0" applyNumberFormat="1" applyFont="1" applyFill="1" applyBorder="1" applyAlignment="1" applyProtection="1">
      <alignment vertical="center"/>
    </xf>
    <xf numFmtId="4" fontId="47" fillId="0" borderId="27" xfId="0" applyNumberFormat="1" applyFont="1" applyFill="1" applyBorder="1" applyAlignment="1" applyProtection="1">
      <alignment vertical="center"/>
    </xf>
    <xf numFmtId="4" fontId="47" fillId="0" borderId="10" xfId="0" applyNumberFormat="1" applyFont="1" applyFill="1" applyBorder="1" applyAlignment="1" applyProtection="1">
      <alignment vertical="center"/>
    </xf>
    <xf numFmtId="4" fontId="47" fillId="0" borderId="25" xfId="0" applyNumberFormat="1" applyFont="1" applyFill="1" applyBorder="1" applyAlignment="1" applyProtection="1">
      <alignment vertical="center"/>
    </xf>
    <xf numFmtId="0" fontId="47" fillId="0" borderId="0" xfId="0" applyFont="1" applyFill="1" applyAlignment="1" applyProtection="1">
      <alignment vertical="center"/>
    </xf>
    <xf numFmtId="0" fontId="47" fillId="0" borderId="49" xfId="0" applyFont="1" applyFill="1" applyBorder="1" applyAlignment="1" applyProtection="1">
      <alignment horizontal="center" vertical="center"/>
    </xf>
    <xf numFmtId="4" fontId="47" fillId="0" borderId="50" xfId="0" applyNumberFormat="1" applyFont="1" applyFill="1" applyBorder="1" applyAlignment="1" applyProtection="1">
      <alignment vertical="center"/>
    </xf>
    <xf numFmtId="0" fontId="47" fillId="0" borderId="51" xfId="0" applyFont="1" applyFill="1" applyBorder="1" applyAlignment="1" applyProtection="1">
      <alignment horizontal="center" vertical="center"/>
    </xf>
    <xf numFmtId="4" fontId="47" fillId="0" borderId="52" xfId="0" applyNumberFormat="1" applyFont="1" applyFill="1" applyBorder="1" applyAlignment="1" applyProtection="1">
      <alignment vertical="center"/>
    </xf>
    <xf numFmtId="4" fontId="47" fillId="0" borderId="53" xfId="0" applyNumberFormat="1" applyFont="1" applyFill="1" applyBorder="1" applyAlignment="1" applyProtection="1">
      <alignment vertical="center"/>
    </xf>
    <xf numFmtId="0" fontId="47" fillId="0" borderId="54" xfId="0" applyFont="1" applyFill="1" applyBorder="1" applyAlignment="1" applyProtection="1">
      <alignment horizontal="center" vertical="center"/>
    </xf>
    <xf numFmtId="4" fontId="47" fillId="0" borderId="55" xfId="0" applyNumberFormat="1" applyFont="1" applyFill="1" applyBorder="1" applyAlignment="1" applyProtection="1">
      <alignment vertical="center"/>
    </xf>
    <xf numFmtId="4" fontId="47" fillId="0" borderId="56" xfId="0" applyNumberFormat="1" applyFont="1" applyFill="1" applyBorder="1" applyAlignment="1" applyProtection="1">
      <alignment vertical="center"/>
    </xf>
    <xf numFmtId="4" fontId="47" fillId="0" borderId="57" xfId="0" applyNumberFormat="1" applyFont="1" applyFill="1" applyBorder="1" applyAlignment="1" applyProtection="1">
      <alignment vertical="center"/>
    </xf>
    <xf numFmtId="4" fontId="47" fillId="0" borderId="12" xfId="0" applyNumberFormat="1" applyFont="1" applyFill="1" applyBorder="1" applyAlignment="1" applyProtection="1">
      <alignment vertical="center"/>
    </xf>
    <xf numFmtId="4" fontId="47" fillId="0" borderId="13" xfId="0" applyNumberFormat="1" applyFont="1" applyFill="1" applyBorder="1" applyAlignment="1" applyProtection="1">
      <alignment vertical="center"/>
    </xf>
    <xf numFmtId="4" fontId="47" fillId="0" borderId="14" xfId="0" applyNumberFormat="1" applyFont="1" applyFill="1" applyBorder="1" applyAlignment="1" applyProtection="1">
      <alignment vertical="center"/>
    </xf>
    <xf numFmtId="4" fontId="47" fillId="0" borderId="0" xfId="0" applyNumberFormat="1" applyFont="1" applyFill="1" applyProtection="1"/>
    <xf numFmtId="4" fontId="47" fillId="0" borderId="0" xfId="0" applyNumberFormat="1" applyFont="1" applyFill="1" applyBorder="1" applyProtection="1"/>
    <xf numFmtId="2" fontId="38" fillId="0" borderId="58" xfId="0" applyNumberFormat="1" applyFont="1" applyFill="1" applyBorder="1" applyAlignment="1" applyProtection="1">
      <alignment horizontal="center" vertical="center" wrapText="1"/>
    </xf>
    <xf numFmtId="2" fontId="38" fillId="0" borderId="59" xfId="0" applyNumberFormat="1" applyFont="1" applyFill="1" applyBorder="1" applyAlignment="1" applyProtection="1">
      <alignment horizontal="center" vertical="center" wrapText="1"/>
    </xf>
    <xf numFmtId="2" fontId="38" fillId="0" borderId="60" xfId="0" applyNumberFormat="1" applyFont="1" applyFill="1" applyBorder="1" applyAlignment="1" applyProtection="1">
      <alignment horizontal="center" vertical="center" wrapText="1"/>
    </xf>
    <xf numFmtId="2" fontId="38" fillId="0" borderId="61" xfId="0" applyNumberFormat="1" applyFont="1" applyFill="1" applyBorder="1" applyAlignment="1" applyProtection="1">
      <alignment horizontal="center" vertical="center" wrapText="1"/>
    </xf>
    <xf numFmtId="0" fontId="49" fillId="0" borderId="15" xfId="0" applyFont="1" applyFill="1" applyBorder="1" applyAlignment="1" applyProtection="1">
      <alignment horizontal="center"/>
    </xf>
    <xf numFmtId="0" fontId="47" fillId="0" borderId="24" xfId="0" applyFont="1" applyFill="1" applyBorder="1" applyAlignment="1" applyProtection="1">
      <alignment horizontal="center" vertical="center"/>
    </xf>
    <xf numFmtId="4" fontId="47" fillId="0" borderId="62" xfId="0" applyNumberFormat="1" applyFont="1" applyFill="1" applyBorder="1" applyAlignment="1" applyProtection="1">
      <alignment vertical="center"/>
    </xf>
    <xf numFmtId="4" fontId="47" fillId="0" borderId="23" xfId="0" applyNumberFormat="1" applyFont="1" applyFill="1" applyBorder="1" applyAlignment="1" applyProtection="1">
      <alignment vertical="center"/>
    </xf>
    <xf numFmtId="4" fontId="47" fillId="0" borderId="21" xfId="0" applyNumberFormat="1" applyFont="1" applyFill="1" applyBorder="1" applyAlignment="1" applyProtection="1">
      <alignment vertical="center"/>
    </xf>
    <xf numFmtId="4" fontId="47" fillId="0" borderId="20" xfId="0" applyNumberFormat="1" applyFont="1" applyFill="1" applyBorder="1" applyAlignment="1" applyProtection="1">
      <alignment vertical="center"/>
    </xf>
    <xf numFmtId="4" fontId="47" fillId="0" borderId="63" xfId="0" applyNumberFormat="1" applyFont="1" applyFill="1" applyBorder="1" applyAlignment="1" applyProtection="1">
      <alignment vertical="center"/>
    </xf>
    <xf numFmtId="0" fontId="47" fillId="0" borderId="64" xfId="0" applyFont="1" applyFill="1" applyBorder="1" applyAlignment="1" applyProtection="1">
      <alignment horizontal="center" vertical="center"/>
    </xf>
    <xf numFmtId="4" fontId="47" fillId="0" borderId="65" xfId="0" applyNumberFormat="1" applyFont="1" applyFill="1" applyBorder="1" applyAlignment="1" applyProtection="1">
      <alignment vertical="center"/>
    </xf>
    <xf numFmtId="4" fontId="47" fillId="0" borderId="60" xfId="0" applyNumberFormat="1" applyFont="1" applyFill="1" applyBorder="1" applyAlignment="1" applyProtection="1">
      <alignment vertical="center"/>
    </xf>
    <xf numFmtId="0" fontId="47" fillId="0" borderId="28" xfId="0" applyFont="1" applyFill="1" applyBorder="1" applyAlignment="1" applyProtection="1">
      <alignment horizontal="center" vertical="center"/>
    </xf>
    <xf numFmtId="4" fontId="47" fillId="0" borderId="66" xfId="0" applyNumberFormat="1" applyFont="1" applyFill="1" applyBorder="1" applyAlignment="1" applyProtection="1">
      <alignment vertical="center"/>
    </xf>
    <xf numFmtId="0" fontId="41" fillId="0" borderId="0" xfId="0" applyFont="1" applyFill="1" applyAlignment="1" applyProtection="1">
      <alignment horizontal="center" vertical="top"/>
    </xf>
    <xf numFmtId="0" fontId="41" fillId="0" borderId="0" xfId="0" applyFont="1" applyFill="1" applyAlignment="1" applyProtection="1">
      <alignment horizontal="justify" wrapText="1"/>
    </xf>
    <xf numFmtId="0" fontId="44" fillId="0" borderId="0" xfId="0" applyFont="1" applyFill="1" applyAlignment="1" applyProtection="1">
      <alignment horizontal="center" vertical="top"/>
    </xf>
    <xf numFmtId="3" fontId="44" fillId="0" borderId="0" xfId="0" applyNumberFormat="1" applyFont="1" applyFill="1" applyProtection="1"/>
    <xf numFmtId="0" fontId="61" fillId="0" borderId="0" xfId="0" applyFont="1" applyFill="1" applyAlignment="1" applyProtection="1">
      <alignment horizontal="center" vertical="top"/>
    </xf>
    <xf numFmtId="0" fontId="61" fillId="0" borderId="0" xfId="0" applyFont="1" applyFill="1" applyAlignment="1" applyProtection="1">
      <alignment horizontal="justify" wrapText="1"/>
    </xf>
    <xf numFmtId="0" fontId="62" fillId="0" borderId="0" xfId="0" applyFont="1" applyFill="1" applyAlignment="1" applyProtection="1">
      <alignment vertical="center" wrapText="1"/>
    </xf>
    <xf numFmtId="0" fontId="44" fillId="0" borderId="0" xfId="0" applyFont="1" applyFill="1" applyBorder="1" applyAlignment="1" applyProtection="1">
      <alignment horizontal="center" vertical="top"/>
    </xf>
    <xf numFmtId="3" fontId="44" fillId="0" borderId="0" xfId="0" applyNumberFormat="1" applyFont="1" applyFill="1" applyBorder="1" applyProtection="1"/>
    <xf numFmtId="0" fontId="60" fillId="0" borderId="0" xfId="0" applyFont="1" applyFill="1" applyBorder="1" applyAlignment="1" applyProtection="1">
      <alignment vertical="center" wrapText="1"/>
    </xf>
    <xf numFmtId="0" fontId="41" fillId="0" borderId="0" xfId="0" applyFont="1" applyFill="1" applyBorder="1" applyAlignment="1" applyProtection="1">
      <alignment horizontal="center" vertical="top"/>
    </xf>
    <xf numFmtId="0" fontId="36" fillId="0" borderId="0" xfId="0" applyFont="1" applyFill="1" applyBorder="1" applyAlignment="1" applyProtection="1">
      <alignment vertical="center" wrapText="1"/>
    </xf>
    <xf numFmtId="0" fontId="37" fillId="0" borderId="0" xfId="0" applyFont="1" applyFill="1" applyAlignment="1" applyProtection="1">
      <alignment horizontal="center" vertical="center" wrapText="1"/>
    </xf>
    <xf numFmtId="0" fontId="38" fillId="0" borderId="0" xfId="0" applyFont="1" applyFill="1" applyAlignment="1" applyProtection="1">
      <alignment vertical="center" wrapText="1"/>
    </xf>
    <xf numFmtId="4" fontId="47" fillId="0" borderId="67" xfId="0" applyNumberFormat="1" applyFont="1" applyFill="1" applyBorder="1" applyAlignment="1" applyProtection="1">
      <alignment vertical="center"/>
    </xf>
    <xf numFmtId="4" fontId="47" fillId="0" borderId="68" xfId="0" applyNumberFormat="1" applyFont="1" applyFill="1" applyBorder="1" applyAlignment="1" applyProtection="1">
      <alignment vertical="center"/>
    </xf>
    <xf numFmtId="4" fontId="47" fillId="0" borderId="69" xfId="0" applyNumberFormat="1" applyFont="1" applyFill="1" applyBorder="1" applyAlignment="1" applyProtection="1">
      <alignment vertical="center"/>
    </xf>
    <xf numFmtId="4" fontId="47" fillId="0" borderId="70" xfId="0" applyNumberFormat="1" applyFont="1" applyFill="1" applyBorder="1" applyAlignment="1" applyProtection="1">
      <alignment vertical="center"/>
    </xf>
    <xf numFmtId="4" fontId="47" fillId="0" borderId="71" xfId="0" applyNumberFormat="1" applyFont="1" applyFill="1" applyBorder="1" applyAlignment="1" applyProtection="1">
      <alignment vertical="center"/>
    </xf>
    <xf numFmtId="0" fontId="0" fillId="0" borderId="0" xfId="0" applyFill="1" applyAlignment="1" applyProtection="1">
      <alignment wrapText="1"/>
    </xf>
    <xf numFmtId="0" fontId="36" fillId="0" borderId="0" xfId="0" applyFont="1" applyFill="1" applyAlignment="1" applyProtection="1">
      <alignment wrapText="1"/>
    </xf>
    <xf numFmtId="0" fontId="38" fillId="0" borderId="0" xfId="0" applyFont="1" applyFill="1" applyAlignment="1" applyProtection="1"/>
    <xf numFmtId="0" fontId="41" fillId="0" borderId="0" xfId="0" applyFont="1" applyFill="1" applyAlignment="1" applyProtection="1">
      <alignment horizontal="center"/>
    </xf>
    <xf numFmtId="0" fontId="41" fillId="0" borderId="0" xfId="0" applyFont="1" applyFill="1" applyProtection="1"/>
    <xf numFmtId="0" fontId="41" fillId="0" borderId="0" xfId="0" applyFont="1" applyFill="1" applyBorder="1" applyAlignment="1" applyProtection="1">
      <alignment horizontal="left"/>
    </xf>
    <xf numFmtId="0" fontId="39" fillId="0" borderId="0" xfId="0" applyFont="1" applyFill="1" applyBorder="1" applyAlignment="1" applyProtection="1">
      <alignment horizontal="center" vertical="center" wrapText="1"/>
    </xf>
    <xf numFmtId="0" fontId="41" fillId="0" borderId="0" xfId="0" applyFont="1" applyFill="1" applyAlignment="1" applyProtection="1">
      <alignment horizontal="center" wrapText="1"/>
    </xf>
    <xf numFmtId="0" fontId="55" fillId="0" borderId="0" xfId="0" applyFont="1" applyFill="1" applyAlignment="1" applyProtection="1">
      <alignment horizontal="center" vertical="top" wrapText="1"/>
    </xf>
    <xf numFmtId="0" fontId="55" fillId="0" borderId="0" xfId="0" applyFont="1" applyFill="1" applyBorder="1" applyAlignment="1" applyProtection="1">
      <alignment wrapText="1"/>
    </xf>
    <xf numFmtId="3" fontId="55" fillId="0" borderId="0" xfId="0" applyNumberFormat="1" applyFont="1" applyFill="1" applyProtection="1"/>
    <xf numFmtId="0" fontId="56" fillId="0" borderId="0" xfId="0" applyFont="1" applyFill="1" applyAlignment="1" applyProtection="1">
      <alignment vertical="center" wrapText="1"/>
    </xf>
    <xf numFmtId="0" fontId="43" fillId="0" borderId="0" xfId="0" applyFont="1" applyFill="1" applyAlignment="1" applyProtection="1">
      <alignment horizontal="center" vertical="top" wrapText="1"/>
    </xf>
    <xf numFmtId="0" fontId="57" fillId="0" borderId="0" xfId="0" applyFont="1" applyFill="1" applyAlignment="1" applyProtection="1">
      <alignment vertical="center" wrapText="1"/>
    </xf>
    <xf numFmtId="0" fontId="58" fillId="0" borderId="0" xfId="0" applyFont="1" applyFill="1" applyAlignment="1" applyProtection="1">
      <alignment horizontal="center" vertical="top"/>
    </xf>
    <xf numFmtId="0" fontId="58" fillId="0" borderId="0" xfId="0" applyFont="1" applyFill="1" applyAlignment="1" applyProtection="1">
      <alignment horizontal="justify" wrapText="1"/>
    </xf>
    <xf numFmtId="0" fontId="59" fillId="0" borderId="0" xfId="0" applyFont="1" applyFill="1" applyAlignment="1" applyProtection="1">
      <alignment vertical="center" wrapText="1"/>
    </xf>
    <xf numFmtId="0" fontId="52" fillId="0" borderId="0" xfId="0" applyFont="1" applyFill="1" applyAlignment="1" applyProtection="1">
      <alignment horizontal="center" vertical="top"/>
    </xf>
    <xf numFmtId="0" fontId="52" fillId="0" borderId="0" xfId="0" applyFont="1" applyFill="1" applyBorder="1" applyAlignment="1" applyProtection="1">
      <alignment wrapText="1"/>
    </xf>
    <xf numFmtId="3" fontId="52" fillId="0" borderId="0" xfId="0" applyNumberFormat="1" applyFont="1" applyFill="1" applyProtection="1"/>
    <xf numFmtId="0" fontId="51" fillId="0" borderId="0" xfId="0" applyFont="1" applyFill="1" applyAlignment="1" applyProtection="1">
      <alignment vertical="center" wrapText="1"/>
    </xf>
    <xf numFmtId="0" fontId="39" fillId="0" borderId="0" xfId="0" applyFont="1" applyFill="1" applyAlignment="1" applyProtection="1">
      <alignment horizontal="center" vertical="top"/>
    </xf>
    <xf numFmtId="0" fontId="39" fillId="0" borderId="0" xfId="0" applyFont="1" applyFill="1" applyAlignment="1" applyProtection="1">
      <alignment horizontal="justify" wrapText="1"/>
    </xf>
    <xf numFmtId="0" fontId="39" fillId="0" borderId="0" xfId="0" applyFont="1" applyFill="1" applyAlignment="1" applyProtection="1">
      <alignment vertical="center"/>
    </xf>
    <xf numFmtId="0" fontId="63" fillId="0" borderId="0" xfId="0" applyFont="1" applyFill="1" applyBorder="1" applyAlignment="1" applyProtection="1">
      <alignment wrapText="1"/>
    </xf>
    <xf numFmtId="0" fontId="53" fillId="0" borderId="0" xfId="0" applyFont="1" applyFill="1" applyBorder="1" applyAlignment="1" applyProtection="1">
      <alignment wrapText="1"/>
    </xf>
    <xf numFmtId="0" fontId="54" fillId="0" borderId="0" xfId="85" applyFont="1" applyFill="1" applyBorder="1" applyAlignment="1" applyProtection="1">
      <alignment horizontal="left" wrapText="1"/>
    </xf>
    <xf numFmtId="0" fontId="41" fillId="0" borderId="0" xfId="0" applyFont="1" applyFill="1" applyBorder="1" applyAlignment="1" applyProtection="1">
      <alignment horizontal="justify" wrapText="1"/>
    </xf>
    <xf numFmtId="0" fontId="41" fillId="0" borderId="0" xfId="0" applyFont="1" applyFill="1" applyAlignment="1" applyProtection="1">
      <alignment horizontal="justify" wrapText="1"/>
    </xf>
    <xf numFmtId="0" fontId="37" fillId="0" borderId="0" xfId="0" applyFont="1" applyFill="1" applyBorder="1" applyAlignment="1" applyProtection="1">
      <alignment horizontal="center" vertical="center" wrapText="1"/>
    </xf>
    <xf numFmtId="0" fontId="39" fillId="0" borderId="0" xfId="0" applyFont="1" applyFill="1" applyBorder="1" applyAlignment="1" applyProtection="1">
      <alignment horizontal="justify" wrapText="1"/>
    </xf>
    <xf numFmtId="0" fontId="43" fillId="0" borderId="0" xfId="0" applyFont="1" applyFill="1" applyBorder="1" applyAlignment="1" applyProtection="1">
      <alignment horizontal="left" wrapText="1"/>
    </xf>
    <xf numFmtId="0" fontId="41" fillId="0" borderId="0" xfId="0" applyFont="1" applyFill="1" applyBorder="1" applyAlignment="1" applyProtection="1">
      <alignment horizontal="left" wrapText="1"/>
    </xf>
    <xf numFmtId="0" fontId="39" fillId="0" borderId="10" xfId="0" applyFont="1" applyFill="1" applyBorder="1" applyAlignment="1" applyProtection="1">
      <alignment horizontal="center" vertical="center" wrapText="1"/>
    </xf>
    <xf numFmtId="0" fontId="41" fillId="0" borderId="10" xfId="0" applyFont="1" applyFill="1" applyBorder="1" applyAlignment="1" applyProtection="1">
      <alignment horizontal="left" vertical="center" wrapText="1"/>
    </xf>
    <xf numFmtId="0" fontId="39" fillId="0" borderId="0" xfId="0" applyFont="1" applyFill="1" applyBorder="1" applyAlignment="1" applyProtection="1">
      <alignment horizontal="center" vertical="center" wrapText="1"/>
    </xf>
    <xf numFmtId="0" fontId="39" fillId="0" borderId="72" xfId="0" applyFont="1" applyFill="1" applyBorder="1" applyAlignment="1" applyProtection="1">
      <alignment horizontal="center"/>
    </xf>
    <xf numFmtId="0" fontId="41" fillId="0" borderId="0" xfId="0" applyFont="1" applyFill="1" applyBorder="1" applyAlignment="1" applyProtection="1">
      <alignment horizontal="left"/>
    </xf>
    <xf numFmtId="0" fontId="43" fillId="0" borderId="0" xfId="0" applyFont="1" applyFill="1" applyBorder="1" applyAlignment="1" applyProtection="1">
      <alignment horizontal="justify" wrapText="1"/>
    </xf>
    <xf numFmtId="0" fontId="45" fillId="0" borderId="0" xfId="0" applyFont="1" applyFill="1" applyBorder="1" applyAlignment="1" applyProtection="1">
      <alignment horizontal="center"/>
    </xf>
    <xf numFmtId="0" fontId="48" fillId="0" borderId="76" xfId="0" applyFont="1" applyFill="1" applyBorder="1" applyAlignment="1" applyProtection="1">
      <alignment horizontal="center" vertical="center" wrapText="1"/>
    </xf>
    <xf numFmtId="0" fontId="48" fillId="0" borderId="38" xfId="0" applyFont="1" applyFill="1" applyBorder="1" applyAlignment="1" applyProtection="1">
      <alignment horizontal="center" vertical="center" wrapText="1"/>
    </xf>
    <xf numFmtId="0" fontId="45" fillId="0" borderId="77" xfId="0" applyFont="1" applyFill="1" applyBorder="1" applyAlignment="1" applyProtection="1">
      <alignment horizontal="center" vertical="center"/>
    </xf>
    <xf numFmtId="0" fontId="45" fillId="0" borderId="78" xfId="0" applyFont="1" applyFill="1" applyBorder="1" applyAlignment="1" applyProtection="1">
      <alignment horizontal="center" vertical="center"/>
    </xf>
    <xf numFmtId="0" fontId="45" fillId="0" borderId="79" xfId="0" applyFont="1" applyFill="1" applyBorder="1" applyAlignment="1" applyProtection="1">
      <alignment horizontal="center" vertical="center"/>
    </xf>
    <xf numFmtId="0" fontId="45" fillId="0" borderId="80" xfId="0" applyFont="1" applyFill="1" applyBorder="1" applyAlignment="1" applyProtection="1">
      <alignment horizontal="center" vertical="center"/>
    </xf>
    <xf numFmtId="0" fontId="45" fillId="0" borderId="81" xfId="0" applyFont="1" applyFill="1" applyBorder="1" applyAlignment="1" applyProtection="1">
      <alignment horizontal="center" vertical="center"/>
    </xf>
    <xf numFmtId="0" fontId="45" fillId="0" borderId="74" xfId="0" applyFont="1" applyFill="1" applyBorder="1" applyAlignment="1" applyProtection="1">
      <alignment horizontal="center" vertical="center"/>
    </xf>
    <xf numFmtId="0" fontId="48" fillId="0" borderId="73" xfId="0" applyFont="1" applyFill="1" applyBorder="1" applyAlignment="1" applyProtection="1">
      <alignment horizontal="center" vertical="center" wrapText="1"/>
    </xf>
    <xf numFmtId="0" fontId="45" fillId="0" borderId="75" xfId="0" applyFont="1" applyFill="1" applyBorder="1" applyAlignment="1" applyProtection="1">
      <alignment horizontal="center" vertical="center"/>
    </xf>
    <xf numFmtId="0" fontId="39" fillId="0" borderId="0" xfId="0" applyFont="1" applyFill="1" applyBorder="1" applyAlignment="1" applyProtection="1">
      <alignment horizontal="left" wrapText="1"/>
    </xf>
    <xf numFmtId="0" fontId="45" fillId="0" borderId="74" xfId="0" applyFont="1" applyFill="1" applyBorder="1" applyAlignment="1">
      <alignment horizontal="center" vertical="center"/>
    </xf>
    <xf numFmtId="0" fontId="45" fillId="0" borderId="0" xfId="0" applyFont="1" applyFill="1" applyBorder="1" applyAlignment="1">
      <alignment horizontal="center"/>
    </xf>
    <xf numFmtId="0" fontId="48" fillId="0" borderId="15" xfId="0" applyFont="1" applyFill="1" applyBorder="1" applyAlignment="1">
      <alignment horizontal="center" vertical="center" wrapText="1"/>
    </xf>
  </cellXfs>
  <cellStyles count="107">
    <cellStyle name="20% - akcent 1 2" xfId="1"/>
    <cellStyle name="20% - akcent 1 3" xfId="2"/>
    <cellStyle name="20% - akcent 2 2" xfId="3"/>
    <cellStyle name="20% - akcent 2 3" xfId="4"/>
    <cellStyle name="20% - akcent 3 2" xfId="5"/>
    <cellStyle name="20% - akcent 3 3" xfId="6"/>
    <cellStyle name="20% - akcent 4 2" xfId="7"/>
    <cellStyle name="20% - akcent 4 3" xfId="8"/>
    <cellStyle name="20% - akcent 5 2" xfId="9"/>
    <cellStyle name="20% - akcent 5 3" xfId="10"/>
    <cellStyle name="20% - akcent 6 2" xfId="11"/>
    <cellStyle name="20% - akcent 6 3" xfId="12"/>
    <cellStyle name="40% - akcent 1 2" xfId="13"/>
    <cellStyle name="40% - akcent 1 3" xfId="14"/>
    <cellStyle name="40% - akcent 2 2" xfId="15"/>
    <cellStyle name="40% - akcent 2 3" xfId="16"/>
    <cellStyle name="40% - akcent 3 2" xfId="17"/>
    <cellStyle name="40% - akcent 3 3" xfId="18"/>
    <cellStyle name="40% - akcent 4 2" xfId="19"/>
    <cellStyle name="40% - akcent 4 3" xfId="20"/>
    <cellStyle name="40% - akcent 5 2" xfId="21"/>
    <cellStyle name="40% - akcent 5 3" xfId="22"/>
    <cellStyle name="40% - akcent 6 2" xfId="23"/>
    <cellStyle name="40% - akcent 6 3" xfId="24"/>
    <cellStyle name="60% - akcent 1 2" xfId="25"/>
    <cellStyle name="60% - akcent 1 3" xfId="26"/>
    <cellStyle name="60% - akcent 2 2" xfId="27"/>
    <cellStyle name="60% - akcent 2 3" xfId="28"/>
    <cellStyle name="60% - akcent 3 2" xfId="29"/>
    <cellStyle name="60% - akcent 3 3" xfId="30"/>
    <cellStyle name="60% - akcent 4 2" xfId="31"/>
    <cellStyle name="60% - akcent 4 3" xfId="32"/>
    <cellStyle name="60% - akcent 5 2" xfId="33"/>
    <cellStyle name="60% - akcent 5 3" xfId="34"/>
    <cellStyle name="60% - akcent 6 2" xfId="35"/>
    <cellStyle name="60% - akcent 6 3" xfId="36"/>
    <cellStyle name="Akcent 1 2" xfId="37"/>
    <cellStyle name="Akcent 1 3" xfId="38"/>
    <cellStyle name="Akcent 2 2" xfId="39"/>
    <cellStyle name="Akcent 2 3" xfId="40"/>
    <cellStyle name="Akcent 3 2" xfId="41"/>
    <cellStyle name="Akcent 3 3" xfId="42"/>
    <cellStyle name="Akcent 4 2" xfId="43"/>
    <cellStyle name="Akcent 4 3" xfId="44"/>
    <cellStyle name="Akcent 5 2" xfId="45"/>
    <cellStyle name="Akcent 5 3" xfId="46"/>
    <cellStyle name="Akcent 6 2" xfId="47"/>
    <cellStyle name="Akcent 6 3" xfId="48"/>
    <cellStyle name="Dane wejściowe 2" xfId="49"/>
    <cellStyle name="Dane wejściowe 3" xfId="50"/>
    <cellStyle name="Dane wyjściowe 2" xfId="51"/>
    <cellStyle name="Dane wyjściowe 3" xfId="52"/>
    <cellStyle name="Dobre 2" xfId="53"/>
    <cellStyle name="Dobre 3" xfId="54"/>
    <cellStyle name="Dziesiętny 2" xfId="55"/>
    <cellStyle name="Komórka połączona 2" xfId="56"/>
    <cellStyle name="Komórka połączona 3" xfId="57"/>
    <cellStyle name="Komórka zaznaczona 2" xfId="58"/>
    <cellStyle name="Komórka zaznaczona 3" xfId="59"/>
    <cellStyle name="Nagłówek 1 2" xfId="60"/>
    <cellStyle name="Nagłówek 1 3" xfId="61"/>
    <cellStyle name="Nagłówek 2 2" xfId="62"/>
    <cellStyle name="Nagłówek 2 3" xfId="63"/>
    <cellStyle name="Nagłówek 3 2" xfId="64"/>
    <cellStyle name="Nagłówek 3 3" xfId="65"/>
    <cellStyle name="Nagłówek 4 2" xfId="66"/>
    <cellStyle name="Nagłówek 4 3" xfId="67"/>
    <cellStyle name="Neutralne 2" xfId="68"/>
    <cellStyle name="Neutralne 3" xfId="69"/>
    <cellStyle name="Normalny" xfId="0" builtinId="0"/>
    <cellStyle name="Normalny 2" xfId="70"/>
    <cellStyle name="Normalny 2 2" xfId="71"/>
    <cellStyle name="Normalny 2 3" xfId="72"/>
    <cellStyle name="Normalny 2 4" xfId="73"/>
    <cellStyle name="Normalny 2 5" xfId="74"/>
    <cellStyle name="Normalny 2 6" xfId="75"/>
    <cellStyle name="Normalny 2 7" xfId="76"/>
    <cellStyle name="Normalny 3" xfId="77"/>
    <cellStyle name="Normalny 4" xfId="78"/>
    <cellStyle name="Normalny 5" xfId="79"/>
    <cellStyle name="Normalny 6" xfId="80"/>
    <cellStyle name="Normalny 6 2" xfId="81"/>
    <cellStyle name="Normalny 7" xfId="82"/>
    <cellStyle name="Normalny 7 2" xfId="83"/>
    <cellStyle name="Normalny 8" xfId="84"/>
    <cellStyle name="Normalny_Załącznik nr 10 IZ na 2010" xfId="85"/>
    <cellStyle name="Obliczenia 2" xfId="86"/>
    <cellStyle name="Obliczenia 3" xfId="87"/>
    <cellStyle name="Procentowy 2" xfId="88"/>
    <cellStyle name="Procentowy 2 2" xfId="89"/>
    <cellStyle name="Procentowy 2 3" xfId="90"/>
    <cellStyle name="Procentowy 3" xfId="91"/>
    <cellStyle name="Procentowy 3 2" xfId="92"/>
    <cellStyle name="Procentowy 4" xfId="93"/>
    <cellStyle name="Procentowy 5" xfId="94"/>
    <cellStyle name="Styl 1" xfId="95"/>
    <cellStyle name="Suma 2" xfId="96"/>
    <cellStyle name="Suma 3" xfId="97"/>
    <cellStyle name="Tekst objaśnienia 2" xfId="98"/>
    <cellStyle name="Tekst objaśnienia 3" xfId="99"/>
    <cellStyle name="Tekst ostrzeżenia 2" xfId="100"/>
    <cellStyle name="Tekst ostrzeżenia 3" xfId="101"/>
    <cellStyle name="Tytuł 2" xfId="102"/>
    <cellStyle name="Uwaga 2" xfId="103"/>
    <cellStyle name="Uwaga 3" xfId="104"/>
    <cellStyle name="Złe 2" xfId="105"/>
    <cellStyle name="Złe 3" xfId="106"/>
  </cellStyles>
  <dxfs count="4">
    <dxf>
      <font>
        <b/>
        <i val="0"/>
        <condense val="0"/>
        <extend val="0"/>
        <sz val="11"/>
        <color indexed="10"/>
      </font>
      <fill>
        <patternFill patternType="solid">
          <fgColor indexed="34"/>
          <bgColor indexed="13"/>
        </patternFill>
      </fill>
    </dxf>
    <dxf>
      <font>
        <b/>
        <i val="0"/>
        <condense val="0"/>
        <extend val="0"/>
        <sz val="11"/>
        <color indexed="10"/>
      </font>
    </dxf>
    <dxf>
      <font>
        <b/>
        <i val="0"/>
        <condense val="0"/>
        <extend val="0"/>
        <sz val="11"/>
        <color indexed="10"/>
      </font>
      <fill>
        <patternFill patternType="solid">
          <fgColor indexed="34"/>
          <bgColor indexed="13"/>
        </patternFill>
      </fill>
    </dxf>
    <dxf>
      <font>
        <b/>
        <i val="0"/>
        <condense val="0"/>
        <extend val="0"/>
        <sz val="11"/>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FF4000"/>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ne%20z%20dysku/Moje%20dokumenty/2021/WPF%202021/WPF%20-%2028.06.2021%20(3)/Uzasadnienie%20do%20projektu%20uchwa&#322;y%20Sejmiku%20(WP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zasadnienie"/>
      <sheetName val="Tabela do uzasadnienia"/>
      <sheetName val="tab."/>
    </sheetNames>
    <sheetDataSet>
      <sheetData sheetId="0"/>
      <sheetData sheetId="1" refreshError="1"/>
      <sheetData sheetId="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0"/>
  <sheetViews>
    <sheetView view="pageBreakPreview" topLeftCell="A420" zoomScaleNormal="100" zoomScaleSheetLayoutView="100" workbookViewId="0">
      <selection activeCell="B433" sqref="B433"/>
    </sheetView>
  </sheetViews>
  <sheetFormatPr defaultColWidth="8.875" defaultRowHeight="21.75" customHeight="1"/>
  <cols>
    <col min="1" max="1" width="9.75" style="1" customWidth="1"/>
    <col min="2" max="2" width="60.25" style="2" customWidth="1"/>
    <col min="3" max="3" width="15" style="3" customWidth="1"/>
    <col min="4" max="4" width="15.375" style="3" customWidth="1"/>
    <col min="5" max="5" width="16.625" style="3" customWidth="1"/>
    <col min="6" max="6" width="13.25" style="2" customWidth="1"/>
    <col min="7" max="16384" width="8.875" style="2"/>
  </cols>
  <sheetData>
    <row r="1" spans="1:6" ht="18.75">
      <c r="A1" s="189" t="s">
        <v>0</v>
      </c>
      <c r="B1" s="189"/>
      <c r="C1" s="189"/>
      <c r="D1" s="189"/>
      <c r="E1" s="189"/>
      <c r="F1" s="189"/>
    </row>
    <row r="2" spans="1:6" ht="3.6" customHeight="1">
      <c r="A2" s="153"/>
      <c r="B2" s="153"/>
      <c r="C2" s="153"/>
      <c r="D2" s="153"/>
      <c r="E2" s="153"/>
      <c r="F2" s="154"/>
    </row>
    <row r="3" spans="1:6" s="4" customFormat="1" ht="20.25" customHeight="1">
      <c r="A3" s="190" t="s">
        <v>1</v>
      </c>
      <c r="B3" s="190"/>
      <c r="C3" s="190"/>
      <c r="D3" s="190"/>
      <c r="E3" s="190"/>
      <c r="F3" s="190"/>
    </row>
    <row r="4" spans="1:6" s="5" customFormat="1" ht="22.15" customHeight="1">
      <c r="A4" s="187" t="s">
        <v>216</v>
      </c>
      <c r="B4" s="187"/>
      <c r="C4" s="187"/>
      <c r="D4" s="187"/>
      <c r="E4" s="187"/>
      <c r="F4" s="187"/>
    </row>
    <row r="5" spans="1:6" s="4" customFormat="1" ht="19.899999999999999" customHeight="1">
      <c r="A5" s="190" t="s">
        <v>2</v>
      </c>
      <c r="B5" s="190"/>
      <c r="C5" s="190"/>
      <c r="D5" s="190"/>
      <c r="E5" s="190"/>
      <c r="F5" s="190"/>
    </row>
    <row r="6" spans="1:6" s="5" customFormat="1" ht="61.9" customHeight="1">
      <c r="A6" s="187" t="s">
        <v>521</v>
      </c>
      <c r="B6" s="187"/>
      <c r="C6" s="187"/>
      <c r="D6" s="187"/>
      <c r="E6" s="187"/>
      <c r="F6" s="187"/>
    </row>
    <row r="7" spans="1:6" s="5" customFormat="1" ht="32.450000000000003" customHeight="1">
      <c r="A7" s="187" t="s">
        <v>500</v>
      </c>
      <c r="B7" s="187"/>
      <c r="C7" s="187"/>
      <c r="D7" s="187"/>
      <c r="E7" s="187"/>
      <c r="F7" s="187"/>
    </row>
    <row r="8" spans="1:6" s="4" customFormat="1" ht="22.15" customHeight="1">
      <c r="A8" s="190" t="s">
        <v>3</v>
      </c>
      <c r="B8" s="190"/>
      <c r="C8" s="190"/>
      <c r="D8" s="190"/>
      <c r="E8" s="190"/>
      <c r="F8" s="190"/>
    </row>
    <row r="9" spans="1:6" s="6" customFormat="1" ht="15.75" customHeight="1">
      <c r="A9" s="191" t="s">
        <v>4</v>
      </c>
      <c r="B9" s="191"/>
      <c r="C9" s="191"/>
      <c r="D9" s="191"/>
      <c r="E9" s="191"/>
      <c r="F9" s="191"/>
    </row>
    <row r="10" spans="1:6" s="4" customFormat="1" ht="22.15" customHeight="1">
      <c r="A10" s="190" t="s">
        <v>5</v>
      </c>
      <c r="B10" s="190"/>
      <c r="C10" s="190"/>
      <c r="D10" s="190"/>
      <c r="E10" s="190"/>
      <c r="F10" s="190"/>
    </row>
    <row r="11" spans="1:6" s="6" customFormat="1" ht="15.75" customHeight="1">
      <c r="A11" s="187" t="s">
        <v>217</v>
      </c>
      <c r="B11" s="187"/>
      <c r="C11" s="187"/>
      <c r="D11" s="187"/>
      <c r="E11" s="187"/>
      <c r="F11" s="187"/>
    </row>
    <row r="12" spans="1:6" s="6" customFormat="1" ht="66" customHeight="1">
      <c r="A12" s="187" t="s">
        <v>464</v>
      </c>
      <c r="B12" s="187"/>
      <c r="C12" s="187"/>
      <c r="D12" s="187"/>
      <c r="E12" s="187"/>
      <c r="F12" s="187"/>
    </row>
    <row r="13" spans="1:6" s="161" customFormat="1" ht="22.5" customHeight="1">
      <c r="A13" s="192" t="s">
        <v>222</v>
      </c>
      <c r="B13" s="192"/>
      <c r="C13" s="192"/>
      <c r="D13" s="192"/>
      <c r="E13" s="192"/>
      <c r="F13" s="160"/>
    </row>
    <row r="14" spans="1:6" s="161" customFormat="1" ht="15.75" customHeight="1">
      <c r="A14" s="192" t="s">
        <v>223</v>
      </c>
      <c r="B14" s="192"/>
      <c r="C14" s="192"/>
      <c r="D14" s="192"/>
      <c r="E14" s="192"/>
      <c r="F14" s="162"/>
    </row>
    <row r="15" spans="1:6" s="161" customFormat="1" ht="15.75" customHeight="1">
      <c r="A15" s="192" t="s">
        <v>224</v>
      </c>
      <c r="B15" s="192"/>
      <c r="C15" s="192"/>
      <c r="D15" s="192"/>
      <c r="E15" s="192"/>
      <c r="F15" s="162"/>
    </row>
    <row r="16" spans="1:6" s="161" customFormat="1" ht="15.75" customHeight="1">
      <c r="A16" s="192" t="s">
        <v>225</v>
      </c>
      <c r="B16" s="192"/>
      <c r="C16" s="192"/>
      <c r="D16" s="192"/>
      <c r="E16" s="192"/>
      <c r="F16" s="162"/>
    </row>
    <row r="17" spans="1:6" s="161" customFormat="1" ht="15.75" customHeight="1">
      <c r="A17" s="192" t="s">
        <v>226</v>
      </c>
      <c r="B17" s="192"/>
      <c r="C17" s="192"/>
      <c r="D17" s="192"/>
      <c r="E17" s="192"/>
      <c r="F17" s="162"/>
    </row>
    <row r="18" spans="1:6" s="161" customFormat="1" ht="15.75">
      <c r="A18" s="192" t="s">
        <v>218</v>
      </c>
      <c r="B18" s="192"/>
      <c r="C18" s="192"/>
      <c r="D18" s="192"/>
      <c r="E18" s="192"/>
      <c r="F18" s="192"/>
    </row>
    <row r="19" spans="1:6" ht="10.15" customHeight="1">
      <c r="A19" s="7"/>
      <c r="B19" s="7"/>
      <c r="C19" s="7"/>
      <c r="D19" s="7"/>
      <c r="E19" s="7"/>
      <c r="F19" s="6"/>
    </row>
    <row r="20" spans="1:6" s="9" customFormat="1" ht="18.75" customHeight="1">
      <c r="A20" s="193" t="s">
        <v>6</v>
      </c>
      <c r="B20" s="193" t="s">
        <v>7</v>
      </c>
      <c r="C20" s="193" t="s">
        <v>219</v>
      </c>
      <c r="D20" s="193" t="s">
        <v>8</v>
      </c>
      <c r="E20" s="193" t="s">
        <v>9</v>
      </c>
      <c r="F20" s="8"/>
    </row>
    <row r="21" spans="1:6" s="9" customFormat="1" ht="15.75">
      <c r="A21" s="193"/>
      <c r="B21" s="193"/>
      <c r="C21" s="193"/>
      <c r="D21" s="193"/>
      <c r="E21" s="193"/>
      <c r="F21" s="8"/>
    </row>
    <row r="22" spans="1:6" s="12" customFormat="1" ht="15" customHeight="1">
      <c r="A22" s="10">
        <v>1</v>
      </c>
      <c r="B22" s="10">
        <v>2</v>
      </c>
      <c r="C22" s="10">
        <v>3</v>
      </c>
      <c r="D22" s="10">
        <v>4</v>
      </c>
      <c r="E22" s="10">
        <v>5</v>
      </c>
      <c r="F22" s="11"/>
    </row>
    <row r="23" spans="1:6" s="17" customFormat="1" ht="18.75" customHeight="1">
      <c r="A23" s="13">
        <v>1</v>
      </c>
      <c r="B23" s="14" t="s">
        <v>10</v>
      </c>
      <c r="C23" s="15">
        <v>1390103685.97</v>
      </c>
      <c r="D23" s="16">
        <f t="shared" ref="D23:D53" si="0">E23-C23</f>
        <v>-23919091.32</v>
      </c>
      <c r="E23" s="15">
        <v>1366184594.6500001</v>
      </c>
      <c r="F23" s="8"/>
    </row>
    <row r="24" spans="1:6" s="5" customFormat="1" ht="15.75" customHeight="1">
      <c r="A24" s="18" t="s">
        <v>11</v>
      </c>
      <c r="B24" s="19" t="s">
        <v>12</v>
      </c>
      <c r="C24" s="20">
        <v>931239983.97000003</v>
      </c>
      <c r="D24" s="21">
        <f t="shared" si="0"/>
        <v>52734057.68</v>
      </c>
      <c r="E24" s="20">
        <v>983974041.64999998</v>
      </c>
      <c r="F24" s="6"/>
    </row>
    <row r="25" spans="1:6" s="5" customFormat="1" ht="31.5" customHeight="1">
      <c r="A25" s="18" t="s">
        <v>13</v>
      </c>
      <c r="B25" s="22" t="s">
        <v>14</v>
      </c>
      <c r="C25" s="20">
        <v>80426127</v>
      </c>
      <c r="D25" s="21">
        <f t="shared" si="0"/>
        <v>0</v>
      </c>
      <c r="E25" s="20">
        <v>80426127</v>
      </c>
      <c r="F25" s="6"/>
    </row>
    <row r="26" spans="1:6" s="5" customFormat="1" ht="31.5" customHeight="1">
      <c r="A26" s="18" t="s">
        <v>15</v>
      </c>
      <c r="B26" s="22" t="s">
        <v>16</v>
      </c>
      <c r="C26" s="20">
        <v>214300000</v>
      </c>
      <c r="D26" s="21">
        <f t="shared" si="0"/>
        <v>65000000</v>
      </c>
      <c r="E26" s="20">
        <v>279300000</v>
      </c>
      <c r="F26" s="6"/>
    </row>
    <row r="27" spans="1:6" s="5" customFormat="1" ht="17.25" customHeight="1">
      <c r="A27" s="18" t="s">
        <v>17</v>
      </c>
      <c r="B27" s="22" t="s">
        <v>18</v>
      </c>
      <c r="C27" s="20">
        <v>300881893</v>
      </c>
      <c r="D27" s="21">
        <f t="shared" si="0"/>
        <v>0</v>
      </c>
      <c r="E27" s="20">
        <v>300881893</v>
      </c>
      <c r="F27" s="6"/>
    </row>
    <row r="28" spans="1:6" s="5" customFormat="1" ht="15.75" customHeight="1">
      <c r="A28" s="18" t="s">
        <v>19</v>
      </c>
      <c r="B28" s="22" t="s">
        <v>20</v>
      </c>
      <c r="C28" s="20">
        <v>314097406.97000003</v>
      </c>
      <c r="D28" s="21">
        <f t="shared" si="0"/>
        <v>-13029242.32</v>
      </c>
      <c r="E28" s="20">
        <v>301068164.64999998</v>
      </c>
      <c r="F28" s="6"/>
    </row>
    <row r="29" spans="1:6" s="5" customFormat="1" ht="15.75" customHeight="1">
      <c r="A29" s="18" t="s">
        <v>21</v>
      </c>
      <c r="B29" s="22" t="s">
        <v>22</v>
      </c>
      <c r="C29" s="20">
        <v>21534557</v>
      </c>
      <c r="D29" s="21">
        <f t="shared" si="0"/>
        <v>763300</v>
      </c>
      <c r="E29" s="20">
        <v>22297857</v>
      </c>
      <c r="F29" s="6"/>
    </row>
    <row r="30" spans="1:6" s="5" customFormat="1" ht="16.149999999999999" customHeight="1">
      <c r="A30" s="18" t="s">
        <v>23</v>
      </c>
      <c r="B30" s="23" t="s">
        <v>24</v>
      </c>
      <c r="C30" s="20">
        <v>0</v>
      </c>
      <c r="D30" s="21">
        <f t="shared" si="0"/>
        <v>0</v>
      </c>
      <c r="E30" s="20">
        <v>0</v>
      </c>
      <c r="F30" s="6"/>
    </row>
    <row r="31" spans="1:6" s="5" customFormat="1" ht="16.899999999999999" customHeight="1">
      <c r="A31" s="18" t="s">
        <v>25</v>
      </c>
      <c r="B31" s="19" t="s">
        <v>26</v>
      </c>
      <c r="C31" s="20">
        <v>458863702</v>
      </c>
      <c r="D31" s="21">
        <f t="shared" si="0"/>
        <v>-76653149</v>
      </c>
      <c r="E31" s="20">
        <v>382210553</v>
      </c>
      <c r="F31" s="6"/>
    </row>
    <row r="32" spans="1:6" s="5" customFormat="1" ht="15.6" customHeight="1">
      <c r="A32" s="18" t="s">
        <v>27</v>
      </c>
      <c r="B32" s="22" t="s">
        <v>28</v>
      </c>
      <c r="C32" s="20">
        <v>1415215</v>
      </c>
      <c r="D32" s="21">
        <f t="shared" si="0"/>
        <v>0</v>
      </c>
      <c r="E32" s="20">
        <v>1415215</v>
      </c>
      <c r="F32" s="6"/>
    </row>
    <row r="33" spans="1:6" s="5" customFormat="1" ht="21.6" customHeight="1">
      <c r="A33" s="18" t="s">
        <v>29</v>
      </c>
      <c r="B33" s="22" t="s">
        <v>30</v>
      </c>
      <c r="C33" s="20">
        <v>437576288</v>
      </c>
      <c r="D33" s="21">
        <f t="shared" si="0"/>
        <v>-76654972</v>
      </c>
      <c r="E33" s="20">
        <v>360921316</v>
      </c>
      <c r="F33" s="6"/>
    </row>
    <row r="34" spans="1:6" s="4" customFormat="1" ht="20.25" customHeight="1">
      <c r="A34" s="13">
        <v>2</v>
      </c>
      <c r="B34" s="14" t="s">
        <v>31</v>
      </c>
      <c r="C34" s="15">
        <v>1525593615.97</v>
      </c>
      <c r="D34" s="16">
        <f t="shared" si="0"/>
        <v>-84796444.319999993</v>
      </c>
      <c r="E34" s="15">
        <v>1440797171.6500001</v>
      </c>
      <c r="F34" s="24"/>
    </row>
    <row r="35" spans="1:6" s="5" customFormat="1" ht="15.6" customHeight="1">
      <c r="A35" s="18" t="s">
        <v>32</v>
      </c>
      <c r="B35" s="19" t="s">
        <v>33</v>
      </c>
      <c r="C35" s="20">
        <v>839270614.97000003</v>
      </c>
      <c r="D35" s="21">
        <f t="shared" si="0"/>
        <v>-31060788.32</v>
      </c>
      <c r="E35" s="20">
        <v>808209826.64999998</v>
      </c>
      <c r="F35" s="6"/>
    </row>
    <row r="36" spans="1:6" s="5" customFormat="1" ht="15.6" customHeight="1">
      <c r="A36" s="18" t="s">
        <v>34</v>
      </c>
      <c r="B36" s="22" t="s">
        <v>35</v>
      </c>
      <c r="C36" s="20">
        <v>164505355</v>
      </c>
      <c r="D36" s="21">
        <f t="shared" si="0"/>
        <v>1071626</v>
      </c>
      <c r="E36" s="20">
        <v>165576981</v>
      </c>
      <c r="F36" s="6"/>
    </row>
    <row r="37" spans="1:6" s="5" customFormat="1" ht="15.6" customHeight="1">
      <c r="A37" s="18" t="s">
        <v>36</v>
      </c>
      <c r="B37" s="22" t="s">
        <v>37</v>
      </c>
      <c r="C37" s="20">
        <v>35093710</v>
      </c>
      <c r="D37" s="21">
        <f t="shared" si="0"/>
        <v>-23062875</v>
      </c>
      <c r="E37" s="20">
        <v>12030835</v>
      </c>
      <c r="F37" s="6"/>
    </row>
    <row r="38" spans="1:6" s="5" customFormat="1" ht="27.6" customHeight="1">
      <c r="A38" s="18" t="s">
        <v>38</v>
      </c>
      <c r="B38" s="23" t="s">
        <v>39</v>
      </c>
      <c r="C38" s="20">
        <v>0</v>
      </c>
      <c r="D38" s="21">
        <f t="shared" si="0"/>
        <v>0</v>
      </c>
      <c r="E38" s="20">
        <v>0</v>
      </c>
      <c r="F38" s="6"/>
    </row>
    <row r="39" spans="1:6" s="5" customFormat="1" ht="15.6" customHeight="1">
      <c r="A39" s="18" t="s">
        <v>40</v>
      </c>
      <c r="B39" s="22" t="s">
        <v>41</v>
      </c>
      <c r="C39" s="20">
        <v>7523985</v>
      </c>
      <c r="D39" s="21">
        <f t="shared" si="0"/>
        <v>-22366</v>
      </c>
      <c r="E39" s="20">
        <v>7501619</v>
      </c>
      <c r="F39" s="6"/>
    </row>
    <row r="40" spans="1:6" s="5" customFormat="1" ht="105.75" customHeight="1">
      <c r="A40" s="18" t="s">
        <v>42</v>
      </c>
      <c r="B40" s="23" t="s">
        <v>43</v>
      </c>
      <c r="C40" s="20">
        <v>0</v>
      </c>
      <c r="D40" s="21">
        <f t="shared" si="0"/>
        <v>0</v>
      </c>
      <c r="E40" s="20">
        <v>0</v>
      </c>
      <c r="F40" s="6"/>
    </row>
    <row r="41" spans="1:6" s="5" customFormat="1" ht="69" customHeight="1">
      <c r="A41" s="18" t="s">
        <v>44</v>
      </c>
      <c r="B41" s="23" t="s">
        <v>45</v>
      </c>
      <c r="C41" s="20">
        <v>0</v>
      </c>
      <c r="D41" s="21">
        <f t="shared" si="0"/>
        <v>0</v>
      </c>
      <c r="E41" s="20">
        <v>0</v>
      </c>
      <c r="F41" s="6"/>
    </row>
    <row r="42" spans="1:6" s="5" customFormat="1" ht="52.5" customHeight="1">
      <c r="A42" s="18" t="s">
        <v>46</v>
      </c>
      <c r="B42" s="25" t="s">
        <v>47</v>
      </c>
      <c r="C42" s="20">
        <v>0</v>
      </c>
      <c r="D42" s="21">
        <f t="shared" si="0"/>
        <v>0</v>
      </c>
      <c r="E42" s="20">
        <v>0</v>
      </c>
      <c r="F42" s="6"/>
    </row>
    <row r="43" spans="1:6" s="4" customFormat="1" ht="18.75" customHeight="1">
      <c r="A43" s="13" t="s">
        <v>48</v>
      </c>
      <c r="B43" s="26" t="s">
        <v>49</v>
      </c>
      <c r="C43" s="15">
        <v>686323001</v>
      </c>
      <c r="D43" s="16">
        <f t="shared" si="0"/>
        <v>-53735656</v>
      </c>
      <c r="E43" s="15">
        <v>632587345</v>
      </c>
      <c r="F43" s="24"/>
    </row>
    <row r="44" spans="1:6" s="5" customFormat="1" ht="36" customHeight="1">
      <c r="A44" s="18" t="s">
        <v>50</v>
      </c>
      <c r="B44" s="22" t="s">
        <v>51</v>
      </c>
      <c r="C44" s="20">
        <v>662563250</v>
      </c>
      <c r="D44" s="21">
        <f t="shared" si="0"/>
        <v>-110935674</v>
      </c>
      <c r="E44" s="20">
        <v>551627576</v>
      </c>
      <c r="F44" s="6"/>
    </row>
    <row r="45" spans="1:6" s="5" customFormat="1" ht="31.5">
      <c r="A45" s="18" t="s">
        <v>52</v>
      </c>
      <c r="B45" s="23" t="s">
        <v>53</v>
      </c>
      <c r="C45" s="20">
        <v>249931105</v>
      </c>
      <c r="D45" s="21">
        <f t="shared" si="0"/>
        <v>-37891686</v>
      </c>
      <c r="E45" s="20">
        <v>212039419</v>
      </c>
      <c r="F45" s="6"/>
    </row>
    <row r="46" spans="1:6" s="5" customFormat="1" ht="20.25" customHeight="1">
      <c r="A46" s="13">
        <v>3</v>
      </c>
      <c r="B46" s="14" t="s">
        <v>54</v>
      </c>
      <c r="C46" s="27">
        <v>-135489930</v>
      </c>
      <c r="D46" s="16">
        <f t="shared" si="0"/>
        <v>60877353</v>
      </c>
      <c r="E46" s="27">
        <v>-74612577</v>
      </c>
      <c r="F46" s="6"/>
    </row>
    <row r="47" spans="1:6" s="5" customFormat="1" ht="31.5">
      <c r="A47" s="18" t="s">
        <v>55</v>
      </c>
      <c r="B47" s="19" t="s">
        <v>56</v>
      </c>
      <c r="C47" s="20">
        <v>0</v>
      </c>
      <c r="D47" s="21">
        <f t="shared" si="0"/>
        <v>0</v>
      </c>
      <c r="E47" s="20">
        <v>0</v>
      </c>
      <c r="F47" s="6"/>
    </row>
    <row r="48" spans="1:6" s="5" customFormat="1" ht="15.75">
      <c r="A48" s="13">
        <v>4</v>
      </c>
      <c r="B48" s="14" t="s">
        <v>57</v>
      </c>
      <c r="C48" s="15">
        <v>162933883</v>
      </c>
      <c r="D48" s="16">
        <f t="shared" si="0"/>
        <v>-60877353</v>
      </c>
      <c r="E48" s="15">
        <v>102056530</v>
      </c>
      <c r="F48" s="6"/>
    </row>
    <row r="49" spans="1:6" s="5" customFormat="1" ht="15.75" customHeight="1">
      <c r="A49" s="18" t="s">
        <v>58</v>
      </c>
      <c r="B49" s="19" t="s">
        <v>59</v>
      </c>
      <c r="C49" s="20">
        <v>79938699</v>
      </c>
      <c r="D49" s="21">
        <f t="shared" si="0"/>
        <v>0</v>
      </c>
      <c r="E49" s="20">
        <v>79938699</v>
      </c>
      <c r="F49" s="6"/>
    </row>
    <row r="50" spans="1:6" s="9" customFormat="1" ht="18.75" customHeight="1">
      <c r="A50" s="193" t="s">
        <v>6</v>
      </c>
      <c r="B50" s="193" t="s">
        <v>7</v>
      </c>
      <c r="C50" s="193" t="s">
        <v>219</v>
      </c>
      <c r="D50" s="193" t="s">
        <v>8</v>
      </c>
      <c r="E50" s="193" t="s">
        <v>9</v>
      </c>
      <c r="F50" s="8"/>
    </row>
    <row r="51" spans="1:6" s="9" customFormat="1" ht="15.75">
      <c r="A51" s="193"/>
      <c r="B51" s="193"/>
      <c r="C51" s="193"/>
      <c r="D51" s="193"/>
      <c r="E51" s="193"/>
      <c r="F51" s="8"/>
    </row>
    <row r="52" spans="1:6" s="12" customFormat="1" ht="15" customHeight="1">
      <c r="A52" s="10">
        <v>1</v>
      </c>
      <c r="B52" s="10">
        <v>2</v>
      </c>
      <c r="C52" s="10">
        <v>3</v>
      </c>
      <c r="D52" s="10">
        <v>4</v>
      </c>
      <c r="E52" s="10">
        <v>5</v>
      </c>
      <c r="F52" s="11"/>
    </row>
    <row r="53" spans="1:6" s="5" customFormat="1" ht="15.75" customHeight="1">
      <c r="A53" s="18" t="s">
        <v>60</v>
      </c>
      <c r="B53" s="22" t="s">
        <v>61</v>
      </c>
      <c r="C53" s="20">
        <v>72300000</v>
      </c>
      <c r="D53" s="21">
        <f t="shared" si="0"/>
        <v>0</v>
      </c>
      <c r="E53" s="20">
        <v>72300000</v>
      </c>
      <c r="F53" s="6"/>
    </row>
    <row r="54" spans="1:6" s="5" customFormat="1" ht="15.75" customHeight="1">
      <c r="A54" s="18" t="s">
        <v>62</v>
      </c>
      <c r="B54" s="19" t="s">
        <v>63</v>
      </c>
      <c r="C54" s="20">
        <v>2189930</v>
      </c>
      <c r="D54" s="21">
        <f t="shared" ref="D54:D74" si="1">E54-C54</f>
        <v>122647</v>
      </c>
      <c r="E54" s="20">
        <v>2312577</v>
      </c>
      <c r="F54" s="6"/>
    </row>
    <row r="55" spans="1:6" s="17" customFormat="1" ht="15.75" customHeight="1">
      <c r="A55" s="18" t="s">
        <v>64</v>
      </c>
      <c r="B55" s="22" t="s">
        <v>61</v>
      </c>
      <c r="C55" s="20">
        <v>2189930</v>
      </c>
      <c r="D55" s="21">
        <f t="shared" si="1"/>
        <v>122647</v>
      </c>
      <c r="E55" s="20">
        <v>2312577</v>
      </c>
      <c r="F55" s="8"/>
    </row>
    <row r="56" spans="1:6" s="17" customFormat="1" ht="15.75" customHeight="1">
      <c r="A56" s="18" t="s">
        <v>65</v>
      </c>
      <c r="B56" s="19" t="s">
        <v>66</v>
      </c>
      <c r="C56" s="20">
        <v>80805254</v>
      </c>
      <c r="D56" s="21">
        <f t="shared" si="1"/>
        <v>-61000000</v>
      </c>
      <c r="E56" s="20">
        <v>19805254</v>
      </c>
      <c r="F56" s="8"/>
    </row>
    <row r="57" spans="1:6" s="29" customFormat="1" ht="15.75" customHeight="1">
      <c r="A57" s="18" t="s">
        <v>67</v>
      </c>
      <c r="B57" s="22" t="s">
        <v>61</v>
      </c>
      <c r="C57" s="20">
        <v>61000000</v>
      </c>
      <c r="D57" s="21">
        <f t="shared" si="1"/>
        <v>-61000000</v>
      </c>
      <c r="E57" s="20">
        <v>0</v>
      </c>
      <c r="F57" s="28"/>
    </row>
    <row r="58" spans="1:6" s="5" customFormat="1" ht="15.75" customHeight="1">
      <c r="A58" s="18" t="s">
        <v>68</v>
      </c>
      <c r="B58" s="19" t="s">
        <v>69</v>
      </c>
      <c r="C58" s="20">
        <v>0</v>
      </c>
      <c r="D58" s="20">
        <f t="shared" si="1"/>
        <v>0</v>
      </c>
      <c r="E58" s="20">
        <v>0</v>
      </c>
      <c r="F58" s="6"/>
    </row>
    <row r="59" spans="1:6" s="5" customFormat="1" ht="18" customHeight="1">
      <c r="A59" s="18" t="s">
        <v>70</v>
      </c>
      <c r="B59" s="22" t="s">
        <v>61</v>
      </c>
      <c r="C59" s="20">
        <v>0</v>
      </c>
      <c r="D59" s="20">
        <f t="shared" si="1"/>
        <v>0</v>
      </c>
      <c r="E59" s="20">
        <v>0</v>
      </c>
      <c r="F59" s="6"/>
    </row>
    <row r="60" spans="1:6" s="5" customFormat="1" ht="21.6" customHeight="1">
      <c r="A60" s="18" t="s">
        <v>71</v>
      </c>
      <c r="B60" s="19" t="s">
        <v>72</v>
      </c>
      <c r="C60" s="20">
        <v>0</v>
      </c>
      <c r="D60" s="20">
        <f t="shared" si="1"/>
        <v>0</v>
      </c>
      <c r="E60" s="20">
        <v>0</v>
      </c>
      <c r="F60" s="6"/>
    </row>
    <row r="61" spans="1:6" s="5" customFormat="1" ht="17.25" customHeight="1">
      <c r="A61" s="18" t="s">
        <v>73</v>
      </c>
      <c r="B61" s="22" t="s">
        <v>61</v>
      </c>
      <c r="C61" s="20">
        <v>0</v>
      </c>
      <c r="D61" s="20">
        <f t="shared" si="1"/>
        <v>0</v>
      </c>
      <c r="E61" s="20">
        <v>0</v>
      </c>
      <c r="F61" s="6"/>
    </row>
    <row r="62" spans="1:6" s="5" customFormat="1" ht="18.75" customHeight="1">
      <c r="A62" s="13">
        <v>5</v>
      </c>
      <c r="B62" s="14" t="s">
        <v>74</v>
      </c>
      <c r="C62" s="15">
        <v>27443953</v>
      </c>
      <c r="D62" s="16">
        <f t="shared" si="1"/>
        <v>0</v>
      </c>
      <c r="E62" s="15">
        <v>27443953</v>
      </c>
      <c r="F62" s="6"/>
    </row>
    <row r="63" spans="1:6" s="5" customFormat="1" ht="31.5" customHeight="1">
      <c r="A63" s="18" t="s">
        <v>75</v>
      </c>
      <c r="B63" s="19" t="s">
        <v>76</v>
      </c>
      <c r="C63" s="20">
        <v>27443953</v>
      </c>
      <c r="D63" s="21">
        <f t="shared" si="1"/>
        <v>0</v>
      </c>
      <c r="E63" s="20">
        <v>27443953</v>
      </c>
      <c r="F63" s="6"/>
    </row>
    <row r="64" spans="1:6" s="5" customFormat="1" ht="31.5" customHeight="1">
      <c r="A64" s="18" t="s">
        <v>77</v>
      </c>
      <c r="B64" s="22" t="s">
        <v>465</v>
      </c>
      <c r="C64" s="20">
        <v>0</v>
      </c>
      <c r="D64" s="20">
        <f t="shared" si="1"/>
        <v>0</v>
      </c>
      <c r="E64" s="20">
        <v>0</v>
      </c>
      <c r="F64" s="6"/>
    </row>
    <row r="65" spans="1:6" s="5" customFormat="1" ht="31.5" customHeight="1">
      <c r="A65" s="18" t="s">
        <v>78</v>
      </c>
      <c r="B65" s="23" t="s">
        <v>466</v>
      </c>
      <c r="C65" s="20">
        <v>0</v>
      </c>
      <c r="D65" s="20">
        <f t="shared" si="1"/>
        <v>0</v>
      </c>
      <c r="E65" s="20">
        <v>0</v>
      </c>
      <c r="F65" s="6"/>
    </row>
    <row r="66" spans="1:6" s="5" customFormat="1" ht="31.5" customHeight="1">
      <c r="A66" s="18" t="s">
        <v>79</v>
      </c>
      <c r="B66" s="23" t="s">
        <v>467</v>
      </c>
      <c r="C66" s="20">
        <v>0</v>
      </c>
      <c r="D66" s="20">
        <f t="shared" si="1"/>
        <v>0</v>
      </c>
      <c r="E66" s="20">
        <v>0</v>
      </c>
      <c r="F66" s="6"/>
    </row>
    <row r="67" spans="1:6" s="5" customFormat="1" ht="50.25" customHeight="1">
      <c r="A67" s="18" t="s">
        <v>80</v>
      </c>
      <c r="B67" s="23" t="s">
        <v>81</v>
      </c>
      <c r="C67" s="20">
        <v>0</v>
      </c>
      <c r="D67" s="20">
        <f t="shared" si="1"/>
        <v>0</v>
      </c>
      <c r="E67" s="20">
        <v>0</v>
      </c>
      <c r="F67" s="6"/>
    </row>
    <row r="68" spans="1:6" s="5" customFormat="1" ht="15.75" customHeight="1">
      <c r="A68" s="18" t="s">
        <v>82</v>
      </c>
      <c r="B68" s="30" t="s">
        <v>83</v>
      </c>
      <c r="C68" s="20">
        <v>0</v>
      </c>
      <c r="D68" s="20">
        <f t="shared" si="1"/>
        <v>0</v>
      </c>
      <c r="E68" s="20">
        <v>0</v>
      </c>
      <c r="F68" s="6"/>
    </row>
    <row r="69" spans="1:6" s="5" customFormat="1" ht="35.25" customHeight="1">
      <c r="A69" s="18" t="s">
        <v>84</v>
      </c>
      <c r="B69" s="30" t="s">
        <v>85</v>
      </c>
      <c r="C69" s="20">
        <v>0</v>
      </c>
      <c r="D69" s="20">
        <f t="shared" si="1"/>
        <v>0</v>
      </c>
      <c r="E69" s="20">
        <v>0</v>
      </c>
      <c r="F69" s="6"/>
    </row>
    <row r="70" spans="1:6" s="5" customFormat="1" ht="15.75" customHeight="1">
      <c r="A70" s="18" t="s">
        <v>86</v>
      </c>
      <c r="B70" s="30" t="s">
        <v>87</v>
      </c>
      <c r="C70" s="20">
        <v>0</v>
      </c>
      <c r="D70" s="20">
        <f t="shared" si="1"/>
        <v>0</v>
      </c>
      <c r="E70" s="20">
        <v>0</v>
      </c>
      <c r="F70" s="6"/>
    </row>
    <row r="71" spans="1:6" s="5" customFormat="1" ht="31.5" customHeight="1">
      <c r="A71" s="18" t="s">
        <v>88</v>
      </c>
      <c r="B71" s="25" t="s">
        <v>89</v>
      </c>
      <c r="C71" s="20">
        <v>0</v>
      </c>
      <c r="D71" s="20">
        <f t="shared" si="1"/>
        <v>0</v>
      </c>
      <c r="E71" s="20">
        <v>0</v>
      </c>
      <c r="F71" s="6"/>
    </row>
    <row r="72" spans="1:6" s="5" customFormat="1" ht="15.75" customHeight="1">
      <c r="A72" s="18" t="s">
        <v>90</v>
      </c>
      <c r="B72" s="19" t="s">
        <v>91</v>
      </c>
      <c r="C72" s="20">
        <v>0</v>
      </c>
      <c r="D72" s="20">
        <f t="shared" si="1"/>
        <v>0</v>
      </c>
      <c r="E72" s="20">
        <v>0</v>
      </c>
      <c r="F72" s="6"/>
    </row>
    <row r="73" spans="1:6" s="5" customFormat="1" ht="15.75">
      <c r="A73" s="13" t="s">
        <v>92</v>
      </c>
      <c r="B73" s="14" t="s">
        <v>93</v>
      </c>
      <c r="C73" s="15">
        <v>321596090</v>
      </c>
      <c r="D73" s="16">
        <f t="shared" si="1"/>
        <v>0</v>
      </c>
      <c r="E73" s="15">
        <v>321596090</v>
      </c>
      <c r="F73" s="6"/>
    </row>
    <row r="74" spans="1:6" s="5" customFormat="1" ht="15.75">
      <c r="A74" s="18" t="s">
        <v>94</v>
      </c>
      <c r="B74" s="19" t="s">
        <v>95</v>
      </c>
      <c r="C74" s="20">
        <v>0</v>
      </c>
      <c r="D74" s="21">
        <f t="shared" si="1"/>
        <v>0</v>
      </c>
      <c r="E74" s="20">
        <v>0</v>
      </c>
      <c r="F74" s="6"/>
    </row>
    <row r="75" spans="1:6" s="5" customFormat="1" ht="38.25" customHeight="1">
      <c r="A75" s="13">
        <v>7</v>
      </c>
      <c r="B75" s="14" t="s">
        <v>96</v>
      </c>
      <c r="C75" s="31" t="s">
        <v>97</v>
      </c>
      <c r="D75" s="32" t="s">
        <v>97</v>
      </c>
      <c r="E75" s="31" t="s">
        <v>97</v>
      </c>
      <c r="F75" s="6"/>
    </row>
    <row r="76" spans="1:6" s="5" customFormat="1" ht="15.75">
      <c r="A76" s="18" t="s">
        <v>98</v>
      </c>
      <c r="B76" s="19" t="s">
        <v>99</v>
      </c>
      <c r="C76" s="20">
        <v>91969369</v>
      </c>
      <c r="D76" s="21">
        <f>E76-C76</f>
        <v>83794846</v>
      </c>
      <c r="E76" s="20">
        <v>175764215</v>
      </c>
      <c r="F76" s="6"/>
    </row>
    <row r="77" spans="1:6" s="5" customFormat="1" ht="31.5">
      <c r="A77" s="18" t="s">
        <v>100</v>
      </c>
      <c r="B77" s="19" t="s">
        <v>220</v>
      </c>
      <c r="C77" s="20">
        <v>174964553</v>
      </c>
      <c r="D77" s="21">
        <f>E77-C77</f>
        <v>22917493</v>
      </c>
      <c r="E77" s="20">
        <v>197882046</v>
      </c>
      <c r="F77" s="6"/>
    </row>
    <row r="78" spans="1:6" s="5" customFormat="1" ht="15.75">
      <c r="A78" s="13">
        <v>8</v>
      </c>
      <c r="B78" s="14" t="s">
        <v>101</v>
      </c>
      <c r="C78" s="31" t="s">
        <v>97</v>
      </c>
      <c r="D78" s="32" t="s">
        <v>97</v>
      </c>
      <c r="E78" s="31" t="s">
        <v>97</v>
      </c>
      <c r="F78" s="6"/>
    </row>
    <row r="79" spans="1:6" s="5" customFormat="1" ht="82.5" customHeight="1">
      <c r="A79" s="18" t="s">
        <v>102</v>
      </c>
      <c r="B79" s="19" t="s">
        <v>211</v>
      </c>
      <c r="C79" s="33">
        <v>0.1135</v>
      </c>
      <c r="D79" s="33">
        <f t="shared" ref="D79:D85" si="2">E79-C79</f>
        <v>-4.4699999999999997E-2</v>
      </c>
      <c r="E79" s="33">
        <v>6.88E-2</v>
      </c>
      <c r="F79" s="6"/>
    </row>
    <row r="80" spans="1:6" s="5" customFormat="1" ht="31.15" hidden="1" customHeight="1">
      <c r="A80" s="18" t="s">
        <v>103</v>
      </c>
      <c r="B80" s="22" t="s">
        <v>103</v>
      </c>
      <c r="C80" s="33"/>
      <c r="D80" s="33">
        <f t="shared" si="2"/>
        <v>0</v>
      </c>
      <c r="E80" s="33"/>
      <c r="F80" s="6"/>
    </row>
    <row r="81" spans="1:6" s="5" customFormat="1" ht="31.15" hidden="1" customHeight="1">
      <c r="A81" s="18" t="s">
        <v>104</v>
      </c>
      <c r="B81" s="22" t="s">
        <v>104</v>
      </c>
      <c r="C81" s="33"/>
      <c r="D81" s="33">
        <f t="shared" si="2"/>
        <v>0</v>
      </c>
      <c r="E81" s="33"/>
      <c r="F81" s="6"/>
    </row>
    <row r="82" spans="1:6" s="5" customFormat="1" ht="28.9" customHeight="1">
      <c r="A82" s="194" t="s">
        <v>105</v>
      </c>
      <c r="B82" s="194" t="s">
        <v>221</v>
      </c>
      <c r="C82" s="33">
        <v>0.1827</v>
      </c>
      <c r="D82" s="33">
        <f t="shared" si="2"/>
        <v>0.1036</v>
      </c>
      <c r="E82" s="33">
        <v>0.2863</v>
      </c>
      <c r="F82" s="6"/>
    </row>
    <row r="83" spans="1:6" s="5" customFormat="1" ht="32.25" customHeight="1">
      <c r="A83" s="194"/>
      <c r="B83" s="194"/>
      <c r="C83" s="33">
        <v>0.185</v>
      </c>
      <c r="D83" s="33">
        <f t="shared" si="2"/>
        <v>0.10340000000000001</v>
      </c>
      <c r="E83" s="33">
        <v>0.28839999999999999</v>
      </c>
      <c r="F83" s="6"/>
    </row>
    <row r="84" spans="1:6" s="5" customFormat="1" ht="89.25" customHeight="1">
      <c r="A84" s="18" t="s">
        <v>106</v>
      </c>
      <c r="B84" s="19" t="s">
        <v>212</v>
      </c>
      <c r="C84" s="33">
        <v>0.29730000000000001</v>
      </c>
      <c r="D84" s="33">
        <f t="shared" si="2"/>
        <v>0</v>
      </c>
      <c r="E84" s="33">
        <v>0.29730000000000001</v>
      </c>
      <c r="F84" s="6"/>
    </row>
    <row r="85" spans="1:6" s="5" customFormat="1" ht="103.5" customHeight="1">
      <c r="A85" s="18" t="s">
        <v>107</v>
      </c>
      <c r="B85" s="22" t="s">
        <v>213</v>
      </c>
      <c r="C85" s="33">
        <v>0.35520000000000002</v>
      </c>
      <c r="D85" s="33">
        <f t="shared" si="2"/>
        <v>0</v>
      </c>
      <c r="E85" s="33">
        <v>0.35520000000000002</v>
      </c>
      <c r="F85" s="6"/>
    </row>
    <row r="86" spans="1:6" s="17" customFormat="1" ht="93.6" customHeight="1">
      <c r="A86" s="18" t="s">
        <v>108</v>
      </c>
      <c r="B86" s="19" t="s">
        <v>214</v>
      </c>
      <c r="C86" s="34" t="s">
        <v>109</v>
      </c>
      <c r="D86" s="20"/>
      <c r="E86" s="34" t="s">
        <v>109</v>
      </c>
      <c r="F86" s="8"/>
    </row>
    <row r="87" spans="1:6" s="17" customFormat="1" ht="97.5" customHeight="1">
      <c r="A87" s="18" t="s">
        <v>110</v>
      </c>
      <c r="B87" s="22" t="s">
        <v>215</v>
      </c>
      <c r="C87" s="34" t="s">
        <v>109</v>
      </c>
      <c r="D87" s="20"/>
      <c r="E87" s="34" t="s">
        <v>109</v>
      </c>
      <c r="F87" s="8"/>
    </row>
    <row r="88" spans="1:6" s="29" customFormat="1" ht="38.450000000000003" customHeight="1">
      <c r="A88" s="13">
        <v>9</v>
      </c>
      <c r="B88" s="14" t="s">
        <v>111</v>
      </c>
      <c r="C88" s="31" t="s">
        <v>97</v>
      </c>
      <c r="D88" s="31" t="s">
        <v>97</v>
      </c>
      <c r="E88" s="31" t="s">
        <v>97</v>
      </c>
      <c r="F88" s="28"/>
    </row>
    <row r="89" spans="1:6" s="9" customFormat="1" ht="18.75" customHeight="1">
      <c r="A89" s="193" t="s">
        <v>6</v>
      </c>
      <c r="B89" s="193" t="s">
        <v>7</v>
      </c>
      <c r="C89" s="193" t="s">
        <v>219</v>
      </c>
      <c r="D89" s="193" t="s">
        <v>8</v>
      </c>
      <c r="E89" s="193" t="s">
        <v>9</v>
      </c>
      <c r="F89" s="8"/>
    </row>
    <row r="90" spans="1:6" s="9" customFormat="1" ht="15.75">
      <c r="A90" s="193"/>
      <c r="B90" s="193"/>
      <c r="C90" s="193"/>
      <c r="D90" s="193"/>
      <c r="E90" s="193"/>
      <c r="F90" s="8"/>
    </row>
    <row r="91" spans="1:6" s="12" customFormat="1" ht="15" customHeight="1">
      <c r="A91" s="10">
        <v>1</v>
      </c>
      <c r="B91" s="10">
        <v>2</v>
      </c>
      <c r="C91" s="10">
        <v>3</v>
      </c>
      <c r="D91" s="10">
        <v>4</v>
      </c>
      <c r="E91" s="10">
        <v>5</v>
      </c>
      <c r="F91" s="11"/>
    </row>
    <row r="92" spans="1:6" s="5" customFormat="1" ht="31.5">
      <c r="A92" s="18" t="s">
        <v>112</v>
      </c>
      <c r="B92" s="19" t="s">
        <v>113</v>
      </c>
      <c r="C92" s="20">
        <v>228884678</v>
      </c>
      <c r="D92" s="21">
        <f>E92-C92</f>
        <v>-14721576</v>
      </c>
      <c r="E92" s="20">
        <v>214163102</v>
      </c>
      <c r="F92" s="6"/>
    </row>
    <row r="93" spans="1:6" s="5" customFormat="1" ht="54.75" customHeight="1">
      <c r="A93" s="18" t="s">
        <v>114</v>
      </c>
      <c r="B93" s="22" t="s">
        <v>115</v>
      </c>
      <c r="C93" s="20">
        <v>228884678</v>
      </c>
      <c r="D93" s="21">
        <f t="shared" ref="D93:D103" si="3">E93-C93</f>
        <v>-14721576</v>
      </c>
      <c r="E93" s="20">
        <v>214163102</v>
      </c>
      <c r="F93" s="6"/>
    </row>
    <row r="94" spans="1:6" s="5" customFormat="1" ht="15.75" customHeight="1">
      <c r="A94" s="18" t="s">
        <v>116</v>
      </c>
      <c r="B94" s="23" t="s">
        <v>117</v>
      </c>
      <c r="C94" s="20">
        <v>194077482</v>
      </c>
      <c r="D94" s="21">
        <f t="shared" si="3"/>
        <v>-14185400</v>
      </c>
      <c r="E94" s="20">
        <v>179892082</v>
      </c>
      <c r="F94" s="6"/>
    </row>
    <row r="95" spans="1:6" s="5" customFormat="1" ht="31.5" customHeight="1">
      <c r="A95" s="18" t="s">
        <v>118</v>
      </c>
      <c r="B95" s="19" t="s">
        <v>119</v>
      </c>
      <c r="C95" s="20">
        <v>431969541</v>
      </c>
      <c r="D95" s="21">
        <f t="shared" si="3"/>
        <v>-76844617</v>
      </c>
      <c r="E95" s="20">
        <v>355124924</v>
      </c>
      <c r="F95" s="6"/>
    </row>
    <row r="96" spans="1:6" s="5" customFormat="1" ht="52.5" customHeight="1">
      <c r="A96" s="18" t="s">
        <v>120</v>
      </c>
      <c r="B96" s="22" t="s">
        <v>121</v>
      </c>
      <c r="C96" s="20">
        <v>431969541</v>
      </c>
      <c r="D96" s="21">
        <f t="shared" si="3"/>
        <v>-76844617</v>
      </c>
      <c r="E96" s="20">
        <v>355124924</v>
      </c>
      <c r="F96" s="6"/>
    </row>
    <row r="97" spans="1:6" s="5" customFormat="1" ht="15.6" customHeight="1">
      <c r="A97" s="18" t="s">
        <v>122</v>
      </c>
      <c r="B97" s="23" t="s">
        <v>117</v>
      </c>
      <c r="C97" s="20">
        <v>372333580</v>
      </c>
      <c r="D97" s="21">
        <f t="shared" si="3"/>
        <v>-71842461</v>
      </c>
      <c r="E97" s="20">
        <v>300491119</v>
      </c>
      <c r="F97" s="6"/>
    </row>
    <row r="98" spans="1:6" s="5" customFormat="1" ht="31.5" customHeight="1">
      <c r="A98" s="18" t="s">
        <v>123</v>
      </c>
      <c r="B98" s="19" t="s">
        <v>124</v>
      </c>
      <c r="C98" s="20">
        <v>242131605</v>
      </c>
      <c r="D98" s="21">
        <f t="shared" si="3"/>
        <v>-15684615</v>
      </c>
      <c r="E98" s="20">
        <v>226446990</v>
      </c>
      <c r="F98" s="6"/>
    </row>
    <row r="99" spans="1:6" s="5" customFormat="1" ht="50.25" customHeight="1">
      <c r="A99" s="18" t="s">
        <v>125</v>
      </c>
      <c r="B99" s="22" t="s">
        <v>126</v>
      </c>
      <c r="C99" s="20">
        <v>242131605</v>
      </c>
      <c r="D99" s="21">
        <f t="shared" si="3"/>
        <v>-15684615</v>
      </c>
      <c r="E99" s="20">
        <v>226446990</v>
      </c>
      <c r="F99" s="6"/>
    </row>
    <row r="100" spans="1:6" s="5" customFormat="1" ht="34.9" customHeight="1">
      <c r="A100" s="18" t="s">
        <v>127</v>
      </c>
      <c r="B100" s="23" t="s">
        <v>128</v>
      </c>
      <c r="C100" s="20">
        <v>194497785</v>
      </c>
      <c r="D100" s="21">
        <f t="shared" si="3"/>
        <v>-14392538</v>
      </c>
      <c r="E100" s="20">
        <v>180105247</v>
      </c>
      <c r="F100" s="6"/>
    </row>
    <row r="101" spans="1:6" s="5" customFormat="1" ht="31.5">
      <c r="A101" s="18" t="s">
        <v>129</v>
      </c>
      <c r="B101" s="19" t="s">
        <v>130</v>
      </c>
      <c r="C101" s="20">
        <v>460975488</v>
      </c>
      <c r="D101" s="21">
        <f t="shared" si="3"/>
        <v>-84035086</v>
      </c>
      <c r="E101" s="20">
        <v>376940402</v>
      </c>
      <c r="F101" s="6"/>
    </row>
    <row r="102" spans="1:6" s="5" customFormat="1" ht="51.75" customHeight="1">
      <c r="A102" s="18" t="s">
        <v>131</v>
      </c>
      <c r="B102" s="22" t="s">
        <v>132</v>
      </c>
      <c r="C102" s="20">
        <v>460975488</v>
      </c>
      <c r="D102" s="21">
        <f t="shared" si="3"/>
        <v>-84035086</v>
      </c>
      <c r="E102" s="20">
        <v>376940402</v>
      </c>
      <c r="F102" s="6"/>
    </row>
    <row r="103" spans="1:6" s="5" customFormat="1" ht="31.15" customHeight="1">
      <c r="A103" s="18" t="s">
        <v>133</v>
      </c>
      <c r="B103" s="23" t="s">
        <v>128</v>
      </c>
      <c r="C103" s="20">
        <v>372067220</v>
      </c>
      <c r="D103" s="21">
        <f t="shared" si="3"/>
        <v>-71842461</v>
      </c>
      <c r="E103" s="20">
        <v>300224759</v>
      </c>
      <c r="F103" s="6"/>
    </row>
    <row r="104" spans="1:6" s="5" customFormat="1" ht="15.75" customHeight="1">
      <c r="A104" s="13">
        <v>10</v>
      </c>
      <c r="B104" s="14" t="s">
        <v>134</v>
      </c>
      <c r="C104" s="31" t="s">
        <v>97</v>
      </c>
      <c r="D104" s="32" t="s">
        <v>97</v>
      </c>
      <c r="E104" s="31" t="s">
        <v>97</v>
      </c>
      <c r="F104" s="6"/>
    </row>
    <row r="105" spans="1:6" s="5" customFormat="1" ht="31.5" customHeight="1">
      <c r="A105" s="18" t="s">
        <v>135</v>
      </c>
      <c r="B105" s="19" t="s">
        <v>136</v>
      </c>
      <c r="C105" s="20">
        <v>908465608</v>
      </c>
      <c r="D105" s="21">
        <f t="shared" ref="D105:D130" si="4">E105-C105</f>
        <v>-93124343</v>
      </c>
      <c r="E105" s="20">
        <v>815341265</v>
      </c>
      <c r="F105" s="6"/>
    </row>
    <row r="106" spans="1:6" s="5" customFormat="1" ht="15.75" customHeight="1">
      <c r="A106" s="18" t="s">
        <v>137</v>
      </c>
      <c r="B106" s="22" t="s">
        <v>138</v>
      </c>
      <c r="C106" s="20">
        <v>336146001</v>
      </c>
      <c r="D106" s="21">
        <f t="shared" si="4"/>
        <v>-22011126</v>
      </c>
      <c r="E106" s="20">
        <v>314134875</v>
      </c>
      <c r="F106" s="6"/>
    </row>
    <row r="107" spans="1:6" s="5" customFormat="1" ht="15.75" customHeight="1">
      <c r="A107" s="18" t="s">
        <v>139</v>
      </c>
      <c r="B107" s="22" t="s">
        <v>140</v>
      </c>
      <c r="C107" s="20">
        <v>572319607</v>
      </c>
      <c r="D107" s="21">
        <f t="shared" si="4"/>
        <v>-71113217</v>
      </c>
      <c r="E107" s="20">
        <v>501206390</v>
      </c>
      <c r="F107" s="6"/>
    </row>
    <row r="108" spans="1:6" s="5" customFormat="1" ht="31.5" customHeight="1">
      <c r="A108" s="18" t="s">
        <v>141</v>
      </c>
      <c r="B108" s="19" t="s">
        <v>142</v>
      </c>
      <c r="C108" s="20">
        <v>985339</v>
      </c>
      <c r="D108" s="21">
        <f t="shared" si="4"/>
        <v>1288478</v>
      </c>
      <c r="E108" s="20">
        <v>2273817</v>
      </c>
      <c r="F108" s="6"/>
    </row>
    <row r="109" spans="1:6" s="5" customFormat="1" ht="47.25" customHeight="1">
      <c r="A109" s="18" t="s">
        <v>143</v>
      </c>
      <c r="B109" s="19" t="s">
        <v>144</v>
      </c>
      <c r="C109" s="20">
        <v>0</v>
      </c>
      <c r="D109" s="21">
        <f t="shared" si="4"/>
        <v>0</v>
      </c>
      <c r="E109" s="20">
        <v>0</v>
      </c>
      <c r="F109" s="6"/>
    </row>
    <row r="110" spans="1:6" s="5" customFormat="1" ht="51.75" customHeight="1">
      <c r="A110" s="18" t="s">
        <v>145</v>
      </c>
      <c r="B110" s="19" t="s">
        <v>146</v>
      </c>
      <c r="C110" s="20">
        <v>0</v>
      </c>
      <c r="D110" s="21">
        <f t="shared" si="4"/>
        <v>0</v>
      </c>
      <c r="E110" s="20">
        <v>0</v>
      </c>
      <c r="F110" s="6"/>
    </row>
    <row r="111" spans="1:6" s="5" customFormat="1" ht="52.5" customHeight="1">
      <c r="A111" s="18" t="s">
        <v>147</v>
      </c>
      <c r="B111" s="19" t="s">
        <v>148</v>
      </c>
      <c r="C111" s="20">
        <v>0</v>
      </c>
      <c r="D111" s="21">
        <f t="shared" si="4"/>
        <v>0</v>
      </c>
      <c r="E111" s="20">
        <v>0</v>
      </c>
      <c r="F111" s="6"/>
    </row>
    <row r="112" spans="1:6" s="5" customFormat="1" ht="31.5" customHeight="1">
      <c r="A112" s="18" t="s">
        <v>149</v>
      </c>
      <c r="B112" s="19" t="s">
        <v>150</v>
      </c>
      <c r="C112" s="20">
        <v>27443953</v>
      </c>
      <c r="D112" s="21">
        <f t="shared" si="4"/>
        <v>0</v>
      </c>
      <c r="E112" s="20">
        <v>27443953</v>
      </c>
      <c r="F112" s="6"/>
    </row>
    <row r="113" spans="1:6" s="5" customFormat="1" ht="15.75" customHeight="1">
      <c r="A113" s="18" t="s">
        <v>151</v>
      </c>
      <c r="B113" s="19" t="s">
        <v>152</v>
      </c>
      <c r="C113" s="20">
        <v>41910.15</v>
      </c>
      <c r="D113" s="21">
        <f t="shared" si="4"/>
        <v>0</v>
      </c>
      <c r="E113" s="20">
        <v>41910.15</v>
      </c>
      <c r="F113" s="6"/>
    </row>
    <row r="114" spans="1:6" s="5" customFormat="1" ht="31.5" customHeight="1">
      <c r="A114" s="18" t="s">
        <v>153</v>
      </c>
      <c r="B114" s="22" t="s">
        <v>154</v>
      </c>
      <c r="C114" s="20">
        <v>41910.15</v>
      </c>
      <c r="D114" s="21">
        <f t="shared" si="4"/>
        <v>0</v>
      </c>
      <c r="E114" s="20">
        <v>41910.15</v>
      </c>
      <c r="F114" s="6"/>
    </row>
    <row r="115" spans="1:6" s="5" customFormat="1" ht="31.5" customHeight="1">
      <c r="A115" s="18" t="s">
        <v>155</v>
      </c>
      <c r="B115" s="22" t="s">
        <v>156</v>
      </c>
      <c r="C115" s="20">
        <v>0</v>
      </c>
      <c r="D115" s="21">
        <f t="shared" si="4"/>
        <v>0</v>
      </c>
      <c r="E115" s="20">
        <v>0</v>
      </c>
      <c r="F115" s="6"/>
    </row>
    <row r="116" spans="1:6" s="5" customFormat="1" ht="34.15" customHeight="1">
      <c r="A116" s="18" t="s">
        <v>157</v>
      </c>
      <c r="B116" s="23" t="s">
        <v>158</v>
      </c>
      <c r="C116" s="20">
        <v>0</v>
      </c>
      <c r="D116" s="20">
        <f t="shared" si="4"/>
        <v>0</v>
      </c>
      <c r="E116" s="20">
        <v>0</v>
      </c>
      <c r="F116" s="6"/>
    </row>
    <row r="117" spans="1:6" s="5" customFormat="1" ht="15.75" customHeight="1">
      <c r="A117" s="18" t="s">
        <v>159</v>
      </c>
      <c r="B117" s="30" t="s">
        <v>160</v>
      </c>
      <c r="C117" s="20">
        <v>0</v>
      </c>
      <c r="D117" s="20">
        <f t="shared" si="4"/>
        <v>0</v>
      </c>
      <c r="E117" s="20">
        <v>0</v>
      </c>
      <c r="F117" s="6"/>
    </row>
    <row r="118" spans="1:6" s="5" customFormat="1" ht="15.75" customHeight="1">
      <c r="A118" s="18" t="s">
        <v>161</v>
      </c>
      <c r="B118" s="22" t="s">
        <v>162</v>
      </c>
      <c r="C118" s="20">
        <v>0</v>
      </c>
      <c r="D118" s="20">
        <f t="shared" si="4"/>
        <v>0</v>
      </c>
      <c r="E118" s="20">
        <v>0</v>
      </c>
      <c r="F118" s="6"/>
    </row>
    <row r="119" spans="1:6" s="5" customFormat="1" ht="31.5" customHeight="1">
      <c r="A119" s="18" t="s">
        <v>163</v>
      </c>
      <c r="B119" s="19" t="s">
        <v>164</v>
      </c>
      <c r="C119" s="20">
        <v>0</v>
      </c>
      <c r="D119" s="20">
        <f t="shared" si="4"/>
        <v>0</v>
      </c>
      <c r="E119" s="20">
        <v>0</v>
      </c>
      <c r="F119" s="6"/>
    </row>
    <row r="120" spans="1:6" s="5" customFormat="1" ht="36" customHeight="1">
      <c r="A120" s="18" t="s">
        <v>165</v>
      </c>
      <c r="B120" s="19" t="s">
        <v>166</v>
      </c>
      <c r="C120" s="20">
        <v>0</v>
      </c>
      <c r="D120" s="20">
        <f t="shared" si="4"/>
        <v>0</v>
      </c>
      <c r="E120" s="20">
        <v>0</v>
      </c>
      <c r="F120" s="6"/>
    </row>
    <row r="121" spans="1:6" s="5" customFormat="1" ht="19.149999999999999" hidden="1" customHeight="1">
      <c r="A121" s="13">
        <v>11</v>
      </c>
      <c r="B121" s="14" t="s">
        <v>167</v>
      </c>
      <c r="C121" s="20">
        <v>0</v>
      </c>
      <c r="D121" s="20">
        <f t="shared" si="4"/>
        <v>0</v>
      </c>
      <c r="E121" s="20"/>
      <c r="F121" s="6"/>
    </row>
    <row r="122" spans="1:6" s="5" customFormat="1" ht="15.75" hidden="1" customHeight="1">
      <c r="A122" s="18" t="s">
        <v>168</v>
      </c>
      <c r="B122" s="19" t="s">
        <v>169</v>
      </c>
      <c r="C122" s="20">
        <v>0</v>
      </c>
      <c r="D122" s="20">
        <f t="shared" si="4"/>
        <v>0</v>
      </c>
      <c r="E122" s="20"/>
      <c r="F122" s="6"/>
    </row>
    <row r="123" spans="1:6" s="5" customFormat="1" ht="15.75" hidden="1" customHeight="1">
      <c r="A123" s="18" t="s">
        <v>170</v>
      </c>
      <c r="B123" s="22" t="s">
        <v>171</v>
      </c>
      <c r="C123" s="20">
        <v>0</v>
      </c>
      <c r="D123" s="20">
        <f t="shared" si="4"/>
        <v>0</v>
      </c>
      <c r="E123" s="20"/>
      <c r="F123" s="6"/>
    </row>
    <row r="124" spans="1:6" s="5" customFormat="1" ht="36" hidden="1" customHeight="1">
      <c r="A124" s="18" t="s">
        <v>172</v>
      </c>
      <c r="B124" s="19" t="s">
        <v>173</v>
      </c>
      <c r="C124" s="20">
        <v>0</v>
      </c>
      <c r="D124" s="20">
        <f t="shared" si="4"/>
        <v>0</v>
      </c>
      <c r="E124" s="20"/>
      <c r="F124" s="6"/>
    </row>
    <row r="125" spans="1:6" s="17" customFormat="1" ht="34.9" hidden="1" customHeight="1">
      <c r="A125" s="13">
        <v>12</v>
      </c>
      <c r="B125" s="14" t="s">
        <v>174</v>
      </c>
      <c r="C125" s="20">
        <v>0</v>
      </c>
      <c r="D125" s="20">
        <f t="shared" si="4"/>
        <v>0</v>
      </c>
      <c r="E125" s="20"/>
      <c r="F125" s="8"/>
    </row>
    <row r="126" spans="1:6" s="17" customFormat="1" ht="31.5" hidden="1" customHeight="1">
      <c r="A126" s="18" t="s">
        <v>175</v>
      </c>
      <c r="B126" s="19" t="s">
        <v>176</v>
      </c>
      <c r="C126" s="20">
        <v>0</v>
      </c>
      <c r="D126" s="20">
        <f t="shared" si="4"/>
        <v>0</v>
      </c>
      <c r="E126" s="20"/>
      <c r="F126" s="8"/>
    </row>
    <row r="127" spans="1:6" s="29" customFormat="1" ht="31.5" hidden="1" customHeight="1">
      <c r="A127" s="18" t="s">
        <v>177</v>
      </c>
      <c r="B127" s="19" t="s">
        <v>178</v>
      </c>
      <c r="C127" s="20">
        <v>0</v>
      </c>
      <c r="D127" s="20">
        <f t="shared" si="4"/>
        <v>0</v>
      </c>
      <c r="E127" s="20"/>
      <c r="F127" s="28"/>
    </row>
    <row r="128" spans="1:6" s="5" customFormat="1" ht="31.5" hidden="1" customHeight="1">
      <c r="A128" s="18" t="s">
        <v>179</v>
      </c>
      <c r="B128" s="19" t="s">
        <v>180</v>
      </c>
      <c r="C128" s="20">
        <v>0</v>
      </c>
      <c r="D128" s="20">
        <f t="shared" si="4"/>
        <v>0</v>
      </c>
      <c r="E128" s="20"/>
      <c r="F128" s="6"/>
    </row>
    <row r="129" spans="1:6" s="5" customFormat="1" ht="83.25" customHeight="1">
      <c r="A129" s="18" t="s">
        <v>181</v>
      </c>
      <c r="B129" s="19" t="s">
        <v>182</v>
      </c>
      <c r="C129" s="20">
        <v>0</v>
      </c>
      <c r="D129" s="20">
        <f t="shared" si="4"/>
        <v>0</v>
      </c>
      <c r="E129" s="20">
        <v>0</v>
      </c>
      <c r="F129" s="6"/>
    </row>
    <row r="130" spans="1:6" s="5" customFormat="1" ht="33" customHeight="1">
      <c r="A130" s="18" t="s">
        <v>183</v>
      </c>
      <c r="B130" s="19" t="s">
        <v>184</v>
      </c>
      <c r="C130" s="20">
        <v>0</v>
      </c>
      <c r="D130" s="21">
        <f t="shared" si="4"/>
        <v>0</v>
      </c>
      <c r="E130" s="20">
        <v>0</v>
      </c>
      <c r="F130" s="6"/>
    </row>
    <row r="131" spans="1:6" s="5" customFormat="1" ht="15.75">
      <c r="A131" s="35"/>
      <c r="B131" s="36"/>
      <c r="C131" s="37"/>
      <c r="D131" s="37"/>
      <c r="E131" s="37"/>
      <c r="F131" s="6"/>
    </row>
    <row r="132" spans="1:6" ht="15.75" customHeight="1">
      <c r="A132" s="187" t="s">
        <v>227</v>
      </c>
      <c r="B132" s="187"/>
      <c r="C132" s="187"/>
      <c r="D132" s="187"/>
      <c r="E132" s="187"/>
      <c r="F132" s="5"/>
    </row>
    <row r="133" spans="1:6" ht="15.75" customHeight="1">
      <c r="A133" s="163"/>
      <c r="B133" s="164" t="s">
        <v>228</v>
      </c>
      <c r="C133" s="164"/>
      <c r="D133" s="164"/>
      <c r="E133" s="164"/>
      <c r="F133" s="164"/>
    </row>
    <row r="134" spans="1:6" ht="15.75" hidden="1" customHeight="1">
      <c r="A134" s="163"/>
      <c r="B134" s="164" t="s">
        <v>229</v>
      </c>
      <c r="C134" s="164"/>
      <c r="D134" s="164"/>
      <c r="E134" s="164"/>
      <c r="F134" s="164"/>
    </row>
    <row r="135" spans="1:6" ht="15.75" customHeight="1">
      <c r="A135" s="163"/>
      <c r="B135" s="164" t="s">
        <v>230</v>
      </c>
      <c r="C135" s="164"/>
      <c r="D135" s="164"/>
      <c r="E135" s="164"/>
      <c r="F135" s="164"/>
    </row>
    <row r="136" spans="1:6" ht="15.75" customHeight="1">
      <c r="A136" s="163"/>
      <c r="B136" s="164" t="s">
        <v>231</v>
      </c>
      <c r="C136" s="164"/>
      <c r="D136" s="164"/>
      <c r="E136" s="164"/>
      <c r="F136" s="164"/>
    </row>
    <row r="137" spans="1:6" ht="15.75">
      <c r="A137" s="197" t="s">
        <v>232</v>
      </c>
      <c r="B137" s="197"/>
      <c r="C137" s="197"/>
      <c r="D137" s="197"/>
      <c r="E137" s="197"/>
      <c r="F137" s="197"/>
    </row>
    <row r="138" spans="1:6" ht="10.15" customHeight="1">
      <c r="A138" s="165"/>
      <c r="B138" s="165"/>
      <c r="C138" s="165"/>
      <c r="D138" s="165"/>
      <c r="E138" s="165"/>
      <c r="F138" s="165"/>
    </row>
    <row r="139" spans="1:6" ht="17.45" customHeight="1">
      <c r="A139" s="195" t="s">
        <v>6</v>
      </c>
      <c r="B139" s="195" t="s">
        <v>233</v>
      </c>
      <c r="C139" s="196" t="s">
        <v>234</v>
      </c>
      <c r="D139" s="196"/>
      <c r="E139" s="196"/>
      <c r="F139" s="196"/>
    </row>
    <row r="140" spans="1:6" ht="16.899999999999999" customHeight="1">
      <c r="A140" s="195"/>
      <c r="B140" s="195"/>
      <c r="C140" s="38" t="s">
        <v>235</v>
      </c>
      <c r="D140" s="38" t="s">
        <v>236</v>
      </c>
      <c r="E140" s="38" t="s">
        <v>237</v>
      </c>
      <c r="F140" s="38" t="s">
        <v>238</v>
      </c>
    </row>
    <row r="141" spans="1:6" ht="15.75">
      <c r="A141" s="38"/>
      <c r="B141" s="167"/>
      <c r="C141" s="38"/>
      <c r="D141" s="38"/>
      <c r="E141" s="38"/>
      <c r="F141" s="38"/>
    </row>
    <row r="142" spans="1:6" s="171" customFormat="1" ht="49.9" customHeight="1">
      <c r="A142" s="168" t="s">
        <v>185</v>
      </c>
      <c r="B142" s="169" t="s">
        <v>239</v>
      </c>
      <c r="C142" s="170"/>
      <c r="D142" s="170"/>
      <c r="E142" s="170"/>
      <c r="F142" s="170"/>
    </row>
    <row r="143" spans="1:6" s="173" customFormat="1" ht="15.75">
      <c r="A143" s="172"/>
      <c r="B143" s="198"/>
      <c r="C143" s="198"/>
      <c r="D143" s="198"/>
      <c r="E143" s="198"/>
      <c r="F143" s="198"/>
    </row>
    <row r="144" spans="1:6" s="176" customFormat="1" ht="15.75" customHeight="1">
      <c r="A144" s="174" t="s">
        <v>11</v>
      </c>
      <c r="B144" s="175" t="s">
        <v>240</v>
      </c>
      <c r="C144" s="175"/>
      <c r="D144" s="175"/>
      <c r="E144" s="175"/>
      <c r="F144" s="175"/>
    </row>
    <row r="145" spans="1:6" s="147" customFormat="1" ht="4.9000000000000004" customHeight="1">
      <c r="A145" s="145"/>
      <c r="B145" s="146"/>
      <c r="C145" s="146"/>
      <c r="D145" s="146"/>
      <c r="E145" s="146"/>
      <c r="F145" s="146"/>
    </row>
    <row r="146" spans="1:6" s="150" customFormat="1" ht="79.900000000000006" customHeight="1">
      <c r="A146" s="148" t="s">
        <v>13</v>
      </c>
      <c r="B146" s="184" t="s">
        <v>329</v>
      </c>
      <c r="C146" s="149">
        <v>23433538</v>
      </c>
      <c r="D146" s="149">
        <v>0</v>
      </c>
      <c r="E146" s="149">
        <v>0</v>
      </c>
      <c r="F146" s="149">
        <f>C146+D146-E146</f>
        <v>23433538</v>
      </c>
    </row>
    <row r="147" spans="1:6" ht="50.45" customHeight="1">
      <c r="A147" s="141"/>
      <c r="B147" s="188" t="s">
        <v>508</v>
      </c>
      <c r="C147" s="188"/>
      <c r="D147" s="188"/>
      <c r="E147" s="188"/>
      <c r="F147" s="188"/>
    </row>
    <row r="148" spans="1:6" s="147" customFormat="1" ht="4.9000000000000004" customHeight="1">
      <c r="A148" s="145"/>
      <c r="B148" s="146"/>
      <c r="C148" s="146"/>
      <c r="D148" s="146"/>
      <c r="E148" s="146"/>
      <c r="F148" s="146"/>
    </row>
    <row r="149" spans="1:6" s="150" customFormat="1" ht="47.25">
      <c r="A149" s="148" t="s">
        <v>15</v>
      </c>
      <c r="B149" s="184" t="s">
        <v>344</v>
      </c>
      <c r="C149" s="149">
        <v>8544937</v>
      </c>
      <c r="D149" s="149">
        <v>0</v>
      </c>
      <c r="E149" s="149">
        <v>0</v>
      </c>
      <c r="F149" s="149">
        <f>C149+D149-E149</f>
        <v>8544937</v>
      </c>
    </row>
    <row r="150" spans="1:6" ht="49.9" customHeight="1">
      <c r="A150" s="141"/>
      <c r="B150" s="188" t="s">
        <v>509</v>
      </c>
      <c r="C150" s="188"/>
      <c r="D150" s="188"/>
      <c r="E150" s="188"/>
      <c r="F150" s="188"/>
    </row>
    <row r="151" spans="1:6" s="147" customFormat="1" ht="4.9000000000000004" customHeight="1">
      <c r="A151" s="145"/>
      <c r="B151" s="146"/>
      <c r="C151" s="146"/>
      <c r="D151" s="146"/>
      <c r="E151" s="146"/>
      <c r="F151" s="146"/>
    </row>
    <row r="152" spans="1:6" s="150" customFormat="1" ht="47.25">
      <c r="A152" s="148" t="s">
        <v>17</v>
      </c>
      <c r="B152" s="184" t="s">
        <v>241</v>
      </c>
      <c r="C152" s="149">
        <v>9743979</v>
      </c>
      <c r="D152" s="149">
        <v>0</v>
      </c>
      <c r="E152" s="149">
        <v>0</v>
      </c>
      <c r="F152" s="149">
        <f>C152+D152-E152</f>
        <v>9743979</v>
      </c>
    </row>
    <row r="153" spans="1:6" ht="33.6" customHeight="1">
      <c r="A153" s="141"/>
      <c r="B153" s="188" t="s">
        <v>450</v>
      </c>
      <c r="C153" s="188"/>
      <c r="D153" s="188"/>
      <c r="E153" s="188"/>
      <c r="F153" s="188"/>
    </row>
    <row r="154" spans="1:6" s="147" customFormat="1" ht="4.9000000000000004" customHeight="1">
      <c r="A154" s="145"/>
      <c r="B154" s="146"/>
      <c r="C154" s="146"/>
      <c r="D154" s="146"/>
      <c r="E154" s="146"/>
      <c r="F154" s="146"/>
    </row>
    <row r="155" spans="1:6" s="150" customFormat="1" ht="96.6" customHeight="1">
      <c r="A155" s="148" t="s">
        <v>19</v>
      </c>
      <c r="B155" s="184" t="s">
        <v>468</v>
      </c>
      <c r="C155" s="149">
        <v>12488234</v>
      </c>
      <c r="D155" s="149">
        <v>3766806</v>
      </c>
      <c r="E155" s="149">
        <v>0</v>
      </c>
      <c r="F155" s="149">
        <f>C155+D155-E155</f>
        <v>16255040</v>
      </c>
    </row>
    <row r="156" spans="1:6" ht="33.6" customHeight="1">
      <c r="A156" s="141"/>
      <c r="B156" s="188" t="s">
        <v>501</v>
      </c>
      <c r="C156" s="188"/>
      <c r="D156" s="188"/>
      <c r="E156" s="188"/>
      <c r="F156" s="188"/>
    </row>
    <row r="157" spans="1:6" s="147" customFormat="1" ht="4.9000000000000004" customHeight="1">
      <c r="A157" s="145"/>
      <c r="B157" s="146"/>
      <c r="C157" s="146"/>
      <c r="D157" s="146"/>
      <c r="E157" s="146"/>
      <c r="F157" s="146"/>
    </row>
    <row r="158" spans="1:6" s="150" customFormat="1" ht="46.15" customHeight="1">
      <c r="A158" s="148" t="s">
        <v>21</v>
      </c>
      <c r="B158" s="184" t="s">
        <v>319</v>
      </c>
      <c r="C158" s="149">
        <v>10319576</v>
      </c>
      <c r="D158" s="149">
        <v>0</v>
      </c>
      <c r="E158" s="149">
        <v>0</v>
      </c>
      <c r="F158" s="149">
        <f>C158+D158-E158</f>
        <v>10319576</v>
      </c>
    </row>
    <row r="159" spans="1:6" ht="33.6" customHeight="1">
      <c r="A159" s="141"/>
      <c r="B159" s="188" t="s">
        <v>472</v>
      </c>
      <c r="C159" s="188"/>
      <c r="D159" s="188"/>
      <c r="E159" s="188"/>
      <c r="F159" s="188"/>
    </row>
    <row r="160" spans="1:6" ht="4.9000000000000004" customHeight="1">
      <c r="A160" s="141"/>
      <c r="B160" s="142"/>
      <c r="C160" s="142"/>
      <c r="D160" s="142"/>
      <c r="E160" s="142"/>
      <c r="F160" s="142"/>
    </row>
    <row r="161" spans="1:6" s="150" customFormat="1" ht="48" customHeight="1">
      <c r="A161" s="148" t="s">
        <v>355</v>
      </c>
      <c r="B161" s="184" t="s">
        <v>320</v>
      </c>
      <c r="C161" s="149">
        <v>1342593</v>
      </c>
      <c r="D161" s="149">
        <v>0</v>
      </c>
      <c r="E161" s="149">
        <v>0</v>
      </c>
      <c r="F161" s="149">
        <f>C161+D161-E161</f>
        <v>1342593</v>
      </c>
    </row>
    <row r="162" spans="1:6" ht="33.6" customHeight="1">
      <c r="A162" s="141"/>
      <c r="B162" s="188" t="s">
        <v>469</v>
      </c>
      <c r="C162" s="188"/>
      <c r="D162" s="188"/>
      <c r="E162" s="188"/>
      <c r="F162" s="188"/>
    </row>
    <row r="163" spans="1:6" ht="4.9000000000000004" customHeight="1">
      <c r="A163" s="141"/>
      <c r="B163" s="142"/>
      <c r="C163" s="142"/>
      <c r="D163" s="142"/>
      <c r="E163" s="142"/>
      <c r="F163" s="142"/>
    </row>
    <row r="164" spans="1:6" s="150" customFormat="1" ht="47.25">
      <c r="A164" s="148" t="s">
        <v>356</v>
      </c>
      <c r="B164" s="184" t="s">
        <v>337</v>
      </c>
      <c r="C164" s="149">
        <v>12455000</v>
      </c>
      <c r="D164" s="149">
        <v>0</v>
      </c>
      <c r="E164" s="149">
        <v>0</v>
      </c>
      <c r="F164" s="149">
        <f>C164+D164-E164</f>
        <v>12455000</v>
      </c>
    </row>
    <row r="165" spans="1:6" ht="33.6" customHeight="1">
      <c r="A165" s="141"/>
      <c r="B165" s="188" t="s">
        <v>510</v>
      </c>
      <c r="C165" s="188"/>
      <c r="D165" s="188"/>
      <c r="E165" s="188"/>
      <c r="F165" s="188"/>
    </row>
    <row r="166" spans="1:6" ht="4.9000000000000004" customHeight="1">
      <c r="A166" s="141"/>
      <c r="B166" s="142"/>
      <c r="C166" s="142"/>
      <c r="D166" s="142"/>
      <c r="E166" s="142"/>
      <c r="F166" s="142"/>
    </row>
    <row r="167" spans="1:6" s="150" customFormat="1" ht="31.5">
      <c r="A167" s="148" t="s">
        <v>357</v>
      </c>
      <c r="B167" s="184" t="s">
        <v>335</v>
      </c>
      <c r="C167" s="149">
        <v>2708515</v>
      </c>
      <c r="D167" s="149">
        <v>0</v>
      </c>
      <c r="E167" s="149">
        <v>0</v>
      </c>
      <c r="F167" s="149">
        <f>C167+D167-E167</f>
        <v>2708515</v>
      </c>
    </row>
    <row r="168" spans="1:6" ht="33.6" customHeight="1">
      <c r="A168" s="141"/>
      <c r="B168" s="188" t="s">
        <v>503</v>
      </c>
      <c r="C168" s="188"/>
      <c r="D168" s="188"/>
      <c r="E168" s="188"/>
      <c r="F168" s="188"/>
    </row>
    <row r="169" spans="1:6" ht="4.9000000000000004" customHeight="1">
      <c r="A169" s="141"/>
      <c r="B169" s="142"/>
      <c r="C169" s="142"/>
      <c r="D169" s="142"/>
      <c r="E169" s="142"/>
      <c r="F169" s="142"/>
    </row>
    <row r="170" spans="1:6" s="150" customFormat="1" ht="47.25">
      <c r="A170" s="148" t="s">
        <v>358</v>
      </c>
      <c r="B170" s="184" t="s">
        <v>281</v>
      </c>
      <c r="C170" s="149">
        <v>2058332</v>
      </c>
      <c r="D170" s="149">
        <v>0</v>
      </c>
      <c r="E170" s="149">
        <v>0</v>
      </c>
      <c r="F170" s="149">
        <f>C170+D170-E170</f>
        <v>2058332</v>
      </c>
    </row>
    <row r="171" spans="1:6" ht="30.6" customHeight="1">
      <c r="A171" s="141"/>
      <c r="B171" s="188" t="s">
        <v>451</v>
      </c>
      <c r="C171" s="188"/>
      <c r="D171" s="188"/>
      <c r="E171" s="188"/>
      <c r="F171" s="188"/>
    </row>
    <row r="172" spans="1:6" ht="4.9000000000000004" customHeight="1">
      <c r="A172" s="141"/>
      <c r="B172" s="142"/>
      <c r="C172" s="142"/>
      <c r="D172" s="142"/>
      <c r="E172" s="142"/>
      <c r="F172" s="142"/>
    </row>
    <row r="173" spans="1:6" s="150" customFormat="1" ht="47.25">
      <c r="A173" s="148" t="s">
        <v>359</v>
      </c>
      <c r="B173" s="184" t="s">
        <v>279</v>
      </c>
      <c r="C173" s="149">
        <v>0</v>
      </c>
      <c r="D173" s="149">
        <v>1466030</v>
      </c>
      <c r="E173" s="149">
        <v>0</v>
      </c>
      <c r="F173" s="149">
        <f>C173+D173-E173</f>
        <v>1466030</v>
      </c>
    </row>
    <row r="174" spans="1:6" ht="30.6" customHeight="1">
      <c r="A174" s="141"/>
      <c r="B174" s="188" t="s">
        <v>444</v>
      </c>
      <c r="C174" s="188"/>
      <c r="D174" s="188"/>
      <c r="E174" s="188"/>
      <c r="F174" s="188"/>
    </row>
    <row r="175" spans="1:6" ht="4.9000000000000004" customHeight="1">
      <c r="A175" s="141"/>
      <c r="B175" s="142"/>
      <c r="C175" s="142"/>
      <c r="D175" s="142"/>
      <c r="E175" s="142"/>
      <c r="F175" s="142"/>
    </row>
    <row r="176" spans="1:6" s="150" customFormat="1" ht="51" customHeight="1">
      <c r="A176" s="148" t="s">
        <v>360</v>
      </c>
      <c r="B176" s="184" t="s">
        <v>242</v>
      </c>
      <c r="C176" s="149">
        <v>133644</v>
      </c>
      <c r="D176" s="149">
        <v>0</v>
      </c>
      <c r="E176" s="149">
        <v>0</v>
      </c>
      <c r="F176" s="149">
        <f>C176+D176-E176</f>
        <v>133644</v>
      </c>
    </row>
    <row r="177" spans="1:6" ht="15.75">
      <c r="A177" s="141"/>
      <c r="B177" s="188" t="s">
        <v>278</v>
      </c>
      <c r="C177" s="188"/>
      <c r="D177" s="188"/>
      <c r="E177" s="188"/>
      <c r="F177" s="188"/>
    </row>
    <row r="178" spans="1:6" ht="57.75" customHeight="1">
      <c r="A178" s="141"/>
      <c r="B178" s="142"/>
      <c r="C178" s="142"/>
      <c r="D178" s="142"/>
      <c r="E178" s="142"/>
      <c r="F178" s="142"/>
    </row>
    <row r="179" spans="1:6" ht="17.45" customHeight="1">
      <c r="A179" s="195" t="s">
        <v>6</v>
      </c>
      <c r="B179" s="195" t="s">
        <v>233</v>
      </c>
      <c r="C179" s="196" t="s">
        <v>234</v>
      </c>
      <c r="D179" s="196"/>
      <c r="E179" s="196"/>
      <c r="F179" s="196"/>
    </row>
    <row r="180" spans="1:6" ht="16.899999999999999" customHeight="1">
      <c r="A180" s="195"/>
      <c r="B180" s="195"/>
      <c r="C180" s="38" t="s">
        <v>235</v>
      </c>
      <c r="D180" s="38" t="s">
        <v>236</v>
      </c>
      <c r="E180" s="38" t="s">
        <v>237</v>
      </c>
      <c r="F180" s="38" t="s">
        <v>238</v>
      </c>
    </row>
    <row r="181" spans="1:6" ht="15.75">
      <c r="A181" s="141"/>
      <c r="B181" s="142"/>
      <c r="C181" s="142"/>
      <c r="D181" s="142"/>
      <c r="E181" s="142"/>
      <c r="F181" s="142"/>
    </row>
    <row r="182" spans="1:6" s="150" customFormat="1" ht="63">
      <c r="A182" s="148" t="s">
        <v>361</v>
      </c>
      <c r="B182" s="184" t="s">
        <v>256</v>
      </c>
      <c r="C182" s="149">
        <v>700751</v>
      </c>
      <c r="D182" s="149">
        <v>0</v>
      </c>
      <c r="E182" s="149">
        <v>0</v>
      </c>
      <c r="F182" s="149">
        <f>C182+D182-E182</f>
        <v>700751</v>
      </c>
    </row>
    <row r="183" spans="1:6" ht="31.15" customHeight="1">
      <c r="A183" s="141"/>
      <c r="B183" s="188" t="s">
        <v>445</v>
      </c>
      <c r="C183" s="188"/>
      <c r="D183" s="188"/>
      <c r="E183" s="188"/>
      <c r="F183" s="188"/>
    </row>
    <row r="184" spans="1:6" ht="4.9000000000000004" customHeight="1">
      <c r="A184" s="141"/>
      <c r="B184" s="142"/>
      <c r="C184" s="142"/>
      <c r="D184" s="142"/>
      <c r="E184" s="142"/>
      <c r="F184" s="142"/>
    </row>
    <row r="185" spans="1:6" s="150" customFormat="1" ht="45.6" customHeight="1">
      <c r="A185" s="148" t="s">
        <v>362</v>
      </c>
      <c r="B185" s="184" t="s">
        <v>328</v>
      </c>
      <c r="C185" s="149">
        <v>474233</v>
      </c>
      <c r="D185" s="149">
        <v>0</v>
      </c>
      <c r="E185" s="149">
        <v>0</v>
      </c>
      <c r="F185" s="149">
        <f>C185+D185-E185</f>
        <v>474233</v>
      </c>
    </row>
    <row r="186" spans="1:6" ht="34.15" customHeight="1">
      <c r="A186" s="141"/>
      <c r="B186" s="188" t="s">
        <v>470</v>
      </c>
      <c r="C186" s="188"/>
      <c r="D186" s="188"/>
      <c r="E186" s="188"/>
      <c r="F186" s="188"/>
    </row>
    <row r="187" spans="1:6" ht="4.9000000000000004" customHeight="1">
      <c r="A187" s="141"/>
      <c r="B187" s="142"/>
      <c r="C187" s="142"/>
      <c r="D187" s="142"/>
      <c r="E187" s="142"/>
      <c r="F187" s="142"/>
    </row>
    <row r="188" spans="1:6" s="150" customFormat="1" ht="63">
      <c r="A188" s="148" t="s">
        <v>363</v>
      </c>
      <c r="B188" s="184" t="s">
        <v>243</v>
      </c>
      <c r="C188" s="149">
        <v>6504921</v>
      </c>
      <c r="D188" s="149">
        <v>0</v>
      </c>
      <c r="E188" s="149">
        <v>0</v>
      </c>
      <c r="F188" s="149">
        <f>C188+D188-E188</f>
        <v>6504921</v>
      </c>
    </row>
    <row r="189" spans="1:6" ht="48" customHeight="1">
      <c r="A189" s="141"/>
      <c r="B189" s="188" t="s">
        <v>452</v>
      </c>
      <c r="C189" s="188"/>
      <c r="D189" s="188"/>
      <c r="E189" s="188"/>
      <c r="F189" s="188"/>
    </row>
    <row r="190" spans="1:6" ht="4.9000000000000004" customHeight="1">
      <c r="A190" s="141"/>
      <c r="B190" s="142"/>
      <c r="C190" s="142"/>
      <c r="D190" s="142"/>
      <c r="E190" s="142"/>
      <c r="F190" s="142"/>
    </row>
    <row r="191" spans="1:6" s="150" customFormat="1" ht="63">
      <c r="A191" s="148" t="s">
        <v>364</v>
      </c>
      <c r="B191" s="184" t="s">
        <v>324</v>
      </c>
      <c r="C191" s="149">
        <v>0</v>
      </c>
      <c r="D191" s="149">
        <v>4291350</v>
      </c>
      <c r="E191" s="149">
        <v>0</v>
      </c>
      <c r="F191" s="149">
        <f>C191+D191-E191</f>
        <v>4291350</v>
      </c>
    </row>
    <row r="192" spans="1:6" ht="34.9" customHeight="1">
      <c r="A192" s="141"/>
      <c r="B192" s="188" t="s">
        <v>471</v>
      </c>
      <c r="C192" s="188"/>
      <c r="D192" s="188"/>
      <c r="E192" s="188"/>
      <c r="F192" s="188"/>
    </row>
    <row r="193" spans="1:6" ht="4.9000000000000004" customHeight="1">
      <c r="A193" s="141"/>
      <c r="B193" s="142"/>
      <c r="C193" s="142"/>
      <c r="D193" s="142"/>
      <c r="E193" s="142"/>
      <c r="F193" s="142"/>
    </row>
    <row r="194" spans="1:6" s="150" customFormat="1" ht="47.25">
      <c r="A194" s="148" t="s">
        <v>365</v>
      </c>
      <c r="B194" s="184" t="s">
        <v>277</v>
      </c>
      <c r="C194" s="149">
        <v>569351</v>
      </c>
      <c r="D194" s="149">
        <v>0</v>
      </c>
      <c r="E194" s="149">
        <v>0</v>
      </c>
      <c r="F194" s="149">
        <f>C194+D194-E194</f>
        <v>569351</v>
      </c>
    </row>
    <row r="195" spans="1:6" ht="15.75">
      <c r="A195" s="141"/>
      <c r="B195" s="188" t="s">
        <v>278</v>
      </c>
      <c r="C195" s="188"/>
      <c r="D195" s="188"/>
      <c r="E195" s="188"/>
      <c r="F195" s="188"/>
    </row>
    <row r="196" spans="1:6" ht="4.9000000000000004" customHeight="1">
      <c r="A196" s="141"/>
      <c r="B196" s="142"/>
      <c r="C196" s="142"/>
      <c r="D196" s="142"/>
      <c r="E196" s="142"/>
      <c r="F196" s="142"/>
    </row>
    <row r="197" spans="1:6" s="150" customFormat="1" ht="63">
      <c r="A197" s="148" t="s">
        <v>248</v>
      </c>
      <c r="B197" s="184" t="s">
        <v>257</v>
      </c>
      <c r="C197" s="149">
        <v>165221</v>
      </c>
      <c r="D197" s="149">
        <v>0</v>
      </c>
      <c r="E197" s="149">
        <v>0</v>
      </c>
      <c r="F197" s="149">
        <f>C197+D197-E197</f>
        <v>165221</v>
      </c>
    </row>
    <row r="198" spans="1:6" ht="47.45" customHeight="1">
      <c r="A198" s="141"/>
      <c r="B198" s="188" t="s">
        <v>473</v>
      </c>
      <c r="C198" s="188"/>
      <c r="D198" s="188"/>
      <c r="E198" s="188"/>
      <c r="F198" s="188"/>
    </row>
    <row r="199" spans="1:6" ht="4.9000000000000004" customHeight="1">
      <c r="A199" s="141"/>
      <c r="B199" s="142"/>
      <c r="C199" s="142"/>
      <c r="D199" s="142"/>
      <c r="E199" s="142"/>
      <c r="F199" s="142"/>
    </row>
    <row r="200" spans="1:6" s="150" customFormat="1" ht="48.6" customHeight="1">
      <c r="A200" s="148" t="s">
        <v>366</v>
      </c>
      <c r="B200" s="184" t="s">
        <v>258</v>
      </c>
      <c r="C200" s="149">
        <v>1005116</v>
      </c>
      <c r="D200" s="149">
        <v>0</v>
      </c>
      <c r="E200" s="149">
        <v>0</v>
      </c>
      <c r="F200" s="149">
        <f>C200+D200-E200</f>
        <v>1005116</v>
      </c>
    </row>
    <row r="201" spans="1:6" ht="33" customHeight="1">
      <c r="A201" s="141"/>
      <c r="B201" s="188" t="s">
        <v>474</v>
      </c>
      <c r="C201" s="188"/>
      <c r="D201" s="188"/>
      <c r="E201" s="188"/>
      <c r="F201" s="188"/>
    </row>
    <row r="202" spans="1:6" ht="4.9000000000000004" customHeight="1">
      <c r="A202" s="141"/>
      <c r="B202" s="142"/>
      <c r="C202" s="142"/>
      <c r="D202" s="142"/>
      <c r="E202" s="142"/>
      <c r="F202" s="142"/>
    </row>
    <row r="203" spans="1:6" s="150" customFormat="1" ht="94.5">
      <c r="A203" s="148" t="s">
        <v>367</v>
      </c>
      <c r="B203" s="184" t="s">
        <v>325</v>
      </c>
      <c r="C203" s="149">
        <v>822251</v>
      </c>
      <c r="D203" s="149">
        <v>0</v>
      </c>
      <c r="E203" s="149">
        <v>0</v>
      </c>
      <c r="F203" s="149">
        <f>C203+D203-E203</f>
        <v>822251</v>
      </c>
    </row>
    <row r="204" spans="1:6" ht="36" customHeight="1">
      <c r="A204" s="141"/>
      <c r="B204" s="188" t="s">
        <v>504</v>
      </c>
      <c r="C204" s="188"/>
      <c r="D204" s="188"/>
      <c r="E204" s="188"/>
      <c r="F204" s="188"/>
    </row>
    <row r="205" spans="1:6" ht="4.9000000000000004" customHeight="1">
      <c r="A205" s="141"/>
      <c r="B205" s="142"/>
      <c r="C205" s="142"/>
      <c r="D205" s="142"/>
      <c r="E205" s="142"/>
      <c r="F205" s="142"/>
    </row>
    <row r="206" spans="1:6" s="150" customFormat="1" ht="64.150000000000006" customHeight="1">
      <c r="A206" s="148" t="s">
        <v>368</v>
      </c>
      <c r="B206" s="184" t="s">
        <v>259</v>
      </c>
      <c r="C206" s="149">
        <v>295352</v>
      </c>
      <c r="D206" s="149">
        <v>0</v>
      </c>
      <c r="E206" s="149">
        <v>0</v>
      </c>
      <c r="F206" s="149">
        <f>C206+D206-E206</f>
        <v>295352</v>
      </c>
    </row>
    <row r="207" spans="1:6" ht="32.450000000000003" customHeight="1">
      <c r="A207" s="141"/>
      <c r="B207" s="188" t="s">
        <v>493</v>
      </c>
      <c r="C207" s="188"/>
      <c r="D207" s="188"/>
      <c r="E207" s="188"/>
      <c r="F207" s="188"/>
    </row>
    <row r="208" spans="1:6" ht="4.9000000000000004" customHeight="1">
      <c r="A208" s="141"/>
      <c r="B208" s="142"/>
      <c r="C208" s="142"/>
      <c r="D208" s="142"/>
      <c r="E208" s="142"/>
      <c r="F208" s="142"/>
    </row>
    <row r="209" spans="1:6" s="150" customFormat="1" ht="47.25">
      <c r="A209" s="148" t="s">
        <v>369</v>
      </c>
      <c r="B209" s="184" t="s">
        <v>334</v>
      </c>
      <c r="C209" s="149">
        <v>123251</v>
      </c>
      <c r="D209" s="149">
        <v>0</v>
      </c>
      <c r="E209" s="149">
        <v>0</v>
      </c>
      <c r="F209" s="149">
        <f>C209+D209-E209</f>
        <v>123251</v>
      </c>
    </row>
    <row r="210" spans="1:6" ht="33.6" customHeight="1">
      <c r="A210" s="141"/>
      <c r="B210" s="188" t="s">
        <v>511</v>
      </c>
      <c r="C210" s="188"/>
      <c r="D210" s="188"/>
      <c r="E210" s="188"/>
      <c r="F210" s="188"/>
    </row>
    <row r="211" spans="1:6" ht="4.9000000000000004" customHeight="1">
      <c r="A211" s="141"/>
      <c r="B211" s="142"/>
      <c r="C211" s="142"/>
      <c r="D211" s="142"/>
      <c r="E211" s="142"/>
      <c r="F211" s="142"/>
    </row>
    <row r="212" spans="1:6" s="150" customFormat="1" ht="31.5">
      <c r="A212" s="148" t="s">
        <v>370</v>
      </c>
      <c r="B212" s="184" t="s">
        <v>313</v>
      </c>
      <c r="C212" s="149">
        <v>12276164</v>
      </c>
      <c r="D212" s="149">
        <v>0</v>
      </c>
      <c r="E212" s="149">
        <v>0</v>
      </c>
      <c r="F212" s="149">
        <f>C212+D212-E212</f>
        <v>12276164</v>
      </c>
    </row>
    <row r="213" spans="1:6" ht="52.15" customHeight="1">
      <c r="A213" s="141"/>
      <c r="B213" s="188" t="s">
        <v>494</v>
      </c>
      <c r="C213" s="188"/>
      <c r="D213" s="188"/>
      <c r="E213" s="188"/>
      <c r="F213" s="188"/>
    </row>
    <row r="214" spans="1:6" ht="75.75" customHeight="1">
      <c r="A214" s="141"/>
      <c r="B214" s="142"/>
      <c r="C214" s="142"/>
      <c r="D214" s="142"/>
      <c r="E214" s="142"/>
      <c r="F214" s="142"/>
    </row>
    <row r="215" spans="1:6" ht="17.45" customHeight="1">
      <c r="A215" s="195" t="s">
        <v>6</v>
      </c>
      <c r="B215" s="195" t="s">
        <v>233</v>
      </c>
      <c r="C215" s="196" t="s">
        <v>234</v>
      </c>
      <c r="D215" s="196"/>
      <c r="E215" s="196"/>
      <c r="F215" s="196"/>
    </row>
    <row r="216" spans="1:6" ht="16.899999999999999" customHeight="1">
      <c r="A216" s="195"/>
      <c r="B216" s="195"/>
      <c r="C216" s="38" t="s">
        <v>235</v>
      </c>
      <c r="D216" s="38" t="s">
        <v>236</v>
      </c>
      <c r="E216" s="38" t="s">
        <v>237</v>
      </c>
      <c r="F216" s="38" t="s">
        <v>238</v>
      </c>
    </row>
    <row r="217" spans="1:6" ht="15.75">
      <c r="A217" s="141"/>
      <c r="B217" s="142"/>
      <c r="C217" s="142"/>
      <c r="D217" s="142"/>
      <c r="E217" s="142"/>
      <c r="F217" s="142"/>
    </row>
    <row r="218" spans="1:6" s="150" customFormat="1" ht="47.25">
      <c r="A218" s="148" t="s">
        <v>371</v>
      </c>
      <c r="B218" s="184" t="s">
        <v>316</v>
      </c>
      <c r="C218" s="149">
        <v>398914</v>
      </c>
      <c r="D218" s="149">
        <v>0</v>
      </c>
      <c r="E218" s="149">
        <v>0</v>
      </c>
      <c r="F218" s="149">
        <f>C218+D218-E218</f>
        <v>398914</v>
      </c>
    </row>
    <row r="219" spans="1:6" ht="36" customHeight="1">
      <c r="A219" s="141"/>
      <c r="B219" s="188" t="s">
        <v>453</v>
      </c>
      <c r="C219" s="188"/>
      <c r="D219" s="188"/>
      <c r="E219" s="188"/>
      <c r="F219" s="188"/>
    </row>
    <row r="220" spans="1:6" ht="4.9000000000000004" customHeight="1">
      <c r="A220" s="141"/>
      <c r="B220" s="142"/>
      <c r="C220" s="142"/>
      <c r="D220" s="142"/>
      <c r="E220" s="142"/>
      <c r="F220" s="142"/>
    </row>
    <row r="221" spans="1:6" s="150" customFormat="1" ht="47.25">
      <c r="A221" s="148" t="s">
        <v>372</v>
      </c>
      <c r="B221" s="184" t="s">
        <v>323</v>
      </c>
      <c r="C221" s="149">
        <v>4909018</v>
      </c>
      <c r="D221" s="149">
        <v>0</v>
      </c>
      <c r="E221" s="149">
        <v>0</v>
      </c>
      <c r="F221" s="149">
        <f>C221+D221-E221</f>
        <v>4909018</v>
      </c>
    </row>
    <row r="222" spans="1:6" ht="48.6" customHeight="1">
      <c r="A222" s="141"/>
      <c r="B222" s="188" t="s">
        <v>475</v>
      </c>
      <c r="C222" s="188"/>
      <c r="D222" s="188"/>
      <c r="E222" s="188"/>
      <c r="F222" s="188"/>
    </row>
    <row r="223" spans="1:6" ht="4.9000000000000004" customHeight="1">
      <c r="A223" s="141"/>
      <c r="B223" s="142"/>
      <c r="C223" s="142"/>
      <c r="D223" s="142"/>
      <c r="E223" s="142"/>
      <c r="F223" s="142"/>
    </row>
    <row r="224" spans="1:6" s="150" customFormat="1" ht="47.25">
      <c r="A224" s="148" t="s">
        <v>373</v>
      </c>
      <c r="B224" s="184" t="s">
        <v>312</v>
      </c>
      <c r="C224" s="149">
        <v>4691046</v>
      </c>
      <c r="D224" s="149">
        <v>0</v>
      </c>
      <c r="E224" s="149">
        <v>0</v>
      </c>
      <c r="F224" s="149">
        <f>C224+D224-E224</f>
        <v>4691046</v>
      </c>
    </row>
    <row r="225" spans="1:6" ht="52.15" customHeight="1">
      <c r="A225" s="141"/>
      <c r="B225" s="188" t="s">
        <v>446</v>
      </c>
      <c r="C225" s="188"/>
      <c r="D225" s="188"/>
      <c r="E225" s="188"/>
      <c r="F225" s="188"/>
    </row>
    <row r="226" spans="1:6" ht="4.9000000000000004" customHeight="1">
      <c r="A226" s="141"/>
      <c r="B226" s="142"/>
      <c r="C226" s="142"/>
      <c r="D226" s="142"/>
      <c r="E226" s="142"/>
      <c r="F226" s="142"/>
    </row>
    <row r="227" spans="1:6" s="150" customFormat="1" ht="47.25">
      <c r="A227" s="148" t="s">
        <v>374</v>
      </c>
      <c r="B227" s="184" t="s">
        <v>315</v>
      </c>
      <c r="C227" s="149">
        <v>2404648</v>
      </c>
      <c r="D227" s="149">
        <v>0</v>
      </c>
      <c r="E227" s="149">
        <v>0</v>
      </c>
      <c r="F227" s="149">
        <f>C227+D227-E227</f>
        <v>2404648</v>
      </c>
    </row>
    <row r="228" spans="1:6" ht="52.15" customHeight="1">
      <c r="A228" s="141"/>
      <c r="B228" s="188" t="s">
        <v>446</v>
      </c>
      <c r="C228" s="188"/>
      <c r="D228" s="188"/>
      <c r="E228" s="188"/>
      <c r="F228" s="188"/>
    </row>
    <row r="229" spans="1:6" ht="4.9000000000000004" customHeight="1">
      <c r="A229" s="141"/>
      <c r="B229" s="142"/>
      <c r="C229" s="142"/>
      <c r="D229" s="142"/>
      <c r="E229" s="142"/>
      <c r="F229" s="142"/>
    </row>
    <row r="230" spans="1:6" s="150" customFormat="1" ht="31.5">
      <c r="A230" s="148" t="s">
        <v>375</v>
      </c>
      <c r="B230" s="184" t="s">
        <v>331</v>
      </c>
      <c r="C230" s="149">
        <v>16207111</v>
      </c>
      <c r="D230" s="149">
        <v>0</v>
      </c>
      <c r="E230" s="149">
        <v>1253</v>
      </c>
      <c r="F230" s="149">
        <f>C230+D230-E230</f>
        <v>16205858</v>
      </c>
    </row>
    <row r="231" spans="1:6" ht="32.450000000000003" customHeight="1">
      <c r="A231" s="141"/>
      <c r="B231" s="188" t="s">
        <v>502</v>
      </c>
      <c r="C231" s="188"/>
      <c r="D231" s="188"/>
      <c r="E231" s="188"/>
      <c r="F231" s="188"/>
    </row>
    <row r="232" spans="1:6" ht="4.9000000000000004" customHeight="1">
      <c r="A232" s="141"/>
      <c r="B232" s="142"/>
      <c r="C232" s="142"/>
      <c r="D232" s="142"/>
      <c r="E232" s="142"/>
      <c r="F232" s="142"/>
    </row>
    <row r="233" spans="1:6" s="150" customFormat="1" ht="31.5">
      <c r="A233" s="148" t="s">
        <v>376</v>
      </c>
      <c r="B233" s="184" t="s">
        <v>310</v>
      </c>
      <c r="C233" s="149">
        <v>11681111</v>
      </c>
      <c r="D233" s="149">
        <v>0</v>
      </c>
      <c r="E233" s="149">
        <v>283567</v>
      </c>
      <c r="F233" s="149">
        <f>C233+D233-E233</f>
        <v>11397544</v>
      </c>
    </row>
    <row r="234" spans="1:6" ht="30.6" customHeight="1">
      <c r="A234" s="141"/>
      <c r="B234" s="188" t="s">
        <v>311</v>
      </c>
      <c r="C234" s="188"/>
      <c r="D234" s="188"/>
      <c r="E234" s="188"/>
      <c r="F234" s="188"/>
    </row>
    <row r="235" spans="1:6" ht="4.9000000000000004" customHeight="1">
      <c r="A235" s="141"/>
      <c r="B235" s="142"/>
      <c r="C235" s="142"/>
      <c r="D235" s="142"/>
      <c r="E235" s="142"/>
      <c r="F235" s="142"/>
    </row>
    <row r="236" spans="1:6" s="150" customFormat="1" ht="78.75">
      <c r="A236" s="148" t="s">
        <v>377</v>
      </c>
      <c r="B236" s="185" t="s">
        <v>314</v>
      </c>
      <c r="C236" s="149">
        <v>34372296</v>
      </c>
      <c r="D236" s="149">
        <v>0</v>
      </c>
      <c r="E236" s="149">
        <v>0</v>
      </c>
      <c r="F236" s="149">
        <f>C236+D236-E236</f>
        <v>34372296</v>
      </c>
    </row>
    <row r="237" spans="1:6" ht="46.9" customHeight="1">
      <c r="A237" s="141"/>
      <c r="B237" s="188" t="s">
        <v>446</v>
      </c>
      <c r="C237" s="188"/>
      <c r="D237" s="188"/>
      <c r="E237" s="188"/>
      <c r="F237" s="188"/>
    </row>
    <row r="238" spans="1:6" ht="4.9000000000000004" customHeight="1">
      <c r="A238" s="141"/>
      <c r="B238" s="142"/>
      <c r="C238" s="142"/>
      <c r="D238" s="142"/>
      <c r="E238" s="142"/>
      <c r="F238" s="142"/>
    </row>
    <row r="239" spans="1:6" s="150" customFormat="1" ht="47.25">
      <c r="A239" s="148" t="s">
        <v>378</v>
      </c>
      <c r="B239" s="185" t="s">
        <v>244</v>
      </c>
      <c r="C239" s="149">
        <v>5882250</v>
      </c>
      <c r="D239" s="149">
        <v>0</v>
      </c>
      <c r="E239" s="149">
        <v>0</v>
      </c>
      <c r="F239" s="149">
        <f>C239+D239-E239</f>
        <v>5882250</v>
      </c>
    </row>
    <row r="240" spans="1:6" ht="48" customHeight="1">
      <c r="A240" s="141"/>
      <c r="B240" s="188" t="s">
        <v>459</v>
      </c>
      <c r="C240" s="188"/>
      <c r="D240" s="188"/>
      <c r="E240" s="188"/>
      <c r="F240" s="188"/>
    </row>
    <row r="241" spans="1:6" ht="4.9000000000000004" customHeight="1">
      <c r="A241" s="141"/>
      <c r="B241" s="142"/>
      <c r="C241" s="142"/>
      <c r="D241" s="142"/>
      <c r="E241" s="142"/>
      <c r="F241" s="142"/>
    </row>
    <row r="242" spans="1:6" s="150" customFormat="1" ht="47.25">
      <c r="A242" s="148" t="s">
        <v>379</v>
      </c>
      <c r="B242" s="184" t="s">
        <v>245</v>
      </c>
      <c r="C242" s="149">
        <v>3091940</v>
      </c>
      <c r="D242" s="149">
        <v>0</v>
      </c>
      <c r="E242" s="149">
        <v>0</v>
      </c>
      <c r="F242" s="149">
        <f>C242+D242-E242</f>
        <v>3091940</v>
      </c>
    </row>
    <row r="243" spans="1:6" ht="48.6" customHeight="1">
      <c r="A243" s="141"/>
      <c r="B243" s="188" t="s">
        <v>454</v>
      </c>
      <c r="C243" s="188"/>
      <c r="D243" s="188"/>
      <c r="E243" s="188"/>
      <c r="F243" s="188"/>
    </row>
    <row r="244" spans="1:6" ht="4.9000000000000004" customHeight="1">
      <c r="A244" s="141"/>
      <c r="B244" s="142"/>
      <c r="C244" s="142"/>
      <c r="D244" s="142"/>
      <c r="E244" s="142"/>
      <c r="F244" s="142"/>
    </row>
    <row r="245" spans="1:6" s="150" customFormat="1" ht="47.25">
      <c r="A245" s="148" t="s">
        <v>380</v>
      </c>
      <c r="B245" s="184" t="s">
        <v>280</v>
      </c>
      <c r="C245" s="149">
        <v>3517126</v>
      </c>
      <c r="D245" s="149">
        <v>0</v>
      </c>
      <c r="E245" s="149">
        <v>0</v>
      </c>
      <c r="F245" s="149">
        <f>C245+D245-E245</f>
        <v>3517126</v>
      </c>
    </row>
    <row r="246" spans="1:6" ht="32.450000000000003" customHeight="1">
      <c r="A246" s="141"/>
      <c r="B246" s="188" t="s">
        <v>505</v>
      </c>
      <c r="C246" s="188"/>
      <c r="D246" s="188"/>
      <c r="E246" s="188"/>
      <c r="F246" s="188"/>
    </row>
    <row r="247" spans="1:6" ht="4.9000000000000004" customHeight="1">
      <c r="A247" s="141"/>
      <c r="B247" s="142"/>
      <c r="C247" s="142"/>
      <c r="D247" s="142"/>
      <c r="E247" s="142"/>
      <c r="F247" s="142"/>
    </row>
    <row r="248" spans="1:6" s="150" customFormat="1" ht="64.150000000000006" customHeight="1">
      <c r="A248" s="148" t="s">
        <v>381</v>
      </c>
      <c r="B248" s="184" t="s">
        <v>246</v>
      </c>
      <c r="C248" s="149">
        <v>2764483</v>
      </c>
      <c r="D248" s="149">
        <v>0</v>
      </c>
      <c r="E248" s="149">
        <v>0</v>
      </c>
      <c r="F248" s="149">
        <f>C248+D248-E248</f>
        <v>2764483</v>
      </c>
    </row>
    <row r="249" spans="1:6" ht="30" customHeight="1">
      <c r="A249" s="141"/>
      <c r="B249" s="188" t="s">
        <v>499</v>
      </c>
      <c r="C249" s="188"/>
      <c r="D249" s="188"/>
      <c r="E249" s="188"/>
      <c r="F249" s="188"/>
    </row>
    <row r="250" spans="1:6" ht="4.9000000000000004" customHeight="1">
      <c r="A250" s="141"/>
      <c r="B250" s="142"/>
      <c r="C250" s="142"/>
      <c r="D250" s="142"/>
      <c r="E250" s="142"/>
      <c r="F250" s="142"/>
    </row>
    <row r="251" spans="1:6" s="150" customFormat="1" ht="51.6" customHeight="1">
      <c r="A251" s="148" t="s">
        <v>382</v>
      </c>
      <c r="B251" s="184" t="s">
        <v>322</v>
      </c>
      <c r="C251" s="149">
        <v>1144706</v>
      </c>
      <c r="D251" s="149">
        <v>0</v>
      </c>
      <c r="E251" s="149">
        <v>0</v>
      </c>
      <c r="F251" s="149">
        <f>C251+D251-E251</f>
        <v>1144706</v>
      </c>
    </row>
    <row r="252" spans="1:6" ht="30.6" customHeight="1">
      <c r="A252" s="141"/>
      <c r="B252" s="188" t="s">
        <v>512</v>
      </c>
      <c r="C252" s="188"/>
      <c r="D252" s="188"/>
      <c r="E252" s="188"/>
      <c r="F252" s="188"/>
    </row>
    <row r="253" spans="1:6" ht="28.5" customHeight="1">
      <c r="A253" s="141"/>
      <c r="B253" s="142"/>
      <c r="C253" s="142"/>
      <c r="D253" s="142"/>
      <c r="E253" s="142"/>
      <c r="F253" s="142"/>
    </row>
    <row r="254" spans="1:6" ht="17.45" customHeight="1">
      <c r="A254" s="195" t="s">
        <v>6</v>
      </c>
      <c r="B254" s="195" t="s">
        <v>233</v>
      </c>
      <c r="C254" s="196" t="s">
        <v>234</v>
      </c>
      <c r="D254" s="196"/>
      <c r="E254" s="196"/>
      <c r="F254" s="196"/>
    </row>
    <row r="255" spans="1:6" ht="16.899999999999999" customHeight="1">
      <c r="A255" s="195"/>
      <c r="B255" s="195"/>
      <c r="C255" s="38" t="s">
        <v>235</v>
      </c>
      <c r="D255" s="38" t="s">
        <v>236</v>
      </c>
      <c r="E255" s="38" t="s">
        <v>237</v>
      </c>
      <c r="F255" s="38" t="s">
        <v>238</v>
      </c>
    </row>
    <row r="256" spans="1:6" ht="16.899999999999999" customHeight="1">
      <c r="A256" s="166"/>
      <c r="B256" s="166"/>
      <c r="C256" s="38"/>
      <c r="D256" s="38"/>
      <c r="E256" s="38"/>
      <c r="F256" s="38"/>
    </row>
    <row r="257" spans="1:6" s="150" customFormat="1" ht="47.25">
      <c r="A257" s="148" t="s">
        <v>383</v>
      </c>
      <c r="B257" s="184" t="s">
        <v>247</v>
      </c>
      <c r="C257" s="149">
        <v>26644347</v>
      </c>
      <c r="D257" s="149">
        <v>0</v>
      </c>
      <c r="E257" s="149">
        <v>0</v>
      </c>
      <c r="F257" s="149">
        <f>C257+D257-E257</f>
        <v>26644347</v>
      </c>
    </row>
    <row r="258" spans="1:6" ht="34.15" customHeight="1">
      <c r="A258" s="141"/>
      <c r="B258" s="188" t="s">
        <v>460</v>
      </c>
      <c r="C258" s="188"/>
      <c r="D258" s="188"/>
      <c r="E258" s="188"/>
      <c r="F258" s="188"/>
    </row>
    <row r="259" spans="1:6" ht="4.9000000000000004" customHeight="1">
      <c r="A259" s="141"/>
      <c r="B259" s="142"/>
      <c r="C259" s="142"/>
      <c r="D259" s="142"/>
      <c r="E259" s="142"/>
      <c r="F259" s="142"/>
    </row>
    <row r="260" spans="1:6" ht="47.25">
      <c r="A260" s="143" t="s">
        <v>384</v>
      </c>
      <c r="B260" s="184" t="s">
        <v>350</v>
      </c>
      <c r="C260" s="144">
        <v>314009</v>
      </c>
      <c r="D260" s="144">
        <v>353050</v>
      </c>
      <c r="E260" s="144">
        <v>0</v>
      </c>
      <c r="F260" s="144">
        <f>C260+D260-E260</f>
        <v>667059</v>
      </c>
    </row>
    <row r="261" spans="1:6" ht="15.75">
      <c r="A261" s="141"/>
      <c r="B261" s="188" t="s">
        <v>260</v>
      </c>
      <c r="C261" s="188"/>
      <c r="D261" s="188"/>
      <c r="E261" s="188"/>
      <c r="F261" s="188"/>
    </row>
    <row r="262" spans="1:6" ht="4.9000000000000004" customHeight="1">
      <c r="A262" s="141"/>
      <c r="B262" s="142"/>
      <c r="C262" s="142"/>
      <c r="D262" s="142"/>
      <c r="E262" s="142"/>
      <c r="F262" s="142"/>
    </row>
    <row r="263" spans="1:6" ht="47.25">
      <c r="A263" s="143" t="s">
        <v>385</v>
      </c>
      <c r="B263" s="184" t="s">
        <v>351</v>
      </c>
      <c r="C263" s="144">
        <v>72319377</v>
      </c>
      <c r="D263" s="144">
        <v>11617</v>
      </c>
      <c r="E263" s="144">
        <v>0</v>
      </c>
      <c r="F263" s="144">
        <f>C263+D263-E263</f>
        <v>72330994</v>
      </c>
    </row>
    <row r="264" spans="1:6" ht="15.75">
      <c r="A264" s="141"/>
      <c r="B264" s="188" t="s">
        <v>249</v>
      </c>
      <c r="C264" s="188"/>
      <c r="D264" s="188"/>
      <c r="E264" s="188"/>
      <c r="F264" s="188"/>
    </row>
    <row r="265" spans="1:6" ht="4.9000000000000004" customHeight="1">
      <c r="A265" s="141"/>
      <c r="B265" s="142"/>
      <c r="C265" s="142"/>
      <c r="D265" s="142"/>
      <c r="E265" s="142"/>
      <c r="F265" s="142"/>
    </row>
    <row r="266" spans="1:6" s="150" customFormat="1" ht="78.75">
      <c r="A266" s="148" t="s">
        <v>386</v>
      </c>
      <c r="B266" s="184" t="s">
        <v>345</v>
      </c>
      <c r="C266" s="149">
        <v>205820248</v>
      </c>
      <c r="D266" s="149">
        <v>0</v>
      </c>
      <c r="E266" s="149">
        <v>724590</v>
      </c>
      <c r="F266" s="149">
        <f>C266+D266-E266</f>
        <v>205095658</v>
      </c>
    </row>
    <row r="267" spans="1:6" ht="49.9" customHeight="1">
      <c r="A267" s="141"/>
      <c r="B267" s="188" t="s">
        <v>497</v>
      </c>
      <c r="C267" s="188"/>
      <c r="D267" s="188"/>
      <c r="E267" s="188"/>
      <c r="F267" s="188"/>
    </row>
    <row r="268" spans="1:6" ht="4.9000000000000004" customHeight="1">
      <c r="A268" s="141"/>
      <c r="B268" s="142"/>
      <c r="C268" s="142"/>
      <c r="D268" s="142"/>
      <c r="E268" s="142"/>
      <c r="F268" s="142"/>
    </row>
    <row r="269" spans="1:6" s="150" customFormat="1" ht="63">
      <c r="A269" s="148" t="s">
        <v>387</v>
      </c>
      <c r="B269" s="184" t="s">
        <v>347</v>
      </c>
      <c r="C269" s="149">
        <v>93323983</v>
      </c>
      <c r="D269" s="149">
        <v>724590</v>
      </c>
      <c r="E269" s="149">
        <v>0</v>
      </c>
      <c r="F269" s="149">
        <f>C269+D269-E269</f>
        <v>94048573</v>
      </c>
    </row>
    <row r="270" spans="1:6" ht="65.45" customHeight="1">
      <c r="A270" s="141"/>
      <c r="B270" s="188" t="s">
        <v>498</v>
      </c>
      <c r="C270" s="188"/>
      <c r="D270" s="188"/>
      <c r="E270" s="188"/>
      <c r="F270" s="188"/>
    </row>
    <row r="271" spans="1:6" ht="4.9000000000000004" customHeight="1">
      <c r="A271" s="141"/>
      <c r="B271" s="142"/>
      <c r="C271" s="142"/>
      <c r="D271" s="142"/>
      <c r="E271" s="142"/>
      <c r="F271" s="142"/>
    </row>
    <row r="272" spans="1:6" s="150" customFormat="1" ht="33" customHeight="1">
      <c r="A272" s="148" t="s">
        <v>388</v>
      </c>
      <c r="B272" s="186" t="s">
        <v>309</v>
      </c>
      <c r="C272" s="149">
        <v>29251022</v>
      </c>
      <c r="D272" s="149">
        <v>2353347</v>
      </c>
      <c r="E272" s="149">
        <v>0</v>
      </c>
      <c r="F272" s="149">
        <f>C272+D272-E272</f>
        <v>31604369</v>
      </c>
    </row>
    <row r="273" spans="1:6" ht="32.450000000000003" customHeight="1">
      <c r="A273" s="141"/>
      <c r="B273" s="188" t="s">
        <v>340</v>
      </c>
      <c r="C273" s="188"/>
      <c r="D273" s="188"/>
      <c r="E273" s="188"/>
      <c r="F273" s="188"/>
    </row>
    <row r="274" spans="1:6" ht="4.9000000000000004" customHeight="1">
      <c r="A274" s="141"/>
      <c r="B274" s="142"/>
      <c r="C274" s="142"/>
      <c r="D274" s="142"/>
      <c r="E274" s="142"/>
      <c r="F274" s="142"/>
    </row>
    <row r="275" spans="1:6" s="150" customFormat="1" ht="47.25">
      <c r="A275" s="148" t="s">
        <v>389</v>
      </c>
      <c r="B275" s="186" t="s">
        <v>250</v>
      </c>
      <c r="C275" s="149">
        <v>326482</v>
      </c>
      <c r="D275" s="149">
        <v>0</v>
      </c>
      <c r="E275" s="149">
        <v>0</v>
      </c>
      <c r="F275" s="149">
        <f>C275+D275-E275</f>
        <v>326482</v>
      </c>
    </row>
    <row r="276" spans="1:6" ht="31.15" customHeight="1">
      <c r="A276" s="141"/>
      <c r="B276" s="188" t="s">
        <v>326</v>
      </c>
      <c r="C276" s="188"/>
      <c r="D276" s="188"/>
      <c r="E276" s="188"/>
      <c r="F276" s="188"/>
    </row>
    <row r="277" spans="1:6" ht="4.9000000000000004" customHeight="1">
      <c r="A277" s="141"/>
      <c r="B277" s="142"/>
      <c r="C277" s="142"/>
      <c r="D277" s="142"/>
      <c r="E277" s="142"/>
      <c r="F277" s="142"/>
    </row>
    <row r="278" spans="1:6" s="150" customFormat="1" ht="63">
      <c r="A278" s="148" t="s">
        <v>390</v>
      </c>
      <c r="B278" s="186" t="s">
        <v>338</v>
      </c>
      <c r="C278" s="149">
        <v>789371</v>
      </c>
      <c r="D278" s="149">
        <v>0</v>
      </c>
      <c r="E278" s="149">
        <v>0</v>
      </c>
      <c r="F278" s="149">
        <f>C278+D278-E278</f>
        <v>789371</v>
      </c>
    </row>
    <row r="279" spans="1:6" ht="49.9" customHeight="1">
      <c r="A279" s="141"/>
      <c r="B279" s="188" t="s">
        <v>341</v>
      </c>
      <c r="C279" s="188"/>
      <c r="D279" s="188"/>
      <c r="E279" s="188"/>
      <c r="F279" s="188"/>
    </row>
    <row r="280" spans="1:6" ht="4.9000000000000004" customHeight="1">
      <c r="A280" s="141"/>
      <c r="B280" s="142"/>
      <c r="C280" s="142"/>
      <c r="D280" s="142"/>
      <c r="E280" s="142"/>
      <c r="F280" s="142"/>
    </row>
    <row r="281" spans="1:6" s="150" customFormat="1" ht="47.25">
      <c r="A281" s="148" t="s">
        <v>391</v>
      </c>
      <c r="B281" s="186" t="s">
        <v>300</v>
      </c>
      <c r="C281" s="149">
        <v>489975</v>
      </c>
      <c r="D281" s="149">
        <v>0</v>
      </c>
      <c r="E281" s="149">
        <v>16040</v>
      </c>
      <c r="F281" s="149">
        <f>C281+D281-E281</f>
        <v>473935</v>
      </c>
    </row>
    <row r="282" spans="1:6" ht="34.15" customHeight="1">
      <c r="A282" s="141"/>
      <c r="B282" s="188" t="s">
        <v>332</v>
      </c>
      <c r="C282" s="188"/>
      <c r="D282" s="188"/>
      <c r="E282" s="188"/>
      <c r="F282" s="188"/>
    </row>
    <row r="283" spans="1:6" ht="4.9000000000000004" customHeight="1">
      <c r="A283" s="141"/>
      <c r="B283" s="142"/>
      <c r="C283" s="142"/>
      <c r="D283" s="142"/>
      <c r="E283" s="142"/>
      <c r="F283" s="142"/>
    </row>
    <row r="284" spans="1:6" s="150" customFormat="1" ht="31.5">
      <c r="A284" s="148" t="s">
        <v>392</v>
      </c>
      <c r="B284" s="186" t="s">
        <v>305</v>
      </c>
      <c r="C284" s="149">
        <v>662273</v>
      </c>
      <c r="D284" s="149">
        <v>0</v>
      </c>
      <c r="E284" s="149">
        <v>27543</v>
      </c>
      <c r="F284" s="149">
        <f>C284+D284-E284</f>
        <v>634730</v>
      </c>
    </row>
    <row r="285" spans="1:6" ht="36" customHeight="1">
      <c r="A285" s="141"/>
      <c r="B285" s="188" t="s">
        <v>513</v>
      </c>
      <c r="C285" s="188"/>
      <c r="D285" s="188"/>
      <c r="E285" s="188"/>
      <c r="F285" s="188"/>
    </row>
    <row r="286" spans="1:6" ht="4.9000000000000004" customHeight="1">
      <c r="A286" s="141"/>
      <c r="B286" s="142"/>
      <c r="C286" s="142"/>
      <c r="D286" s="142"/>
      <c r="E286" s="142"/>
      <c r="F286" s="142"/>
    </row>
    <row r="287" spans="1:6" s="150" customFormat="1" ht="31.5">
      <c r="A287" s="148" t="s">
        <v>393</v>
      </c>
      <c r="B287" s="186" t="s">
        <v>303</v>
      </c>
      <c r="C287" s="149">
        <v>750698</v>
      </c>
      <c r="D287" s="149">
        <v>0</v>
      </c>
      <c r="E287" s="149">
        <v>0</v>
      </c>
      <c r="F287" s="149">
        <f>C287+D287-E287</f>
        <v>750698</v>
      </c>
    </row>
    <row r="288" spans="1:6" ht="36" customHeight="1">
      <c r="A288" s="141"/>
      <c r="B288" s="188" t="s">
        <v>514</v>
      </c>
      <c r="C288" s="188"/>
      <c r="D288" s="188"/>
      <c r="E288" s="188"/>
      <c r="F288" s="188"/>
    </row>
    <row r="289" spans="1:6" ht="4.9000000000000004" customHeight="1">
      <c r="A289" s="141"/>
      <c r="B289" s="142"/>
      <c r="C289" s="142"/>
      <c r="D289" s="142"/>
      <c r="E289" s="142"/>
      <c r="F289" s="142"/>
    </row>
    <row r="290" spans="1:6" s="150" customFormat="1" ht="31.5">
      <c r="A290" s="148" t="s">
        <v>394</v>
      </c>
      <c r="B290" s="186" t="s">
        <v>301</v>
      </c>
      <c r="C290" s="149">
        <v>1064202</v>
      </c>
      <c r="D290" s="149">
        <v>0</v>
      </c>
      <c r="E290" s="149">
        <v>41521</v>
      </c>
      <c r="F290" s="149">
        <f>C290+D290-E290</f>
        <v>1022681</v>
      </c>
    </row>
    <row r="291" spans="1:6" ht="36" customHeight="1">
      <c r="A291" s="141"/>
      <c r="B291" s="188" t="s">
        <v>302</v>
      </c>
      <c r="C291" s="188"/>
      <c r="D291" s="188"/>
      <c r="E291" s="188"/>
      <c r="F291" s="188"/>
    </row>
    <row r="292" spans="1:6" ht="4.9000000000000004" customHeight="1">
      <c r="A292" s="141"/>
      <c r="B292" s="142"/>
      <c r="C292" s="142"/>
      <c r="D292" s="142"/>
      <c r="E292" s="142"/>
      <c r="F292" s="142"/>
    </row>
    <row r="293" spans="1:6" s="150" customFormat="1" ht="31.5">
      <c r="A293" s="148" t="s">
        <v>395</v>
      </c>
      <c r="B293" s="186" t="s">
        <v>304</v>
      </c>
      <c r="C293" s="149">
        <v>547260</v>
      </c>
      <c r="D293" s="149">
        <v>0</v>
      </c>
      <c r="E293" s="149">
        <v>100932</v>
      </c>
      <c r="F293" s="149">
        <f>C293+D293-E293</f>
        <v>446328</v>
      </c>
    </row>
    <row r="294" spans="1:6" ht="36" customHeight="1">
      <c r="A294" s="141"/>
      <c r="B294" s="188" t="s">
        <v>333</v>
      </c>
      <c r="C294" s="188"/>
      <c r="D294" s="188"/>
      <c r="E294" s="188"/>
      <c r="F294" s="188"/>
    </row>
    <row r="295" spans="1:6" ht="36" customHeight="1">
      <c r="A295" s="141"/>
      <c r="B295" s="142"/>
      <c r="C295" s="142"/>
      <c r="D295" s="142"/>
      <c r="E295" s="142"/>
      <c r="F295" s="142"/>
    </row>
    <row r="296" spans="1:6" ht="17.45" customHeight="1">
      <c r="A296" s="195" t="s">
        <v>6</v>
      </c>
      <c r="B296" s="195" t="s">
        <v>233</v>
      </c>
      <c r="C296" s="196" t="s">
        <v>234</v>
      </c>
      <c r="D296" s="196"/>
      <c r="E296" s="196"/>
      <c r="F296" s="196"/>
    </row>
    <row r="297" spans="1:6" ht="16.899999999999999" customHeight="1">
      <c r="A297" s="195"/>
      <c r="B297" s="195"/>
      <c r="C297" s="38" t="s">
        <v>235</v>
      </c>
      <c r="D297" s="38" t="s">
        <v>236</v>
      </c>
      <c r="E297" s="38" t="s">
        <v>237</v>
      </c>
      <c r="F297" s="38" t="s">
        <v>238</v>
      </c>
    </row>
    <row r="298" spans="1:6" ht="15.75">
      <c r="A298" s="141"/>
      <c r="B298" s="142"/>
      <c r="C298" s="142"/>
      <c r="D298" s="142"/>
      <c r="E298" s="142"/>
      <c r="F298" s="142"/>
    </row>
    <row r="299" spans="1:6" s="180" customFormat="1" ht="15.75" customHeight="1">
      <c r="A299" s="177" t="s">
        <v>25</v>
      </c>
      <c r="B299" s="178" t="s">
        <v>251</v>
      </c>
      <c r="C299" s="179"/>
      <c r="D299" s="179"/>
      <c r="E299" s="179"/>
      <c r="F299" s="179"/>
    </row>
    <row r="300" spans="1:6" ht="15.75">
      <c r="A300" s="141"/>
      <c r="B300" s="79"/>
      <c r="C300" s="79"/>
      <c r="D300" s="79"/>
      <c r="E300" s="79"/>
      <c r="F300" s="79"/>
    </row>
    <row r="301" spans="1:6" s="150" customFormat="1" ht="96.6" customHeight="1">
      <c r="A301" s="148" t="s">
        <v>27</v>
      </c>
      <c r="B301" s="184" t="s">
        <v>468</v>
      </c>
      <c r="C301" s="149">
        <v>1608788</v>
      </c>
      <c r="D301" s="149">
        <v>245265</v>
      </c>
      <c r="E301" s="149">
        <v>0</v>
      </c>
      <c r="F301" s="149">
        <f>C301+D301-E301</f>
        <v>1854053</v>
      </c>
    </row>
    <row r="302" spans="1:6" ht="33.6" customHeight="1">
      <c r="A302" s="141"/>
      <c r="B302" s="188" t="s">
        <v>476</v>
      </c>
      <c r="C302" s="188"/>
      <c r="D302" s="188"/>
      <c r="E302" s="188"/>
      <c r="F302" s="188"/>
    </row>
    <row r="303" spans="1:6" ht="4.9000000000000004" customHeight="1">
      <c r="A303" s="141"/>
      <c r="B303" s="79"/>
      <c r="C303" s="79"/>
      <c r="D303" s="79"/>
      <c r="E303" s="79"/>
      <c r="F303" s="79"/>
    </row>
    <row r="304" spans="1:6" ht="46.9" customHeight="1">
      <c r="A304" s="143" t="s">
        <v>29</v>
      </c>
      <c r="B304" s="184" t="s">
        <v>319</v>
      </c>
      <c r="C304" s="144">
        <v>82590298</v>
      </c>
      <c r="D304" s="144">
        <v>0</v>
      </c>
      <c r="E304" s="144">
        <v>19254</v>
      </c>
      <c r="F304" s="144">
        <f>C304+D304-E304</f>
        <v>82571044</v>
      </c>
    </row>
    <row r="305" spans="1:6" ht="64.5" customHeight="1">
      <c r="A305" s="141"/>
      <c r="B305" s="188" t="s">
        <v>518</v>
      </c>
      <c r="C305" s="188"/>
      <c r="D305" s="188"/>
      <c r="E305" s="188"/>
      <c r="F305" s="188"/>
    </row>
    <row r="306" spans="1:6" ht="4.9000000000000004" customHeight="1">
      <c r="A306" s="141"/>
      <c r="B306" s="79"/>
      <c r="C306" s="79"/>
      <c r="D306" s="79"/>
      <c r="E306" s="79"/>
      <c r="F306" s="79"/>
    </row>
    <row r="307" spans="1:6" ht="49.9" customHeight="1">
      <c r="A307" s="143" t="s">
        <v>396</v>
      </c>
      <c r="B307" s="184" t="s">
        <v>321</v>
      </c>
      <c r="C307" s="144">
        <v>20316787</v>
      </c>
      <c r="D307" s="144">
        <v>3</v>
      </c>
      <c r="E307" s="144">
        <v>0</v>
      </c>
      <c r="F307" s="144">
        <f>C307+D307-E307</f>
        <v>20316790</v>
      </c>
    </row>
    <row r="308" spans="1:6" ht="33" customHeight="1">
      <c r="A308" s="141"/>
      <c r="B308" s="188" t="s">
        <v>477</v>
      </c>
      <c r="C308" s="188"/>
      <c r="D308" s="188"/>
      <c r="E308" s="188"/>
      <c r="F308" s="188"/>
    </row>
    <row r="309" spans="1:6" ht="4.9000000000000004" customHeight="1">
      <c r="A309" s="141"/>
      <c r="B309" s="79"/>
      <c r="C309" s="79"/>
      <c r="D309" s="79"/>
      <c r="E309" s="79"/>
      <c r="F309" s="79"/>
    </row>
    <row r="310" spans="1:6" ht="47.25">
      <c r="A310" s="143" t="s">
        <v>397</v>
      </c>
      <c r="B310" s="184" t="s">
        <v>337</v>
      </c>
      <c r="C310" s="144">
        <v>104419398</v>
      </c>
      <c r="D310" s="144">
        <v>0</v>
      </c>
      <c r="E310" s="144">
        <v>178309</v>
      </c>
      <c r="F310" s="144">
        <f>C310+D310-E310</f>
        <v>104241089</v>
      </c>
    </row>
    <row r="311" spans="1:6" ht="66" customHeight="1">
      <c r="A311" s="141"/>
      <c r="B311" s="188" t="s">
        <v>455</v>
      </c>
      <c r="C311" s="188"/>
      <c r="D311" s="188"/>
      <c r="E311" s="188"/>
      <c r="F311" s="188"/>
    </row>
    <row r="312" spans="1:6" ht="4.9000000000000004" customHeight="1">
      <c r="A312" s="141"/>
      <c r="B312" s="79"/>
      <c r="C312" s="79"/>
      <c r="D312" s="79"/>
      <c r="E312" s="79"/>
      <c r="F312" s="79"/>
    </row>
    <row r="313" spans="1:6" ht="31.5">
      <c r="A313" s="143" t="s">
        <v>398</v>
      </c>
      <c r="B313" s="184" t="s">
        <v>335</v>
      </c>
      <c r="C313" s="144">
        <v>20117255</v>
      </c>
      <c r="D313" s="144">
        <v>0</v>
      </c>
      <c r="E313" s="144">
        <v>0</v>
      </c>
      <c r="F313" s="144">
        <f>C313+D313-E313</f>
        <v>20117255</v>
      </c>
    </row>
    <row r="314" spans="1:6" ht="33" customHeight="1">
      <c r="A314" s="141"/>
      <c r="B314" s="188" t="s">
        <v>336</v>
      </c>
      <c r="C314" s="188"/>
      <c r="D314" s="188"/>
      <c r="E314" s="188"/>
      <c r="F314" s="188"/>
    </row>
    <row r="315" spans="1:6" ht="4.9000000000000004" customHeight="1">
      <c r="A315" s="141"/>
      <c r="B315" s="79"/>
      <c r="C315" s="79"/>
      <c r="D315" s="79"/>
      <c r="E315" s="79"/>
      <c r="F315" s="79"/>
    </row>
    <row r="316" spans="1:6" ht="48" customHeight="1">
      <c r="A316" s="143" t="s">
        <v>399</v>
      </c>
      <c r="B316" s="184" t="s">
        <v>308</v>
      </c>
      <c r="C316" s="144">
        <v>669248</v>
      </c>
      <c r="D316" s="144">
        <v>253706</v>
      </c>
      <c r="E316" s="144">
        <v>0</v>
      </c>
      <c r="F316" s="144">
        <f>C316+D316-E316</f>
        <v>922954</v>
      </c>
    </row>
    <row r="317" spans="1:6" ht="46.9" customHeight="1">
      <c r="A317" s="141"/>
      <c r="B317" s="188" t="s">
        <v>478</v>
      </c>
      <c r="C317" s="188"/>
      <c r="D317" s="188"/>
      <c r="E317" s="188"/>
      <c r="F317" s="188"/>
    </row>
    <row r="318" spans="1:6" ht="4.9000000000000004" customHeight="1">
      <c r="A318" s="141"/>
      <c r="B318" s="79"/>
      <c r="C318" s="79"/>
      <c r="D318" s="79"/>
      <c r="E318" s="79"/>
      <c r="F318" s="79"/>
    </row>
    <row r="319" spans="1:6" ht="94.5">
      <c r="A319" s="143" t="s">
        <v>400</v>
      </c>
      <c r="B319" s="184" t="s">
        <v>252</v>
      </c>
      <c r="C319" s="144">
        <v>9966406</v>
      </c>
      <c r="D319" s="144">
        <v>0</v>
      </c>
      <c r="E319" s="144">
        <v>0</v>
      </c>
      <c r="F319" s="144">
        <f>C319+D319-E319</f>
        <v>9966406</v>
      </c>
    </row>
    <row r="320" spans="1:6" ht="34.9" customHeight="1">
      <c r="A320" s="141"/>
      <c r="B320" s="188" t="s">
        <v>461</v>
      </c>
      <c r="C320" s="188"/>
      <c r="D320" s="188"/>
      <c r="E320" s="188"/>
      <c r="F320" s="188"/>
    </row>
    <row r="321" spans="1:6" ht="4.9000000000000004" customHeight="1">
      <c r="A321" s="141"/>
      <c r="B321" s="79"/>
      <c r="C321" s="79"/>
      <c r="D321" s="79"/>
      <c r="E321" s="79"/>
      <c r="F321" s="79"/>
    </row>
    <row r="322" spans="1:6" ht="94.5">
      <c r="A322" s="143" t="s">
        <v>401</v>
      </c>
      <c r="B322" s="184" t="s">
        <v>253</v>
      </c>
      <c r="C322" s="144">
        <v>11207269</v>
      </c>
      <c r="D322" s="144">
        <v>0</v>
      </c>
      <c r="E322" s="144">
        <v>0</v>
      </c>
      <c r="F322" s="144">
        <f>C322+D322-E322</f>
        <v>11207269</v>
      </c>
    </row>
    <row r="323" spans="1:6" ht="34.9" customHeight="1">
      <c r="A323" s="141"/>
      <c r="B323" s="188" t="s">
        <v>461</v>
      </c>
      <c r="C323" s="188"/>
      <c r="D323" s="188"/>
      <c r="E323" s="188"/>
      <c r="F323" s="188"/>
    </row>
    <row r="324" spans="1:6" ht="4.9000000000000004" customHeight="1">
      <c r="A324" s="141"/>
      <c r="B324" s="79"/>
      <c r="C324" s="79"/>
      <c r="D324" s="79"/>
      <c r="E324" s="79"/>
      <c r="F324" s="79"/>
    </row>
    <row r="325" spans="1:6" ht="93" customHeight="1">
      <c r="A325" s="143" t="s">
        <v>402</v>
      </c>
      <c r="B325" s="184" t="s">
        <v>254</v>
      </c>
      <c r="C325" s="144">
        <v>15419966</v>
      </c>
      <c r="D325" s="144">
        <v>0</v>
      </c>
      <c r="E325" s="144">
        <v>0</v>
      </c>
      <c r="F325" s="144">
        <f>C325+D325-E325</f>
        <v>15419966</v>
      </c>
    </row>
    <row r="326" spans="1:6" ht="34.9" customHeight="1">
      <c r="A326" s="141"/>
      <c r="B326" s="188" t="s">
        <v>462</v>
      </c>
      <c r="C326" s="188"/>
      <c r="D326" s="188"/>
      <c r="E326" s="188"/>
      <c r="F326" s="188"/>
    </row>
    <row r="327" spans="1:6" ht="4.9000000000000004" customHeight="1">
      <c r="A327" s="141"/>
      <c r="B327" s="79"/>
      <c r="C327" s="79"/>
      <c r="D327" s="79"/>
      <c r="E327" s="79"/>
      <c r="F327" s="79"/>
    </row>
    <row r="328" spans="1:6" ht="47.25">
      <c r="A328" s="143" t="s">
        <v>403</v>
      </c>
      <c r="B328" s="184" t="s">
        <v>281</v>
      </c>
      <c r="C328" s="144">
        <v>7687042</v>
      </c>
      <c r="D328" s="144">
        <v>0</v>
      </c>
      <c r="E328" s="144">
        <v>0</v>
      </c>
      <c r="F328" s="144">
        <f>C328+D328-E328</f>
        <v>7687042</v>
      </c>
    </row>
    <row r="329" spans="1:6" ht="30.6" customHeight="1">
      <c r="A329" s="141"/>
      <c r="B329" s="188" t="s">
        <v>479</v>
      </c>
      <c r="C329" s="188"/>
      <c r="D329" s="188"/>
      <c r="E329" s="188"/>
      <c r="F329" s="188"/>
    </row>
    <row r="330" spans="1:6" ht="6" customHeight="1">
      <c r="A330" s="141"/>
      <c r="B330" s="79"/>
      <c r="C330" s="79"/>
      <c r="D330" s="79"/>
      <c r="E330" s="79"/>
      <c r="F330" s="79"/>
    </row>
    <row r="331" spans="1:6" ht="27" customHeight="1">
      <c r="A331" s="141"/>
      <c r="B331" s="79"/>
      <c r="C331" s="79"/>
      <c r="D331" s="79"/>
      <c r="E331" s="79"/>
      <c r="F331" s="79"/>
    </row>
    <row r="332" spans="1:6" ht="17.45" customHeight="1">
      <c r="A332" s="195" t="s">
        <v>6</v>
      </c>
      <c r="B332" s="195" t="s">
        <v>233</v>
      </c>
      <c r="C332" s="196" t="s">
        <v>234</v>
      </c>
      <c r="D332" s="196"/>
      <c r="E332" s="196"/>
      <c r="F332" s="196"/>
    </row>
    <row r="333" spans="1:6" ht="16.899999999999999" customHeight="1">
      <c r="A333" s="195"/>
      <c r="B333" s="195"/>
      <c r="C333" s="38" t="s">
        <v>235</v>
      </c>
      <c r="D333" s="38" t="s">
        <v>236</v>
      </c>
      <c r="E333" s="38" t="s">
        <v>237</v>
      </c>
      <c r="F333" s="38" t="s">
        <v>238</v>
      </c>
    </row>
    <row r="334" spans="1:6" ht="16.899999999999999" customHeight="1">
      <c r="A334" s="166"/>
      <c r="B334" s="166"/>
      <c r="C334" s="38"/>
      <c r="D334" s="38"/>
      <c r="E334" s="38"/>
      <c r="F334" s="38"/>
    </row>
    <row r="335" spans="1:6" ht="49.15" customHeight="1">
      <c r="A335" s="143" t="s">
        <v>404</v>
      </c>
      <c r="B335" s="184" t="s">
        <v>328</v>
      </c>
      <c r="C335" s="144">
        <v>53224481</v>
      </c>
      <c r="D335" s="144">
        <v>0</v>
      </c>
      <c r="E335" s="144">
        <v>0</v>
      </c>
      <c r="F335" s="144">
        <f>C335+D335-E335</f>
        <v>53224481</v>
      </c>
    </row>
    <row r="336" spans="1:6" ht="49.9" customHeight="1">
      <c r="A336" s="141"/>
      <c r="B336" s="188" t="s">
        <v>480</v>
      </c>
      <c r="C336" s="188"/>
      <c r="D336" s="188"/>
      <c r="E336" s="188"/>
      <c r="F336" s="188"/>
    </row>
    <row r="337" spans="1:6" ht="2.4500000000000002" customHeight="1">
      <c r="A337" s="141"/>
      <c r="B337" s="79"/>
      <c r="C337" s="79"/>
      <c r="D337" s="79"/>
      <c r="E337" s="79"/>
      <c r="F337" s="79"/>
    </row>
    <row r="338" spans="1:6" ht="47.25">
      <c r="A338" s="143" t="s">
        <v>405</v>
      </c>
      <c r="B338" s="184" t="s">
        <v>255</v>
      </c>
      <c r="C338" s="144">
        <v>99351416</v>
      </c>
      <c r="D338" s="144">
        <v>0</v>
      </c>
      <c r="E338" s="144">
        <v>0</v>
      </c>
      <c r="F338" s="144">
        <f>C338+D338-E338</f>
        <v>99351416</v>
      </c>
    </row>
    <row r="339" spans="1:6" ht="31.9" customHeight="1">
      <c r="A339" s="141"/>
      <c r="B339" s="188" t="s">
        <v>515</v>
      </c>
      <c r="C339" s="188"/>
      <c r="D339" s="188"/>
      <c r="E339" s="188"/>
      <c r="F339" s="188"/>
    </row>
    <row r="340" spans="1:6" ht="4.9000000000000004" customHeight="1">
      <c r="A340" s="141"/>
      <c r="B340" s="79"/>
      <c r="C340" s="79"/>
      <c r="D340" s="79"/>
      <c r="E340" s="79"/>
      <c r="F340" s="79"/>
    </row>
    <row r="341" spans="1:6" ht="63">
      <c r="A341" s="143" t="s">
        <v>406</v>
      </c>
      <c r="B341" s="184" t="s">
        <v>256</v>
      </c>
      <c r="C341" s="144">
        <v>52081480</v>
      </c>
      <c r="D341" s="144">
        <v>0</v>
      </c>
      <c r="E341" s="144">
        <v>0</v>
      </c>
      <c r="F341" s="144">
        <f>C341+D341-E341</f>
        <v>52081480</v>
      </c>
    </row>
    <row r="342" spans="1:6" ht="31.9" customHeight="1">
      <c r="A342" s="141"/>
      <c r="B342" s="188" t="s">
        <v>447</v>
      </c>
      <c r="C342" s="188"/>
      <c r="D342" s="188"/>
      <c r="E342" s="188"/>
      <c r="F342" s="188"/>
    </row>
    <row r="343" spans="1:6" ht="3" customHeight="1">
      <c r="A343" s="141"/>
      <c r="B343" s="79"/>
      <c r="C343" s="79"/>
      <c r="D343" s="79"/>
      <c r="E343" s="79"/>
      <c r="F343" s="79"/>
    </row>
    <row r="344" spans="1:6" ht="49.15" customHeight="1">
      <c r="A344" s="143" t="s">
        <v>407</v>
      </c>
      <c r="B344" s="184" t="s">
        <v>242</v>
      </c>
      <c r="C344" s="144">
        <v>20771555</v>
      </c>
      <c r="D344" s="144">
        <v>0</v>
      </c>
      <c r="E344" s="144">
        <v>0</v>
      </c>
      <c r="F344" s="144">
        <f>C344+D344-E344</f>
        <v>20771555</v>
      </c>
    </row>
    <row r="345" spans="1:6" ht="30.6" customHeight="1">
      <c r="A345" s="141"/>
      <c r="B345" s="188" t="s">
        <v>481</v>
      </c>
      <c r="C345" s="188"/>
      <c r="D345" s="188"/>
      <c r="E345" s="188"/>
      <c r="F345" s="188"/>
    </row>
    <row r="346" spans="1:6" ht="4.9000000000000004" customHeight="1">
      <c r="A346" s="141"/>
      <c r="B346" s="79"/>
      <c r="C346" s="79"/>
      <c r="D346" s="79"/>
      <c r="E346" s="79"/>
      <c r="F346" s="79"/>
    </row>
    <row r="347" spans="1:6" s="150" customFormat="1" ht="63">
      <c r="A347" s="148" t="s">
        <v>408</v>
      </c>
      <c r="B347" s="184" t="s">
        <v>243</v>
      </c>
      <c r="C347" s="149">
        <v>69080690</v>
      </c>
      <c r="D347" s="149">
        <v>0</v>
      </c>
      <c r="E347" s="149">
        <v>0</v>
      </c>
      <c r="F347" s="149">
        <f>C347+D347-E347</f>
        <v>69080690</v>
      </c>
    </row>
    <row r="348" spans="1:6" ht="31.5" customHeight="1">
      <c r="A348" s="141"/>
      <c r="B348" s="188" t="s">
        <v>522</v>
      </c>
      <c r="C348" s="188"/>
      <c r="D348" s="188"/>
      <c r="E348" s="188"/>
      <c r="F348" s="188"/>
    </row>
    <row r="349" spans="1:6" ht="4.9000000000000004" customHeight="1">
      <c r="A349" s="141"/>
      <c r="B349" s="79"/>
      <c r="C349" s="79"/>
      <c r="D349" s="79"/>
      <c r="E349" s="79"/>
      <c r="F349" s="79"/>
    </row>
    <row r="350" spans="1:6" ht="63">
      <c r="A350" s="143" t="s">
        <v>409</v>
      </c>
      <c r="B350" s="184" t="s">
        <v>324</v>
      </c>
      <c r="C350" s="144">
        <v>0</v>
      </c>
      <c r="D350" s="144">
        <v>38357729</v>
      </c>
      <c r="E350" s="144">
        <v>0</v>
      </c>
      <c r="F350" s="144">
        <f>C350+D350-E350</f>
        <v>38357729</v>
      </c>
    </row>
    <row r="351" spans="1:6" ht="34.9" customHeight="1">
      <c r="A351" s="141"/>
      <c r="B351" s="188" t="s">
        <v>471</v>
      </c>
      <c r="C351" s="188"/>
      <c r="D351" s="188"/>
      <c r="E351" s="188"/>
      <c r="F351" s="188"/>
    </row>
    <row r="352" spans="1:6" ht="4.9000000000000004" customHeight="1">
      <c r="A352" s="141"/>
      <c r="B352" s="79"/>
      <c r="C352" s="79"/>
      <c r="D352" s="79"/>
      <c r="E352" s="79"/>
      <c r="F352" s="79"/>
    </row>
    <row r="353" spans="1:6" ht="47.25">
      <c r="A353" s="143" t="s">
        <v>410</v>
      </c>
      <c r="B353" s="184" t="s">
        <v>277</v>
      </c>
      <c r="C353" s="144">
        <v>7240533</v>
      </c>
      <c r="D353" s="144">
        <v>0</v>
      </c>
      <c r="E353" s="144">
        <v>0</v>
      </c>
      <c r="F353" s="144">
        <f>C353+D353-E353</f>
        <v>7240533</v>
      </c>
    </row>
    <row r="354" spans="1:6" ht="33.6" customHeight="1">
      <c r="A354" s="141"/>
      <c r="B354" s="188" t="s">
        <v>282</v>
      </c>
      <c r="C354" s="188"/>
      <c r="D354" s="188"/>
      <c r="E354" s="188"/>
      <c r="F354" s="188"/>
    </row>
    <row r="355" spans="1:6" ht="4.9000000000000004" customHeight="1">
      <c r="A355" s="141"/>
      <c r="B355" s="79"/>
      <c r="C355" s="79"/>
      <c r="D355" s="79"/>
      <c r="E355" s="79"/>
      <c r="F355" s="79"/>
    </row>
    <row r="356" spans="1:6" ht="63">
      <c r="A356" s="143" t="s">
        <v>411</v>
      </c>
      <c r="B356" s="184" t="s">
        <v>257</v>
      </c>
      <c r="C356" s="144">
        <v>5372664</v>
      </c>
      <c r="D356" s="144">
        <v>0</v>
      </c>
      <c r="E356" s="144">
        <v>0</v>
      </c>
      <c r="F356" s="144">
        <f>C356+D356-E356</f>
        <v>5372664</v>
      </c>
    </row>
    <row r="357" spans="1:6" ht="63.6" customHeight="1">
      <c r="A357" s="141"/>
      <c r="B357" s="188" t="s">
        <v>342</v>
      </c>
      <c r="C357" s="188"/>
      <c r="D357" s="188"/>
      <c r="E357" s="188"/>
      <c r="F357" s="188"/>
    </row>
    <row r="358" spans="1:6" ht="4.9000000000000004" customHeight="1">
      <c r="A358" s="141"/>
      <c r="B358" s="79"/>
      <c r="C358" s="79"/>
      <c r="D358" s="79"/>
      <c r="E358" s="79"/>
      <c r="F358" s="79"/>
    </row>
    <row r="359" spans="1:6" ht="47.45" customHeight="1">
      <c r="A359" s="143" t="s">
        <v>412</v>
      </c>
      <c r="B359" s="184" t="s">
        <v>258</v>
      </c>
      <c r="C359" s="144">
        <v>26373191</v>
      </c>
      <c r="D359" s="144">
        <v>489264</v>
      </c>
      <c r="E359" s="144">
        <v>0</v>
      </c>
      <c r="F359" s="144">
        <f>C359+D359-E359</f>
        <v>26862455</v>
      </c>
    </row>
    <row r="360" spans="1:6" ht="45.6" customHeight="1">
      <c r="A360" s="141"/>
      <c r="B360" s="188" t="s">
        <v>482</v>
      </c>
      <c r="C360" s="188"/>
      <c r="D360" s="188"/>
      <c r="E360" s="188"/>
      <c r="F360" s="188"/>
    </row>
    <row r="361" spans="1:6" ht="2.4500000000000002" customHeight="1">
      <c r="A361" s="141"/>
      <c r="B361" s="79"/>
      <c r="C361" s="79"/>
      <c r="D361" s="79"/>
      <c r="E361" s="79"/>
      <c r="F361" s="79"/>
    </row>
    <row r="362" spans="1:6" ht="94.5">
      <c r="A362" s="143" t="s">
        <v>413</v>
      </c>
      <c r="B362" s="184" t="s">
        <v>327</v>
      </c>
      <c r="C362" s="144">
        <v>10396211</v>
      </c>
      <c r="D362" s="144">
        <v>0</v>
      </c>
      <c r="E362" s="144">
        <v>0</v>
      </c>
      <c r="F362" s="144">
        <f>C362+D362-E362</f>
        <v>10396211</v>
      </c>
    </row>
    <row r="363" spans="1:6" ht="45.6" customHeight="1">
      <c r="A363" s="141"/>
      <c r="B363" s="188" t="s">
        <v>343</v>
      </c>
      <c r="C363" s="188"/>
      <c r="D363" s="188"/>
      <c r="E363" s="188"/>
      <c r="F363" s="188"/>
    </row>
    <row r="364" spans="1:6" s="150" customFormat="1" ht="64.150000000000006" customHeight="1">
      <c r="A364" s="148" t="s">
        <v>414</v>
      </c>
      <c r="B364" s="184" t="s">
        <v>259</v>
      </c>
      <c r="C364" s="149">
        <v>12053718</v>
      </c>
      <c r="D364" s="149">
        <v>0</v>
      </c>
      <c r="E364" s="149">
        <v>0</v>
      </c>
      <c r="F364" s="149">
        <f>C364+D364-E364</f>
        <v>12053718</v>
      </c>
    </row>
    <row r="365" spans="1:6" ht="46.15" customHeight="1">
      <c r="A365" s="141"/>
      <c r="B365" s="188" t="s">
        <v>495</v>
      </c>
      <c r="C365" s="188"/>
      <c r="D365" s="188"/>
      <c r="E365" s="188"/>
      <c r="F365" s="188"/>
    </row>
    <row r="366" spans="1:6" ht="32.25" customHeight="1">
      <c r="A366" s="141"/>
      <c r="B366" s="142"/>
      <c r="C366" s="142"/>
      <c r="D366" s="142"/>
      <c r="E366" s="142"/>
      <c r="F366" s="142"/>
    </row>
    <row r="367" spans="1:6" ht="17.45" customHeight="1">
      <c r="A367" s="195" t="s">
        <v>6</v>
      </c>
      <c r="B367" s="195" t="s">
        <v>233</v>
      </c>
      <c r="C367" s="196" t="s">
        <v>234</v>
      </c>
      <c r="D367" s="196"/>
      <c r="E367" s="196"/>
      <c r="F367" s="196"/>
    </row>
    <row r="368" spans="1:6" ht="16.899999999999999" customHeight="1">
      <c r="A368" s="195"/>
      <c r="B368" s="195"/>
      <c r="C368" s="38" t="s">
        <v>235</v>
      </c>
      <c r="D368" s="38" t="s">
        <v>236</v>
      </c>
      <c r="E368" s="38" t="s">
        <v>237</v>
      </c>
      <c r="F368" s="38" t="s">
        <v>238</v>
      </c>
    </row>
    <row r="369" spans="1:6" ht="16.899999999999999" customHeight="1">
      <c r="A369" s="166"/>
      <c r="B369" s="166"/>
      <c r="C369" s="38"/>
      <c r="D369" s="38"/>
      <c r="E369" s="38"/>
      <c r="F369" s="38"/>
    </row>
    <row r="370" spans="1:6" s="150" customFormat="1" ht="47.25">
      <c r="A370" s="148" t="s">
        <v>415</v>
      </c>
      <c r="B370" s="184" t="s">
        <v>334</v>
      </c>
      <c r="C370" s="149">
        <v>3666805</v>
      </c>
      <c r="D370" s="149">
        <v>92518</v>
      </c>
      <c r="E370" s="149">
        <v>0</v>
      </c>
      <c r="F370" s="149">
        <f>C370+D370-E370</f>
        <v>3759323</v>
      </c>
    </row>
    <row r="371" spans="1:6" ht="32.450000000000003" customHeight="1">
      <c r="A371" s="141"/>
      <c r="B371" s="188" t="s">
        <v>506</v>
      </c>
      <c r="C371" s="188"/>
      <c r="D371" s="188"/>
      <c r="E371" s="188"/>
      <c r="F371" s="188"/>
    </row>
    <row r="372" spans="1:6" ht="4.9000000000000004" customHeight="1">
      <c r="A372" s="141"/>
      <c r="B372" s="79"/>
      <c r="C372" s="79"/>
      <c r="D372" s="79"/>
      <c r="E372" s="79"/>
      <c r="F372" s="79"/>
    </row>
    <row r="373" spans="1:6" s="150" customFormat="1" ht="47.25">
      <c r="A373" s="148" t="s">
        <v>416</v>
      </c>
      <c r="B373" s="184" t="s">
        <v>350</v>
      </c>
      <c r="C373" s="149">
        <v>103228596</v>
      </c>
      <c r="D373" s="149">
        <v>0</v>
      </c>
      <c r="E373" s="149">
        <v>2116205</v>
      </c>
      <c r="F373" s="149">
        <f>C373+D373-E373</f>
        <v>101112391</v>
      </c>
    </row>
    <row r="374" spans="1:6" ht="15.75">
      <c r="A374" s="141"/>
      <c r="B374" s="188" t="s">
        <v>260</v>
      </c>
      <c r="C374" s="188"/>
      <c r="D374" s="188"/>
      <c r="E374" s="188"/>
      <c r="F374" s="188"/>
    </row>
    <row r="375" spans="1:6" ht="4.9000000000000004" customHeight="1">
      <c r="A375" s="141"/>
      <c r="B375" s="79"/>
      <c r="C375" s="79"/>
      <c r="D375" s="79"/>
      <c r="E375" s="79"/>
      <c r="F375" s="79"/>
    </row>
    <row r="376" spans="1:6" s="150" customFormat="1" ht="63">
      <c r="A376" s="148" t="s">
        <v>417</v>
      </c>
      <c r="B376" s="184" t="s">
        <v>347</v>
      </c>
      <c r="C376" s="149">
        <v>17172855</v>
      </c>
      <c r="D376" s="149">
        <v>0</v>
      </c>
      <c r="E376" s="149">
        <v>5116308</v>
      </c>
      <c r="F376" s="149">
        <f>C376+D376-E376</f>
        <v>12056547</v>
      </c>
    </row>
    <row r="377" spans="1:6" ht="47.45" customHeight="1">
      <c r="A377" s="141"/>
      <c r="B377" s="188" t="s">
        <v>523</v>
      </c>
      <c r="C377" s="188"/>
      <c r="D377" s="188"/>
      <c r="E377" s="188"/>
      <c r="F377" s="188"/>
    </row>
    <row r="378" spans="1:6" ht="4.9000000000000004" customHeight="1">
      <c r="A378" s="141"/>
      <c r="B378" s="79"/>
      <c r="C378" s="79"/>
      <c r="D378" s="79"/>
      <c r="E378" s="79"/>
      <c r="F378" s="79"/>
    </row>
    <row r="379" spans="1:6" s="150" customFormat="1" ht="63">
      <c r="A379" s="148" t="s">
        <v>418</v>
      </c>
      <c r="B379" s="184" t="s">
        <v>318</v>
      </c>
      <c r="C379" s="149">
        <v>8392047</v>
      </c>
      <c r="D379" s="149">
        <v>0</v>
      </c>
      <c r="E379" s="149">
        <v>0</v>
      </c>
      <c r="F379" s="149">
        <f>C379+D379-E379</f>
        <v>8392047</v>
      </c>
    </row>
    <row r="380" spans="1:6" ht="33.6" customHeight="1">
      <c r="A380" s="141"/>
      <c r="B380" s="188" t="s">
        <v>483</v>
      </c>
      <c r="C380" s="188"/>
      <c r="D380" s="188"/>
      <c r="E380" s="188"/>
      <c r="F380" s="188"/>
    </row>
    <row r="381" spans="1:6" ht="4.9000000000000004" customHeight="1">
      <c r="A381" s="141"/>
      <c r="B381" s="79"/>
      <c r="C381" s="79"/>
      <c r="D381" s="79"/>
      <c r="E381" s="79"/>
      <c r="F381" s="79"/>
    </row>
    <row r="382" spans="1:6" s="150" customFormat="1" ht="78.75">
      <c r="A382" s="148" t="s">
        <v>419</v>
      </c>
      <c r="B382" s="184" t="s">
        <v>346</v>
      </c>
      <c r="C382" s="149">
        <v>467674</v>
      </c>
      <c r="D382" s="149">
        <v>5116308</v>
      </c>
      <c r="E382" s="149">
        <v>0</v>
      </c>
      <c r="F382" s="149">
        <f>C382+D382-E382</f>
        <v>5583982</v>
      </c>
    </row>
    <row r="383" spans="1:6" ht="47.45" customHeight="1">
      <c r="A383" s="141"/>
      <c r="B383" s="188" t="s">
        <v>524</v>
      </c>
      <c r="C383" s="188"/>
      <c r="D383" s="188"/>
      <c r="E383" s="188"/>
      <c r="F383" s="188"/>
    </row>
    <row r="384" spans="1:6" ht="4.9000000000000004" customHeight="1">
      <c r="A384" s="141"/>
      <c r="B384" s="79"/>
      <c r="C384" s="79"/>
      <c r="D384" s="79"/>
      <c r="E384" s="79"/>
      <c r="F384" s="79"/>
    </row>
    <row r="385" spans="1:6" s="150" customFormat="1" ht="63">
      <c r="A385" s="148" t="s">
        <v>420</v>
      </c>
      <c r="B385" s="186" t="s">
        <v>338</v>
      </c>
      <c r="C385" s="149">
        <v>30836726</v>
      </c>
      <c r="D385" s="149">
        <v>0</v>
      </c>
      <c r="E385" s="149">
        <v>0</v>
      </c>
      <c r="F385" s="149">
        <f>C385+D385-E385</f>
        <v>30836726</v>
      </c>
    </row>
    <row r="386" spans="1:6" ht="34.15" customHeight="1">
      <c r="A386" s="141"/>
      <c r="B386" s="188" t="s">
        <v>339</v>
      </c>
      <c r="C386" s="188"/>
      <c r="D386" s="188"/>
      <c r="E386" s="188"/>
      <c r="F386" s="188"/>
    </row>
    <row r="387" spans="1:6" ht="4.9000000000000004" customHeight="1">
      <c r="A387" s="141"/>
      <c r="B387" s="79"/>
      <c r="C387" s="79"/>
      <c r="D387" s="79"/>
      <c r="E387" s="79"/>
      <c r="F387" s="79"/>
    </row>
    <row r="388" spans="1:6" s="180" customFormat="1" ht="15.75" customHeight="1">
      <c r="A388" s="181">
        <v>2</v>
      </c>
      <c r="B388" s="182" t="s">
        <v>261</v>
      </c>
      <c r="C388" s="182"/>
      <c r="D388" s="182"/>
      <c r="E388" s="182"/>
      <c r="F388" s="182"/>
    </row>
    <row r="389" spans="1:6" s="180" customFormat="1" ht="4.9000000000000004" customHeight="1">
      <c r="A389" s="181"/>
      <c r="B389" s="182"/>
      <c r="C389" s="182"/>
      <c r="D389" s="182"/>
      <c r="E389" s="182"/>
      <c r="F389" s="182"/>
    </row>
    <row r="390" spans="1:6" s="180" customFormat="1" ht="15.75" customHeight="1">
      <c r="A390" s="177" t="s">
        <v>32</v>
      </c>
      <c r="B390" s="178" t="s">
        <v>240</v>
      </c>
      <c r="C390" s="179"/>
      <c r="D390" s="179"/>
      <c r="E390" s="179"/>
      <c r="F390" s="179"/>
    </row>
    <row r="391" spans="1:6" s="152" customFormat="1" ht="4.9000000000000004" customHeight="1">
      <c r="A391" s="151"/>
      <c r="B391" s="79"/>
      <c r="C391" s="79"/>
      <c r="D391" s="79"/>
      <c r="E391" s="79"/>
      <c r="F391" s="79"/>
    </row>
    <row r="392" spans="1:6" s="152" customFormat="1" ht="47.25">
      <c r="A392" s="148" t="s">
        <v>34</v>
      </c>
      <c r="B392" s="184" t="s">
        <v>263</v>
      </c>
      <c r="C392" s="149">
        <v>3700000</v>
      </c>
      <c r="D392" s="149">
        <v>0</v>
      </c>
      <c r="E392" s="149">
        <v>88075</v>
      </c>
      <c r="F392" s="149">
        <f>C392+D392-E392</f>
        <v>3611925</v>
      </c>
    </row>
    <row r="393" spans="1:6" s="152" customFormat="1" ht="15.75">
      <c r="A393" s="148"/>
      <c r="B393" s="187" t="s">
        <v>287</v>
      </c>
      <c r="C393" s="187"/>
      <c r="D393" s="187"/>
      <c r="E393" s="187"/>
      <c r="F393" s="187"/>
    </row>
    <row r="394" spans="1:6" s="152" customFormat="1" ht="4.9000000000000004" customHeight="1">
      <c r="A394" s="151"/>
      <c r="B394" s="79"/>
      <c r="C394" s="79"/>
      <c r="D394" s="79"/>
      <c r="E394" s="79"/>
      <c r="F394" s="79"/>
    </row>
    <row r="395" spans="1:6" s="152" customFormat="1" ht="63">
      <c r="A395" s="148" t="s">
        <v>36</v>
      </c>
      <c r="B395" s="184" t="s">
        <v>294</v>
      </c>
      <c r="C395" s="149">
        <v>400000</v>
      </c>
      <c r="D395" s="149">
        <v>0</v>
      </c>
      <c r="E395" s="149">
        <v>130000</v>
      </c>
      <c r="F395" s="149">
        <f>C395+D395-E395</f>
        <v>270000</v>
      </c>
    </row>
    <row r="396" spans="1:6" s="152" customFormat="1" ht="33" customHeight="1">
      <c r="A396" s="148"/>
      <c r="B396" s="187" t="s">
        <v>484</v>
      </c>
      <c r="C396" s="187"/>
      <c r="D396" s="187"/>
      <c r="E396" s="187"/>
      <c r="F396" s="187"/>
    </row>
    <row r="397" spans="1:6" s="152" customFormat="1" ht="4.9000000000000004" customHeight="1">
      <c r="A397" s="151"/>
      <c r="B397" s="79"/>
      <c r="C397" s="79"/>
      <c r="D397" s="79"/>
      <c r="E397" s="79"/>
      <c r="F397" s="79"/>
    </row>
    <row r="398" spans="1:6" s="152" customFormat="1" ht="47.25">
      <c r="A398" s="148" t="s">
        <v>40</v>
      </c>
      <c r="B398" s="184" t="s">
        <v>285</v>
      </c>
      <c r="C398" s="149">
        <v>1000000</v>
      </c>
      <c r="D398" s="149">
        <v>0</v>
      </c>
      <c r="E398" s="149">
        <v>21728</v>
      </c>
      <c r="F398" s="149">
        <f>C398+D398-E398</f>
        <v>978272</v>
      </c>
    </row>
    <row r="399" spans="1:6" s="152" customFormat="1" ht="15.75">
      <c r="A399" s="148"/>
      <c r="B399" s="187" t="s">
        <v>262</v>
      </c>
      <c r="C399" s="187"/>
      <c r="D399" s="187"/>
      <c r="E399" s="187"/>
      <c r="F399" s="187"/>
    </row>
    <row r="400" spans="1:6" s="152" customFormat="1" ht="4.9000000000000004" customHeight="1">
      <c r="A400" s="151"/>
      <c r="B400" s="79"/>
      <c r="C400" s="79"/>
      <c r="D400" s="79"/>
      <c r="E400" s="79"/>
      <c r="F400" s="79"/>
    </row>
    <row r="401" spans="1:6" s="152" customFormat="1" ht="47.25">
      <c r="A401" s="148" t="s">
        <v>421</v>
      </c>
      <c r="B401" s="186" t="s">
        <v>283</v>
      </c>
      <c r="C401" s="149">
        <v>0</v>
      </c>
      <c r="D401" s="149">
        <v>250000</v>
      </c>
      <c r="E401" s="149">
        <v>0</v>
      </c>
      <c r="F401" s="149">
        <f>C401+D401-E401</f>
        <v>250000</v>
      </c>
    </row>
    <row r="402" spans="1:6" s="152" customFormat="1" ht="31.9" customHeight="1">
      <c r="A402" s="148"/>
      <c r="B402" s="187" t="s">
        <v>284</v>
      </c>
      <c r="C402" s="187"/>
      <c r="D402" s="187"/>
      <c r="E402" s="187"/>
      <c r="F402" s="187"/>
    </row>
    <row r="403" spans="1:6" s="152" customFormat="1" ht="4.9000000000000004" customHeight="1">
      <c r="A403" s="151"/>
      <c r="B403" s="79"/>
      <c r="C403" s="79"/>
      <c r="D403" s="79"/>
      <c r="E403" s="79"/>
      <c r="F403" s="79"/>
    </row>
    <row r="404" spans="1:6" s="152" customFormat="1" ht="47.25">
      <c r="A404" s="148" t="s">
        <v>422</v>
      </c>
      <c r="B404" s="186" t="s">
        <v>264</v>
      </c>
      <c r="C404" s="149">
        <v>150000</v>
      </c>
      <c r="D404" s="149">
        <v>0</v>
      </c>
      <c r="E404" s="149">
        <v>149200</v>
      </c>
      <c r="F404" s="149">
        <f>C404+D404-E404</f>
        <v>800</v>
      </c>
    </row>
    <row r="405" spans="1:6" s="152" customFormat="1" ht="31.9" customHeight="1">
      <c r="A405" s="148"/>
      <c r="B405" s="187" t="s">
        <v>456</v>
      </c>
      <c r="C405" s="187"/>
      <c r="D405" s="187"/>
      <c r="E405" s="187"/>
      <c r="F405" s="187"/>
    </row>
    <row r="406" spans="1:6" s="152" customFormat="1" ht="4.9000000000000004" customHeight="1">
      <c r="A406" s="151"/>
      <c r="B406" s="79"/>
      <c r="C406" s="79"/>
      <c r="D406" s="79"/>
      <c r="E406" s="79"/>
      <c r="F406" s="79"/>
    </row>
    <row r="407" spans="1:6" s="152" customFormat="1" ht="47.25">
      <c r="A407" s="148" t="s">
        <v>423</v>
      </c>
      <c r="B407" s="186" t="s">
        <v>296</v>
      </c>
      <c r="C407" s="149">
        <v>120000</v>
      </c>
      <c r="D407" s="149">
        <v>0</v>
      </c>
      <c r="E407" s="149">
        <v>690</v>
      </c>
      <c r="F407" s="149">
        <f>C407+D407-E407</f>
        <v>119310</v>
      </c>
    </row>
    <row r="408" spans="1:6" s="152" customFormat="1" ht="31.9" customHeight="1">
      <c r="A408" s="148"/>
      <c r="B408" s="187" t="s">
        <v>485</v>
      </c>
      <c r="C408" s="187"/>
      <c r="D408" s="187"/>
      <c r="E408" s="187"/>
      <c r="F408" s="187"/>
    </row>
    <row r="409" spans="1:6" s="152" customFormat="1" ht="39" customHeight="1">
      <c r="A409" s="148"/>
      <c r="B409" s="79"/>
      <c r="C409" s="79"/>
      <c r="D409" s="79"/>
      <c r="E409" s="79"/>
      <c r="F409" s="79"/>
    </row>
    <row r="410" spans="1:6" ht="17.45" customHeight="1">
      <c r="A410" s="195" t="s">
        <v>6</v>
      </c>
      <c r="B410" s="195" t="s">
        <v>233</v>
      </c>
      <c r="C410" s="196" t="s">
        <v>234</v>
      </c>
      <c r="D410" s="196"/>
      <c r="E410" s="196"/>
      <c r="F410" s="196"/>
    </row>
    <row r="411" spans="1:6" ht="16.899999999999999" customHeight="1">
      <c r="A411" s="195"/>
      <c r="B411" s="195"/>
      <c r="C411" s="38" t="s">
        <v>235</v>
      </c>
      <c r="D411" s="38" t="s">
        <v>236</v>
      </c>
      <c r="E411" s="38" t="s">
        <v>237</v>
      </c>
      <c r="F411" s="38" t="s">
        <v>238</v>
      </c>
    </row>
    <row r="412" spans="1:6" ht="16.899999999999999" customHeight="1">
      <c r="A412" s="166"/>
      <c r="B412" s="166"/>
      <c r="C412" s="38"/>
      <c r="D412" s="38"/>
      <c r="E412" s="38"/>
      <c r="F412" s="38"/>
    </row>
    <row r="413" spans="1:6" s="152" customFormat="1" ht="31.5">
      <c r="A413" s="148" t="s">
        <v>424</v>
      </c>
      <c r="B413" s="186" t="s">
        <v>298</v>
      </c>
      <c r="C413" s="149">
        <v>0</v>
      </c>
      <c r="D413" s="149">
        <v>363892</v>
      </c>
      <c r="E413" s="149">
        <v>0</v>
      </c>
      <c r="F413" s="149">
        <f>C413+D413-E413</f>
        <v>363892</v>
      </c>
    </row>
    <row r="414" spans="1:6" s="152" customFormat="1" ht="45.75" customHeight="1">
      <c r="A414" s="148"/>
      <c r="B414" s="187" t="s">
        <v>525</v>
      </c>
      <c r="C414" s="187"/>
      <c r="D414" s="187"/>
      <c r="E414" s="187"/>
      <c r="F414" s="187"/>
    </row>
    <row r="415" spans="1:6" s="152" customFormat="1" ht="4.9000000000000004" customHeight="1">
      <c r="A415" s="151"/>
      <c r="B415" s="79"/>
      <c r="C415" s="79"/>
      <c r="D415" s="79"/>
      <c r="E415" s="79"/>
      <c r="F415" s="79"/>
    </row>
    <row r="416" spans="1:6" s="152" customFormat="1" ht="15.75">
      <c r="A416" s="148" t="s">
        <v>425</v>
      </c>
      <c r="B416" s="186" t="s">
        <v>299</v>
      </c>
      <c r="C416" s="149">
        <v>0</v>
      </c>
      <c r="D416" s="149">
        <v>257354</v>
      </c>
      <c r="E416" s="149">
        <v>0</v>
      </c>
      <c r="F416" s="149">
        <f>C416+D416-E416</f>
        <v>257354</v>
      </c>
    </row>
    <row r="417" spans="1:6" s="152" customFormat="1" ht="51" customHeight="1">
      <c r="A417" s="148"/>
      <c r="B417" s="187" t="s">
        <v>526</v>
      </c>
      <c r="C417" s="187"/>
      <c r="D417" s="187"/>
      <c r="E417" s="187"/>
      <c r="F417" s="187"/>
    </row>
    <row r="418" spans="1:6" s="152" customFormat="1" ht="4.9000000000000004" customHeight="1">
      <c r="A418" s="151"/>
      <c r="B418" s="79"/>
      <c r="C418" s="79"/>
      <c r="D418" s="79"/>
      <c r="E418" s="79"/>
      <c r="F418" s="79"/>
    </row>
    <row r="419" spans="1:6" s="152" customFormat="1" ht="31.5">
      <c r="A419" s="148" t="s">
        <v>426</v>
      </c>
      <c r="B419" s="186" t="s">
        <v>448</v>
      </c>
      <c r="C419" s="149">
        <v>0</v>
      </c>
      <c r="D419" s="149">
        <v>30039</v>
      </c>
      <c r="E419" s="149">
        <v>0</v>
      </c>
      <c r="F419" s="149">
        <f>C419+D419-E419</f>
        <v>30039</v>
      </c>
    </row>
    <row r="420" spans="1:6" s="152" customFormat="1" ht="48.6" customHeight="1">
      <c r="A420" s="148"/>
      <c r="B420" s="187" t="s">
        <v>486</v>
      </c>
      <c r="C420" s="187"/>
      <c r="D420" s="187"/>
      <c r="E420" s="187"/>
      <c r="F420" s="187"/>
    </row>
    <row r="421" spans="1:6" s="152" customFormat="1" ht="4.9000000000000004" customHeight="1">
      <c r="A421" s="151"/>
      <c r="B421" s="79"/>
      <c r="C421" s="79"/>
      <c r="D421" s="79"/>
      <c r="E421" s="79"/>
      <c r="F421" s="79"/>
    </row>
    <row r="422" spans="1:6" s="180" customFormat="1" ht="15.75" customHeight="1">
      <c r="A422" s="177" t="s">
        <v>48</v>
      </c>
      <c r="B422" s="178" t="s">
        <v>265</v>
      </c>
      <c r="C422" s="179"/>
      <c r="D422" s="179"/>
      <c r="E422" s="179"/>
      <c r="F422" s="179"/>
    </row>
    <row r="423" spans="1:6" s="152" customFormat="1" ht="4.9000000000000004" customHeight="1">
      <c r="A423" s="151"/>
      <c r="B423" s="79"/>
      <c r="C423" s="79"/>
      <c r="D423" s="79"/>
      <c r="E423" s="79"/>
      <c r="F423" s="79"/>
    </row>
    <row r="424" spans="1:6" s="152" customFormat="1" ht="47.25">
      <c r="A424" s="148" t="s">
        <v>50</v>
      </c>
      <c r="B424" s="184" t="s">
        <v>297</v>
      </c>
      <c r="C424" s="149">
        <v>9978062</v>
      </c>
      <c r="D424" s="149">
        <v>0</v>
      </c>
      <c r="E424" s="149">
        <v>877848</v>
      </c>
      <c r="F424" s="149">
        <f>C424+D424-E424</f>
        <v>9100214</v>
      </c>
    </row>
    <row r="425" spans="1:6" ht="47.45" customHeight="1">
      <c r="A425" s="141"/>
      <c r="B425" s="187" t="s">
        <v>519</v>
      </c>
      <c r="C425" s="187"/>
      <c r="D425" s="187"/>
      <c r="E425" s="187"/>
      <c r="F425" s="187"/>
    </row>
    <row r="426" spans="1:6" s="152" customFormat="1" ht="4.9000000000000004" customHeight="1">
      <c r="A426" s="151"/>
      <c r="B426" s="79"/>
      <c r="C426" s="79"/>
      <c r="D426" s="79"/>
      <c r="E426" s="79"/>
      <c r="F426" s="79"/>
    </row>
    <row r="427" spans="1:6" s="152" customFormat="1" ht="47.25">
      <c r="A427" s="148" t="s">
        <v>427</v>
      </c>
      <c r="B427" s="186" t="s">
        <v>330</v>
      </c>
      <c r="C427" s="149">
        <v>914225</v>
      </c>
      <c r="D427" s="149">
        <v>0</v>
      </c>
      <c r="E427" s="149">
        <v>0</v>
      </c>
      <c r="F427" s="149">
        <f>C427+D427-E427</f>
        <v>914225</v>
      </c>
    </row>
    <row r="428" spans="1:6" ht="33.6" customHeight="1">
      <c r="A428" s="141"/>
      <c r="B428" s="187" t="s">
        <v>457</v>
      </c>
      <c r="C428" s="187"/>
      <c r="D428" s="187"/>
      <c r="E428" s="187"/>
      <c r="F428" s="187"/>
    </row>
    <row r="429" spans="1:6" s="152" customFormat="1" ht="4.9000000000000004" customHeight="1">
      <c r="A429" s="151"/>
      <c r="B429" s="79"/>
      <c r="C429" s="79"/>
      <c r="D429" s="79"/>
      <c r="E429" s="79"/>
      <c r="F429" s="79"/>
    </row>
    <row r="430" spans="1:6" s="152" customFormat="1" ht="31.5">
      <c r="A430" s="148" t="s">
        <v>428</v>
      </c>
      <c r="B430" s="186" t="s">
        <v>291</v>
      </c>
      <c r="C430" s="149">
        <v>3000000</v>
      </c>
      <c r="D430" s="149">
        <v>0</v>
      </c>
      <c r="E430" s="149">
        <v>0</v>
      </c>
      <c r="F430" s="149">
        <f>C430+D430-E430</f>
        <v>3000000</v>
      </c>
    </row>
    <row r="431" spans="1:6" ht="33.6" customHeight="1">
      <c r="A431" s="141"/>
      <c r="B431" s="187" t="s">
        <v>487</v>
      </c>
      <c r="C431" s="187"/>
      <c r="D431" s="187"/>
      <c r="E431" s="187"/>
      <c r="F431" s="187"/>
    </row>
    <row r="432" spans="1:6" s="152" customFormat="1" ht="4.9000000000000004" customHeight="1">
      <c r="A432" s="151"/>
      <c r="B432" s="79"/>
      <c r="C432" s="79"/>
      <c r="D432" s="79"/>
      <c r="E432" s="79"/>
      <c r="F432" s="79"/>
    </row>
    <row r="433" spans="1:6" s="152" customFormat="1" ht="63">
      <c r="A433" s="148" t="s">
        <v>429</v>
      </c>
      <c r="B433" s="184" t="s">
        <v>266</v>
      </c>
      <c r="C433" s="149">
        <v>1000000</v>
      </c>
      <c r="D433" s="149">
        <v>0</v>
      </c>
      <c r="E433" s="149">
        <v>0</v>
      </c>
      <c r="F433" s="149">
        <f>C433+D433-E433</f>
        <v>1000000</v>
      </c>
    </row>
    <row r="434" spans="1:6" ht="33.6" customHeight="1">
      <c r="A434" s="141"/>
      <c r="B434" s="187" t="s">
        <v>507</v>
      </c>
      <c r="C434" s="187"/>
      <c r="D434" s="187"/>
      <c r="E434" s="187"/>
      <c r="F434" s="187"/>
    </row>
    <row r="435" spans="1:6" s="152" customFormat="1" ht="4.9000000000000004" customHeight="1">
      <c r="A435" s="151"/>
      <c r="B435" s="79"/>
      <c r="C435" s="79"/>
      <c r="D435" s="79"/>
      <c r="E435" s="79"/>
      <c r="F435" s="79"/>
    </row>
    <row r="436" spans="1:6" s="152" customFormat="1" ht="63">
      <c r="A436" s="148" t="s">
        <v>430</v>
      </c>
      <c r="B436" s="184" t="s">
        <v>306</v>
      </c>
      <c r="C436" s="149">
        <v>196200000</v>
      </c>
      <c r="D436" s="149">
        <v>0</v>
      </c>
      <c r="E436" s="149">
        <v>0</v>
      </c>
      <c r="F436" s="149">
        <f>C436+D436-E436</f>
        <v>196200000</v>
      </c>
    </row>
    <row r="437" spans="1:6" ht="15.75">
      <c r="A437" s="141"/>
      <c r="B437" s="187" t="s">
        <v>307</v>
      </c>
      <c r="C437" s="187"/>
      <c r="D437" s="187"/>
      <c r="E437" s="187"/>
      <c r="F437" s="187"/>
    </row>
    <row r="438" spans="1:6" s="152" customFormat="1" ht="4.9000000000000004" customHeight="1">
      <c r="A438" s="151"/>
      <c r="B438" s="79"/>
      <c r="C438" s="79"/>
      <c r="D438" s="79"/>
      <c r="E438" s="79"/>
      <c r="F438" s="79"/>
    </row>
    <row r="439" spans="1:6" s="152" customFormat="1" ht="47.25">
      <c r="A439" s="148" t="s">
        <v>431</v>
      </c>
      <c r="B439" s="186" t="s">
        <v>286</v>
      </c>
      <c r="C439" s="149">
        <v>1750000</v>
      </c>
      <c r="D439" s="149">
        <v>0</v>
      </c>
      <c r="E439" s="149">
        <v>0</v>
      </c>
      <c r="F439" s="149">
        <f>C439+D439-E439</f>
        <v>1750000</v>
      </c>
    </row>
    <row r="440" spans="1:6" ht="48.6" customHeight="1">
      <c r="A440" s="141"/>
      <c r="B440" s="187" t="s">
        <v>463</v>
      </c>
      <c r="C440" s="187"/>
      <c r="D440" s="187"/>
      <c r="E440" s="187"/>
      <c r="F440" s="187"/>
    </row>
    <row r="441" spans="1:6" s="152" customFormat="1" ht="4.9000000000000004" customHeight="1">
      <c r="A441" s="151"/>
      <c r="B441" s="79"/>
      <c r="C441" s="79"/>
      <c r="D441" s="79"/>
      <c r="E441" s="79"/>
      <c r="F441" s="79"/>
    </row>
    <row r="442" spans="1:6" s="152" customFormat="1" ht="47.25">
      <c r="A442" s="148" t="s">
        <v>432</v>
      </c>
      <c r="B442" s="184" t="s">
        <v>267</v>
      </c>
      <c r="C442" s="149">
        <v>65027300</v>
      </c>
      <c r="D442" s="149">
        <v>1000000</v>
      </c>
      <c r="E442" s="149">
        <v>0</v>
      </c>
      <c r="F442" s="149">
        <f>C442+D442-E442</f>
        <v>66027300</v>
      </c>
    </row>
    <row r="443" spans="1:6" ht="35.450000000000003" customHeight="1">
      <c r="A443" s="141"/>
      <c r="B443" s="187" t="s">
        <v>496</v>
      </c>
      <c r="C443" s="187"/>
      <c r="D443" s="187"/>
      <c r="E443" s="187"/>
      <c r="F443" s="187"/>
    </row>
    <row r="444" spans="1:6" s="152" customFormat="1" ht="4.9000000000000004" customHeight="1">
      <c r="A444" s="151"/>
      <c r="B444" s="79"/>
      <c r="C444" s="79"/>
      <c r="D444" s="79"/>
      <c r="E444" s="79"/>
      <c r="F444" s="79"/>
    </row>
    <row r="445" spans="1:6" s="152" customFormat="1" ht="47.25">
      <c r="A445" s="148" t="s">
        <v>433</v>
      </c>
      <c r="B445" s="186" t="s">
        <v>288</v>
      </c>
      <c r="C445" s="149">
        <v>7400000</v>
      </c>
      <c r="D445" s="149">
        <v>0</v>
      </c>
      <c r="E445" s="149">
        <v>2200000</v>
      </c>
      <c r="F445" s="149">
        <f>C445+D445-E445</f>
        <v>5200000</v>
      </c>
    </row>
    <row r="446" spans="1:6" ht="33.6" customHeight="1">
      <c r="A446" s="141"/>
      <c r="B446" s="187" t="s">
        <v>449</v>
      </c>
      <c r="C446" s="187"/>
      <c r="D446" s="187"/>
      <c r="E446" s="187"/>
      <c r="F446" s="187"/>
    </row>
    <row r="447" spans="1:6" s="152" customFormat="1" ht="4.9000000000000004" customHeight="1">
      <c r="A447" s="151"/>
      <c r="B447" s="79"/>
      <c r="C447" s="79"/>
      <c r="D447" s="79"/>
      <c r="E447" s="79"/>
      <c r="F447" s="79"/>
    </row>
    <row r="448" spans="1:6" s="152" customFormat="1" ht="47.25">
      <c r="A448" s="148" t="s">
        <v>434</v>
      </c>
      <c r="B448" s="186" t="s">
        <v>289</v>
      </c>
      <c r="C448" s="149">
        <v>26175000</v>
      </c>
      <c r="D448" s="149">
        <v>0</v>
      </c>
      <c r="E448" s="149">
        <v>0</v>
      </c>
      <c r="F448" s="149">
        <f>C448+D448-E448</f>
        <v>26175000</v>
      </c>
    </row>
    <row r="449" spans="1:6" ht="33.6" customHeight="1">
      <c r="A449" s="141"/>
      <c r="B449" s="187" t="s">
        <v>290</v>
      </c>
      <c r="C449" s="187"/>
      <c r="D449" s="187"/>
      <c r="E449" s="187"/>
      <c r="F449" s="187"/>
    </row>
    <row r="450" spans="1:6" s="152" customFormat="1" ht="4.9000000000000004" customHeight="1">
      <c r="A450" s="151"/>
      <c r="B450" s="79"/>
      <c r="C450" s="79"/>
      <c r="D450" s="79"/>
      <c r="E450" s="79"/>
      <c r="F450" s="79"/>
    </row>
    <row r="451" spans="1:6" s="152" customFormat="1" ht="102.75" customHeight="1">
      <c r="A451" s="151"/>
      <c r="B451" s="79"/>
      <c r="C451" s="79"/>
      <c r="D451" s="79"/>
      <c r="E451" s="79"/>
      <c r="F451" s="79"/>
    </row>
    <row r="452" spans="1:6" ht="17.45" customHeight="1">
      <c r="A452" s="195" t="s">
        <v>6</v>
      </c>
      <c r="B452" s="195" t="s">
        <v>233</v>
      </c>
      <c r="C452" s="196" t="s">
        <v>234</v>
      </c>
      <c r="D452" s="196"/>
      <c r="E452" s="196"/>
      <c r="F452" s="196"/>
    </row>
    <row r="453" spans="1:6" ht="16.899999999999999" customHeight="1">
      <c r="A453" s="195"/>
      <c r="B453" s="195"/>
      <c r="C453" s="38" t="s">
        <v>235</v>
      </c>
      <c r="D453" s="38" t="s">
        <v>236</v>
      </c>
      <c r="E453" s="38" t="s">
        <v>237</v>
      </c>
      <c r="F453" s="38" t="s">
        <v>238</v>
      </c>
    </row>
    <row r="454" spans="1:6" s="152" customFormat="1" ht="15.75">
      <c r="A454" s="151"/>
      <c r="B454" s="79"/>
      <c r="C454" s="79"/>
      <c r="D454" s="79"/>
      <c r="E454" s="79"/>
      <c r="F454" s="79"/>
    </row>
    <row r="455" spans="1:6" s="152" customFormat="1" ht="172.15" customHeight="1">
      <c r="A455" s="148" t="s">
        <v>435</v>
      </c>
      <c r="B455" s="186" t="s">
        <v>349</v>
      </c>
      <c r="C455" s="149">
        <v>12000000</v>
      </c>
      <c r="D455" s="149">
        <v>0</v>
      </c>
      <c r="E455" s="149">
        <v>0</v>
      </c>
      <c r="F455" s="149">
        <f>C455+D455-E455</f>
        <v>12000000</v>
      </c>
    </row>
    <row r="456" spans="1:6" ht="33.6" customHeight="1">
      <c r="A456" s="141"/>
      <c r="B456" s="187" t="s">
        <v>488</v>
      </c>
      <c r="C456" s="187"/>
      <c r="D456" s="187"/>
      <c r="E456" s="187"/>
      <c r="F456" s="187"/>
    </row>
    <row r="457" spans="1:6" s="152" customFormat="1" ht="4.9000000000000004" customHeight="1">
      <c r="A457" s="151"/>
      <c r="B457" s="79"/>
      <c r="C457" s="79"/>
      <c r="D457" s="79"/>
      <c r="E457" s="79"/>
      <c r="F457" s="79"/>
    </row>
    <row r="458" spans="1:6" s="152" customFormat="1" ht="47.25">
      <c r="A458" s="148" t="s">
        <v>436</v>
      </c>
      <c r="B458" s="186" t="s">
        <v>292</v>
      </c>
      <c r="C458" s="149">
        <v>9000000</v>
      </c>
      <c r="D458" s="149">
        <v>350000</v>
      </c>
      <c r="E458" s="149">
        <v>0</v>
      </c>
      <c r="F458" s="149">
        <f>C458+D458-E458</f>
        <v>9350000</v>
      </c>
    </row>
    <row r="459" spans="1:6" ht="33" customHeight="1">
      <c r="A459" s="141"/>
      <c r="B459" s="187" t="s">
        <v>520</v>
      </c>
      <c r="C459" s="187"/>
      <c r="D459" s="187"/>
      <c r="E459" s="187"/>
      <c r="F459" s="187"/>
    </row>
    <row r="460" spans="1:6" s="152" customFormat="1" ht="4.9000000000000004" customHeight="1">
      <c r="A460" s="151"/>
      <c r="B460" s="79"/>
      <c r="C460" s="79"/>
      <c r="D460" s="79"/>
      <c r="E460" s="79"/>
      <c r="F460" s="79"/>
    </row>
    <row r="461" spans="1:6" s="152" customFormat="1" ht="31.5">
      <c r="A461" s="148" t="s">
        <v>437</v>
      </c>
      <c r="B461" s="186" t="s">
        <v>268</v>
      </c>
      <c r="C461" s="149">
        <v>8500000</v>
      </c>
      <c r="D461" s="149">
        <v>0</v>
      </c>
      <c r="E461" s="149">
        <v>350000</v>
      </c>
      <c r="F461" s="149">
        <f>C461+D461-E461</f>
        <v>8150000</v>
      </c>
    </row>
    <row r="462" spans="1:6" ht="35.25" customHeight="1">
      <c r="A462" s="141"/>
      <c r="B462" s="187" t="s">
        <v>517</v>
      </c>
      <c r="C462" s="187"/>
      <c r="D462" s="187"/>
      <c r="E462" s="187"/>
      <c r="F462" s="187"/>
    </row>
    <row r="463" spans="1:6" s="152" customFormat="1" ht="4.9000000000000004" customHeight="1">
      <c r="A463" s="151"/>
      <c r="B463" s="79"/>
      <c r="C463" s="79"/>
      <c r="D463" s="79"/>
      <c r="E463" s="79"/>
      <c r="F463" s="79"/>
    </row>
    <row r="464" spans="1:6" s="152" customFormat="1" ht="31.5">
      <c r="A464" s="148" t="s">
        <v>438</v>
      </c>
      <c r="B464" s="186" t="s">
        <v>293</v>
      </c>
      <c r="C464" s="149">
        <v>0</v>
      </c>
      <c r="D464" s="149">
        <v>2010000</v>
      </c>
      <c r="E464" s="149">
        <v>0</v>
      </c>
      <c r="F464" s="149">
        <f>C464+D464-E464</f>
        <v>2010000</v>
      </c>
    </row>
    <row r="465" spans="1:6" s="152" customFormat="1" ht="32.450000000000003" customHeight="1">
      <c r="A465" s="148"/>
      <c r="B465" s="187" t="s">
        <v>489</v>
      </c>
      <c r="C465" s="187"/>
      <c r="D465" s="187"/>
      <c r="E465" s="187"/>
      <c r="F465" s="187"/>
    </row>
    <row r="466" spans="1:6" s="152" customFormat="1" ht="4.9000000000000004" customHeight="1">
      <c r="A466" s="151"/>
      <c r="B466" s="79"/>
      <c r="C466" s="79"/>
      <c r="D466" s="79"/>
      <c r="E466" s="79"/>
      <c r="F466" s="79"/>
    </row>
    <row r="467" spans="1:6" s="152" customFormat="1" ht="110.25">
      <c r="A467" s="148" t="s">
        <v>439</v>
      </c>
      <c r="B467" s="186" t="s">
        <v>295</v>
      </c>
      <c r="C467" s="149">
        <v>75000</v>
      </c>
      <c r="D467" s="149">
        <v>0</v>
      </c>
      <c r="E467" s="149">
        <v>29346</v>
      </c>
      <c r="F467" s="149">
        <f>C467+D467-E467</f>
        <v>45654</v>
      </c>
    </row>
    <row r="468" spans="1:6" s="152" customFormat="1" ht="49.9" customHeight="1">
      <c r="A468" s="148"/>
      <c r="B468" s="187" t="s">
        <v>490</v>
      </c>
      <c r="C468" s="187"/>
      <c r="D468" s="187"/>
      <c r="E468" s="187"/>
      <c r="F468" s="187"/>
    </row>
    <row r="469" spans="1:6" s="152" customFormat="1" ht="4.9000000000000004" customHeight="1">
      <c r="A469" s="151"/>
      <c r="B469" s="79"/>
      <c r="C469" s="79"/>
      <c r="D469" s="79"/>
      <c r="E469" s="79"/>
      <c r="F469" s="79"/>
    </row>
    <row r="470" spans="1:6" s="152" customFormat="1" ht="31.5">
      <c r="A470" s="148" t="s">
        <v>440</v>
      </c>
      <c r="B470" s="186" t="s">
        <v>269</v>
      </c>
      <c r="C470" s="149">
        <v>11070000</v>
      </c>
      <c r="D470" s="149">
        <v>0</v>
      </c>
      <c r="E470" s="149">
        <v>0</v>
      </c>
      <c r="F470" s="149">
        <f>C470+D470-E470</f>
        <v>11070000</v>
      </c>
    </row>
    <row r="471" spans="1:6" s="152" customFormat="1" ht="36.6" customHeight="1">
      <c r="A471" s="148"/>
      <c r="B471" s="187" t="s">
        <v>458</v>
      </c>
      <c r="C471" s="187"/>
      <c r="D471" s="187"/>
      <c r="E471" s="187"/>
      <c r="F471" s="187"/>
    </row>
    <row r="472" spans="1:6" s="152" customFormat="1" ht="4.9000000000000004" customHeight="1">
      <c r="A472" s="151"/>
      <c r="B472" s="79"/>
      <c r="C472" s="79"/>
      <c r="D472" s="79"/>
      <c r="E472" s="79"/>
      <c r="F472" s="79"/>
    </row>
    <row r="473" spans="1:6" s="152" customFormat="1" ht="78.75">
      <c r="A473" s="148" t="s">
        <v>441</v>
      </c>
      <c r="B473" s="184" t="s">
        <v>348</v>
      </c>
      <c r="C473" s="149">
        <v>9575438</v>
      </c>
      <c r="D473" s="149">
        <v>0</v>
      </c>
      <c r="E473" s="149">
        <v>0</v>
      </c>
      <c r="F473" s="149">
        <f>C473+D473-E473</f>
        <v>9575438</v>
      </c>
    </row>
    <row r="474" spans="1:6" s="152" customFormat="1" ht="36.6" customHeight="1">
      <c r="A474" s="148"/>
      <c r="B474" s="187" t="s">
        <v>491</v>
      </c>
      <c r="C474" s="187"/>
      <c r="D474" s="187"/>
      <c r="E474" s="187"/>
      <c r="F474" s="187"/>
    </row>
    <row r="475" spans="1:6" s="152" customFormat="1" ht="4.9000000000000004" customHeight="1">
      <c r="A475" s="151"/>
      <c r="B475" s="79"/>
      <c r="C475" s="79"/>
      <c r="D475" s="79"/>
      <c r="E475" s="79"/>
      <c r="F475" s="79"/>
    </row>
    <row r="476" spans="1:6" s="152" customFormat="1" ht="63" customHeight="1">
      <c r="A476" s="148" t="s">
        <v>442</v>
      </c>
      <c r="B476" s="186" t="s">
        <v>270</v>
      </c>
      <c r="C476" s="149">
        <v>9243230</v>
      </c>
      <c r="D476" s="149">
        <v>1625843</v>
      </c>
      <c r="E476" s="149">
        <v>0</v>
      </c>
      <c r="F476" s="149">
        <f>C476+D476-E476</f>
        <v>10869073</v>
      </c>
    </row>
    <row r="477" spans="1:6" s="152" customFormat="1" ht="15.75">
      <c r="A477" s="148"/>
      <c r="B477" s="187" t="s">
        <v>516</v>
      </c>
      <c r="C477" s="187"/>
      <c r="D477" s="187"/>
      <c r="E477" s="187"/>
      <c r="F477" s="187"/>
    </row>
    <row r="478" spans="1:6" s="152" customFormat="1" ht="4.9000000000000004" customHeight="1">
      <c r="A478" s="151"/>
      <c r="B478" s="79"/>
      <c r="C478" s="79"/>
      <c r="D478" s="79"/>
      <c r="E478" s="79"/>
      <c r="F478" s="79"/>
    </row>
    <row r="479" spans="1:6" s="152" customFormat="1" ht="31.5">
      <c r="A479" s="148" t="s">
        <v>443</v>
      </c>
      <c r="B479" s="186" t="s">
        <v>317</v>
      </c>
      <c r="C479" s="149">
        <v>7500000</v>
      </c>
      <c r="D479" s="149">
        <v>0</v>
      </c>
      <c r="E479" s="149">
        <v>0</v>
      </c>
      <c r="F479" s="149">
        <f>C479+D479-E479</f>
        <v>7500000</v>
      </c>
    </row>
    <row r="480" spans="1:6" s="152" customFormat="1" ht="50.45" customHeight="1">
      <c r="A480" s="148"/>
      <c r="B480" s="187" t="s">
        <v>492</v>
      </c>
      <c r="C480" s="187"/>
      <c r="D480" s="187"/>
      <c r="E480" s="187"/>
      <c r="F480" s="187"/>
    </row>
    <row r="481" spans="1:6" s="152" customFormat="1" ht="4.9000000000000004" customHeight="1">
      <c r="A481" s="151"/>
      <c r="B481" s="79"/>
      <c r="C481" s="79"/>
      <c r="D481" s="79"/>
      <c r="E481" s="79"/>
      <c r="F481" s="79"/>
    </row>
    <row r="482" spans="1:6" s="180" customFormat="1" ht="15.75" customHeight="1">
      <c r="A482" s="183" t="s">
        <v>271</v>
      </c>
      <c r="C482" s="183"/>
      <c r="D482" s="183"/>
      <c r="E482" s="183"/>
      <c r="F482" s="183"/>
    </row>
    <row r="483" spans="1:6" s="180" customFormat="1" ht="15.75">
      <c r="A483" s="187" t="s">
        <v>272</v>
      </c>
      <c r="B483" s="187"/>
      <c r="C483" s="187"/>
      <c r="D483" s="187"/>
      <c r="E483" s="187"/>
      <c r="F483" s="187"/>
    </row>
    <row r="484" spans="1:6" s="180" customFormat="1" ht="15.75">
      <c r="A484" s="187" t="s">
        <v>527</v>
      </c>
      <c r="B484" s="187"/>
      <c r="C484" s="187"/>
      <c r="D484" s="187"/>
      <c r="E484" s="187"/>
      <c r="F484" s="187"/>
    </row>
    <row r="485" spans="1:6" s="180" customFormat="1" ht="15.75" customHeight="1">
      <c r="A485" s="187" t="s">
        <v>273</v>
      </c>
      <c r="B485" s="187"/>
      <c r="C485" s="187"/>
      <c r="D485" s="187"/>
      <c r="E485" s="187"/>
      <c r="F485" s="187"/>
    </row>
    <row r="486" spans="1:6" s="180" customFormat="1" ht="15.75" customHeight="1">
      <c r="A486" s="187" t="s">
        <v>352</v>
      </c>
      <c r="B486" s="187"/>
      <c r="C486" s="187"/>
      <c r="D486" s="187"/>
      <c r="E486" s="187"/>
      <c r="F486" s="187"/>
    </row>
    <row r="487" spans="1:6" s="180" customFormat="1" ht="49.15" customHeight="1">
      <c r="A487" s="187" t="s">
        <v>353</v>
      </c>
      <c r="B487" s="187"/>
      <c r="C487" s="187"/>
      <c r="D487" s="187"/>
      <c r="E487" s="187"/>
      <c r="F487" s="187"/>
    </row>
    <row r="488" spans="1:6" s="180" customFormat="1" ht="15.75">
      <c r="A488" s="187" t="s">
        <v>354</v>
      </c>
      <c r="B488" s="187"/>
      <c r="C488" s="187"/>
      <c r="D488" s="187"/>
      <c r="E488" s="187"/>
      <c r="F488" s="187"/>
    </row>
    <row r="489" spans="1:6" ht="16.899999999999999" customHeight="1">
      <c r="A489" s="187" t="s">
        <v>274</v>
      </c>
      <c r="B489" s="187"/>
      <c r="C489" s="187"/>
      <c r="D489" s="187"/>
      <c r="E489" s="187"/>
      <c r="F489" s="187"/>
    </row>
    <row r="490" spans="1:6" ht="12.75"/>
  </sheetData>
  <sheetProtection password="C25B" sheet="1" selectLockedCells="1" selectUnlockedCells="1"/>
  <mergeCells count="172">
    <mergeCell ref="B249:F249"/>
    <mergeCell ref="B282:F282"/>
    <mergeCell ref="B410:B411"/>
    <mergeCell ref="C410:F410"/>
    <mergeCell ref="B291:F291"/>
    <mergeCell ref="B288:F288"/>
    <mergeCell ref="B317:F317"/>
    <mergeCell ref="B363:F363"/>
    <mergeCell ref="B336:F336"/>
    <mergeCell ref="B374:F374"/>
    <mergeCell ref="A452:A453"/>
    <mergeCell ref="B452:B453"/>
    <mergeCell ref="C452:F452"/>
    <mergeCell ref="A296:A297"/>
    <mergeCell ref="B296:B297"/>
    <mergeCell ref="C296:F296"/>
    <mergeCell ref="B396:F396"/>
    <mergeCell ref="B402:F402"/>
    <mergeCell ref="B420:F420"/>
    <mergeCell ref="B314:F314"/>
    <mergeCell ref="C89:C90"/>
    <mergeCell ref="D89:D90"/>
    <mergeCell ref="E89:E90"/>
    <mergeCell ref="C332:F332"/>
    <mergeCell ref="A215:A216"/>
    <mergeCell ref="B215:B216"/>
    <mergeCell ref="C215:F215"/>
    <mergeCell ref="A254:A255"/>
    <mergeCell ref="A332:A333"/>
    <mergeCell ref="B332:B333"/>
    <mergeCell ref="A486:F486"/>
    <mergeCell ref="A367:A368"/>
    <mergeCell ref="B367:B368"/>
    <mergeCell ref="C367:F367"/>
    <mergeCell ref="A410:A411"/>
    <mergeCell ref="A488:F488"/>
    <mergeCell ref="B428:F428"/>
    <mergeCell ref="B459:F459"/>
    <mergeCell ref="A487:F487"/>
    <mergeCell ref="B456:F456"/>
    <mergeCell ref="B192:F192"/>
    <mergeCell ref="B177:F177"/>
    <mergeCell ref="B345:F345"/>
    <mergeCell ref="B339:F339"/>
    <mergeCell ref="B471:F471"/>
    <mergeCell ref="B311:F311"/>
    <mergeCell ref="B240:F240"/>
    <mergeCell ref="B276:F276"/>
    <mergeCell ref="B279:F279"/>
    <mergeCell ref="B386:F386"/>
    <mergeCell ref="B198:F198"/>
    <mergeCell ref="B357:F357"/>
    <mergeCell ref="B231:F231"/>
    <mergeCell ref="B210:F210"/>
    <mergeCell ref="B371:F371"/>
    <mergeCell ref="B204:F204"/>
    <mergeCell ref="B360:F360"/>
    <mergeCell ref="B254:B255"/>
    <mergeCell ref="C254:F254"/>
    <mergeCell ref="B329:F329"/>
    <mergeCell ref="B201:F201"/>
    <mergeCell ref="B222:F222"/>
    <mergeCell ref="B351:F351"/>
    <mergeCell ref="B302:F302"/>
    <mergeCell ref="B348:F348"/>
    <mergeCell ref="A485:F485"/>
    <mergeCell ref="B434:F434"/>
    <mergeCell ref="B446:F446"/>
    <mergeCell ref="B449:F449"/>
    <mergeCell ref="A483:F483"/>
    <mergeCell ref="B159:F159"/>
    <mergeCell ref="B305:F305"/>
    <mergeCell ref="B162:F162"/>
    <mergeCell ref="B308:F308"/>
    <mergeCell ref="B252:F252"/>
    <mergeCell ref="B408:F408"/>
    <mergeCell ref="B183:F183"/>
    <mergeCell ref="B342:F342"/>
    <mergeCell ref="B326:F326"/>
    <mergeCell ref="B219:F219"/>
    <mergeCell ref="A489:F489"/>
    <mergeCell ref="B480:F480"/>
    <mergeCell ref="B380:F380"/>
    <mergeCell ref="B440:F440"/>
    <mergeCell ref="B462:F462"/>
    <mergeCell ref="B465:F465"/>
    <mergeCell ref="B468:F468"/>
    <mergeCell ref="B383:F383"/>
    <mergeCell ref="B474:F474"/>
    <mergeCell ref="B477:F477"/>
    <mergeCell ref="B437:F437"/>
    <mergeCell ref="B443:F443"/>
    <mergeCell ref="B431:F431"/>
    <mergeCell ref="B377:F377"/>
    <mergeCell ref="B399:F399"/>
    <mergeCell ref="B393:F393"/>
    <mergeCell ref="B207:F207"/>
    <mergeCell ref="B365:F365"/>
    <mergeCell ref="B405:F405"/>
    <mergeCell ref="B143:F143"/>
    <mergeCell ref="B195:F195"/>
    <mergeCell ref="B174:F174"/>
    <mergeCell ref="B246:F246"/>
    <mergeCell ref="B171:F171"/>
    <mergeCell ref="B243:F243"/>
    <mergeCell ref="B258:F258"/>
    <mergeCell ref="A137:F137"/>
    <mergeCell ref="A50:A51"/>
    <mergeCell ref="B50:B51"/>
    <mergeCell ref="C50:C51"/>
    <mergeCell ref="D50:D51"/>
    <mergeCell ref="A139:A140"/>
    <mergeCell ref="B139:B140"/>
    <mergeCell ref="C139:F139"/>
    <mergeCell ref="A89:A90"/>
    <mergeCell ref="B89:B90"/>
    <mergeCell ref="A179:A180"/>
    <mergeCell ref="B179:B180"/>
    <mergeCell ref="C179:F179"/>
    <mergeCell ref="A16:E16"/>
    <mergeCell ref="A17:E17"/>
    <mergeCell ref="A18:F18"/>
    <mergeCell ref="A132:E132"/>
    <mergeCell ref="D20:D21"/>
    <mergeCell ref="E20:E21"/>
    <mergeCell ref="B147:F147"/>
    <mergeCell ref="C20:C21"/>
    <mergeCell ref="A14:E14"/>
    <mergeCell ref="E50:E51"/>
    <mergeCell ref="A82:A83"/>
    <mergeCell ref="B82:B83"/>
    <mergeCell ref="A15:E15"/>
    <mergeCell ref="A10:F10"/>
    <mergeCell ref="A11:F11"/>
    <mergeCell ref="A13:E13"/>
    <mergeCell ref="B294:F294"/>
    <mergeCell ref="B285:F285"/>
    <mergeCell ref="B228:F228"/>
    <mergeCell ref="B168:F168"/>
    <mergeCell ref="B165:F165"/>
    <mergeCell ref="A20:A21"/>
    <mergeCell ref="B20:B21"/>
    <mergeCell ref="B237:F237"/>
    <mergeCell ref="A1:F1"/>
    <mergeCell ref="A3:F3"/>
    <mergeCell ref="A4:F4"/>
    <mergeCell ref="A5:F5"/>
    <mergeCell ref="A6:F6"/>
    <mergeCell ref="A12:F12"/>
    <mergeCell ref="A7:F7"/>
    <mergeCell ref="A8:F8"/>
    <mergeCell ref="A9:F9"/>
    <mergeCell ref="B150:F150"/>
    <mergeCell ref="B267:F267"/>
    <mergeCell ref="B153:F153"/>
    <mergeCell ref="B156:F156"/>
    <mergeCell ref="B189:F189"/>
    <mergeCell ref="B186:F186"/>
    <mergeCell ref="B261:F261"/>
    <mergeCell ref="B234:F234"/>
    <mergeCell ref="B225:F225"/>
    <mergeCell ref="B213:F213"/>
    <mergeCell ref="A484:F484"/>
    <mergeCell ref="B264:F264"/>
    <mergeCell ref="B273:F273"/>
    <mergeCell ref="B270:F270"/>
    <mergeCell ref="B425:F425"/>
    <mergeCell ref="B414:F414"/>
    <mergeCell ref="B417:F417"/>
    <mergeCell ref="B320:F320"/>
    <mergeCell ref="B323:F323"/>
    <mergeCell ref="B354:F354"/>
  </mergeCells>
  <conditionalFormatting sqref="E79:E80">
    <cfRule type="expression" dxfId="3" priority="11" stopIfTrue="1">
      <formula>LEFT(E79,3)="Nie"</formula>
    </cfRule>
  </conditionalFormatting>
  <conditionalFormatting sqref="E86:E87 C87">
    <cfRule type="cellIs" dxfId="2" priority="5" stopIfTrue="1" operator="equal">
      <formula>"Nie spełniona"</formula>
    </cfRule>
  </conditionalFormatting>
  <conditionalFormatting sqref="C79:C80">
    <cfRule type="expression" dxfId="1" priority="2" stopIfTrue="1">
      <formula>LEFT(C79,3)="Nie"</formula>
    </cfRule>
  </conditionalFormatting>
  <conditionalFormatting sqref="C86">
    <cfRule type="cellIs" dxfId="0" priority="1" stopIfTrue="1" operator="equal">
      <formula>"Nie spełniona"</formula>
    </cfRule>
  </conditionalFormatting>
  <printOptions horizontalCentered="1"/>
  <pageMargins left="0.59055118110236227" right="0.59055118110236227" top="0.70866141732283472" bottom="0.70866141732283472" header="0.51181102362204722" footer="0.51181102362204722"/>
  <pageSetup paperSize="9" scale="63"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view="pageBreakPreview" zoomScaleNormal="100" zoomScaleSheetLayoutView="100" workbookViewId="0">
      <selection activeCell="E20" sqref="E20"/>
    </sheetView>
  </sheetViews>
  <sheetFormatPr defaultColWidth="8.875" defaultRowHeight="15"/>
  <cols>
    <col min="1" max="1" width="8.25" style="80" customWidth="1"/>
    <col min="2" max="2" width="14.375" style="39" customWidth="1"/>
    <col min="3" max="3" width="14.25" style="39" customWidth="1"/>
    <col min="4" max="4" width="13.625" style="39" customWidth="1"/>
    <col min="5" max="5" width="14.375" style="39" customWidth="1"/>
    <col min="6" max="7" width="13.875" style="39" customWidth="1"/>
    <col min="8" max="8" width="1.75" style="81" customWidth="1"/>
    <col min="9" max="9" width="13.125" style="39" customWidth="1"/>
    <col min="10" max="10" width="13.375" style="39" customWidth="1"/>
    <col min="11" max="11" width="13.125" style="39" customWidth="1"/>
    <col min="12" max="16384" width="8.875" style="39"/>
  </cols>
  <sheetData>
    <row r="1" spans="1:11" ht="30" customHeight="1">
      <c r="A1" s="199" t="s">
        <v>275</v>
      </c>
      <c r="B1" s="199"/>
      <c r="C1" s="199"/>
      <c r="D1" s="199"/>
      <c r="E1" s="199"/>
      <c r="F1" s="199"/>
      <c r="G1" s="199"/>
      <c r="H1" s="199"/>
      <c r="I1" s="199"/>
      <c r="J1" s="199"/>
      <c r="K1" s="199"/>
    </row>
    <row r="2" spans="1:11" ht="15.75" thickBot="1"/>
    <row r="3" spans="1:11" s="83" customFormat="1" ht="27.75" customHeight="1" thickBot="1">
      <c r="A3" s="200" t="s">
        <v>187</v>
      </c>
      <c r="B3" s="202" t="s">
        <v>188</v>
      </c>
      <c r="C3" s="203"/>
      <c r="D3" s="204"/>
      <c r="E3" s="205" t="s">
        <v>189</v>
      </c>
      <c r="F3" s="205"/>
      <c r="G3" s="206"/>
      <c r="H3" s="82"/>
      <c r="I3" s="207" t="s">
        <v>190</v>
      </c>
      <c r="J3" s="207"/>
      <c r="K3" s="207"/>
    </row>
    <row r="4" spans="1:11" s="92" customFormat="1" ht="31.5" customHeight="1" thickBot="1">
      <c r="A4" s="201"/>
      <c r="B4" s="86" t="s">
        <v>191</v>
      </c>
      <c r="C4" s="85" t="s">
        <v>192</v>
      </c>
      <c r="D4" s="87" t="s">
        <v>193</v>
      </c>
      <c r="E4" s="84" t="s">
        <v>191</v>
      </c>
      <c r="F4" s="85" t="s">
        <v>192</v>
      </c>
      <c r="G4" s="87" t="s">
        <v>193</v>
      </c>
      <c r="H4" s="88"/>
      <c r="I4" s="89" t="s">
        <v>191</v>
      </c>
      <c r="J4" s="90" t="s">
        <v>192</v>
      </c>
      <c r="K4" s="91" t="s">
        <v>193</v>
      </c>
    </row>
    <row r="5" spans="1:11" s="101" customFormat="1" ht="12" thickBot="1">
      <c r="A5" s="93" t="s">
        <v>185</v>
      </c>
      <c r="B5" s="96" t="s">
        <v>194</v>
      </c>
      <c r="C5" s="95" t="s">
        <v>186</v>
      </c>
      <c r="D5" s="97" t="s">
        <v>195</v>
      </c>
      <c r="E5" s="94" t="s">
        <v>196</v>
      </c>
      <c r="F5" s="95" t="s">
        <v>197</v>
      </c>
      <c r="G5" s="97" t="s">
        <v>198</v>
      </c>
      <c r="H5" s="98"/>
      <c r="I5" s="99" t="s">
        <v>199</v>
      </c>
      <c r="J5" s="95" t="s">
        <v>200</v>
      </c>
      <c r="K5" s="100" t="s">
        <v>201</v>
      </c>
    </row>
    <row r="6" spans="1:11" s="110" customFormat="1" ht="18" customHeight="1">
      <c r="A6" s="102">
        <v>2021</v>
      </c>
      <c r="B6" s="103">
        <v>1390103685.97</v>
      </c>
      <c r="C6" s="104">
        <f t="shared" ref="C6:C24" si="0">D6-B6</f>
        <v>-23919091.32</v>
      </c>
      <c r="D6" s="105">
        <v>1366184594.6500001</v>
      </c>
      <c r="E6" s="155">
        <v>1525593615.97</v>
      </c>
      <c r="F6" s="104">
        <f t="shared" ref="F6:F24" si="1">G6-E6</f>
        <v>-84796444.319999993</v>
      </c>
      <c r="G6" s="105">
        <v>1440797171.6500001</v>
      </c>
      <c r="H6" s="106"/>
      <c r="I6" s="107">
        <f t="shared" ref="I6:I24" si="2">B6-E6</f>
        <v>-135489930</v>
      </c>
      <c r="J6" s="108">
        <f>K6-I6</f>
        <v>60877353</v>
      </c>
      <c r="K6" s="109">
        <f t="shared" ref="K6:K24" si="3">D6-G6</f>
        <v>-74612577</v>
      </c>
    </row>
    <row r="7" spans="1:11" s="110" customFormat="1" ht="18" customHeight="1">
      <c r="A7" s="111">
        <f>A6+1</f>
        <v>2022</v>
      </c>
      <c r="B7" s="112">
        <v>1135608485</v>
      </c>
      <c r="C7" s="104">
        <f t="shared" si="0"/>
        <v>95894007</v>
      </c>
      <c r="D7" s="105">
        <v>1231502492</v>
      </c>
      <c r="E7" s="156">
        <v>1213027533</v>
      </c>
      <c r="F7" s="104">
        <f t="shared" si="1"/>
        <v>95894007</v>
      </c>
      <c r="G7" s="105">
        <v>1308921540</v>
      </c>
      <c r="H7" s="106"/>
      <c r="I7" s="107">
        <f t="shared" si="2"/>
        <v>-77419048</v>
      </c>
      <c r="J7" s="108">
        <f t="shared" ref="J7:J24" si="4">K7-I7</f>
        <v>0</v>
      </c>
      <c r="K7" s="109">
        <f t="shared" si="3"/>
        <v>-77419048</v>
      </c>
    </row>
    <row r="8" spans="1:11" s="110" customFormat="1" ht="18" customHeight="1">
      <c r="A8" s="111">
        <f>A7+1</f>
        <v>2023</v>
      </c>
      <c r="B8" s="112">
        <v>976390385</v>
      </c>
      <c r="C8" s="104">
        <f t="shared" si="0"/>
        <v>60787354</v>
      </c>
      <c r="D8" s="105">
        <v>1037177739</v>
      </c>
      <c r="E8" s="156">
        <v>990390385</v>
      </c>
      <c r="F8" s="104">
        <f t="shared" si="1"/>
        <v>60787354</v>
      </c>
      <c r="G8" s="105">
        <v>1051177739</v>
      </c>
      <c r="H8" s="106"/>
      <c r="I8" s="107">
        <f t="shared" si="2"/>
        <v>-14000000</v>
      </c>
      <c r="J8" s="108">
        <f t="shared" si="4"/>
        <v>0</v>
      </c>
      <c r="K8" s="109">
        <f t="shared" si="3"/>
        <v>-14000000</v>
      </c>
    </row>
    <row r="9" spans="1:11" s="110" customFormat="1" ht="18" customHeight="1">
      <c r="A9" s="111">
        <f>A8+1</f>
        <v>2024</v>
      </c>
      <c r="B9" s="112">
        <v>717998277</v>
      </c>
      <c r="C9" s="104">
        <f t="shared" si="0"/>
        <v>0</v>
      </c>
      <c r="D9" s="105">
        <v>717998277</v>
      </c>
      <c r="E9" s="156">
        <v>713517325</v>
      </c>
      <c r="F9" s="104">
        <f t="shared" si="1"/>
        <v>0</v>
      </c>
      <c r="G9" s="105">
        <v>713517325</v>
      </c>
      <c r="H9" s="106"/>
      <c r="I9" s="107">
        <f t="shared" si="2"/>
        <v>4480952</v>
      </c>
      <c r="J9" s="108">
        <f t="shared" si="4"/>
        <v>0</v>
      </c>
      <c r="K9" s="109">
        <f t="shared" si="3"/>
        <v>4480952</v>
      </c>
    </row>
    <row r="10" spans="1:11" s="110" customFormat="1" ht="18" customHeight="1">
      <c r="A10" s="111">
        <f>A9+1</f>
        <v>2025</v>
      </c>
      <c r="B10" s="112">
        <v>666667132</v>
      </c>
      <c r="C10" s="104">
        <f t="shared" si="0"/>
        <v>0</v>
      </c>
      <c r="D10" s="105">
        <v>666667132</v>
      </c>
      <c r="E10" s="156">
        <v>636167132</v>
      </c>
      <c r="F10" s="104">
        <f t="shared" si="1"/>
        <v>0</v>
      </c>
      <c r="G10" s="105">
        <v>636167132</v>
      </c>
      <c r="H10" s="106"/>
      <c r="I10" s="107">
        <f t="shared" si="2"/>
        <v>30500000</v>
      </c>
      <c r="J10" s="108">
        <f t="shared" si="4"/>
        <v>0</v>
      </c>
      <c r="K10" s="109">
        <f t="shared" si="3"/>
        <v>30500000</v>
      </c>
    </row>
    <row r="11" spans="1:11" s="110" customFormat="1" ht="18" customHeight="1">
      <c r="A11" s="111">
        <f>A10+1</f>
        <v>2026</v>
      </c>
      <c r="B11" s="112">
        <v>676341526</v>
      </c>
      <c r="C11" s="104">
        <f t="shared" si="0"/>
        <v>0</v>
      </c>
      <c r="D11" s="105">
        <v>676341526</v>
      </c>
      <c r="E11" s="156">
        <v>644041526</v>
      </c>
      <c r="F11" s="104">
        <f t="shared" si="1"/>
        <v>0</v>
      </c>
      <c r="G11" s="105">
        <v>644041526</v>
      </c>
      <c r="H11" s="106"/>
      <c r="I11" s="107">
        <f t="shared" si="2"/>
        <v>32300000</v>
      </c>
      <c r="J11" s="108">
        <f t="shared" si="4"/>
        <v>0</v>
      </c>
      <c r="K11" s="109">
        <f t="shared" si="3"/>
        <v>32300000</v>
      </c>
    </row>
    <row r="12" spans="1:11" s="110" customFormat="1" ht="18" customHeight="1">
      <c r="A12" s="113">
        <v>2027</v>
      </c>
      <c r="B12" s="114">
        <v>686116984</v>
      </c>
      <c r="C12" s="104">
        <f t="shared" si="0"/>
        <v>0</v>
      </c>
      <c r="D12" s="115">
        <v>686116984</v>
      </c>
      <c r="E12" s="157">
        <v>654448660</v>
      </c>
      <c r="F12" s="104">
        <f t="shared" si="1"/>
        <v>0</v>
      </c>
      <c r="G12" s="115">
        <v>654448660</v>
      </c>
      <c r="H12" s="106"/>
      <c r="I12" s="107">
        <f t="shared" si="2"/>
        <v>31668324</v>
      </c>
      <c r="J12" s="108">
        <f t="shared" si="4"/>
        <v>0</v>
      </c>
      <c r="K12" s="109">
        <f t="shared" si="3"/>
        <v>31668324</v>
      </c>
    </row>
    <row r="13" spans="1:11" s="110" customFormat="1" ht="18" customHeight="1">
      <c r="A13" s="113">
        <v>2028</v>
      </c>
      <c r="B13" s="114">
        <v>696153398</v>
      </c>
      <c r="C13" s="104">
        <f t="shared" si="0"/>
        <v>0</v>
      </c>
      <c r="D13" s="115">
        <v>696153398</v>
      </c>
      <c r="E13" s="157">
        <v>665316868</v>
      </c>
      <c r="F13" s="104">
        <f t="shared" si="1"/>
        <v>0</v>
      </c>
      <c r="G13" s="115">
        <v>665316868</v>
      </c>
      <c r="H13" s="106"/>
      <c r="I13" s="107">
        <f t="shared" si="2"/>
        <v>30836530</v>
      </c>
      <c r="J13" s="108">
        <f t="shared" si="4"/>
        <v>0</v>
      </c>
      <c r="K13" s="109">
        <f t="shared" si="3"/>
        <v>30836530</v>
      </c>
    </row>
    <row r="14" spans="1:11" s="110" customFormat="1" ht="18" customHeight="1">
      <c r="A14" s="113">
        <v>2029</v>
      </c>
      <c r="B14" s="114">
        <v>696153398</v>
      </c>
      <c r="C14" s="104">
        <f t="shared" si="0"/>
        <v>0</v>
      </c>
      <c r="D14" s="115">
        <v>696153398</v>
      </c>
      <c r="E14" s="157">
        <v>666653398</v>
      </c>
      <c r="F14" s="104">
        <f t="shared" si="1"/>
        <v>0</v>
      </c>
      <c r="G14" s="115">
        <v>666653398</v>
      </c>
      <c r="H14" s="106"/>
      <c r="I14" s="107">
        <f t="shared" si="2"/>
        <v>29500000</v>
      </c>
      <c r="J14" s="108">
        <f t="shared" si="4"/>
        <v>0</v>
      </c>
      <c r="K14" s="109">
        <f t="shared" si="3"/>
        <v>29500000</v>
      </c>
    </row>
    <row r="15" spans="1:11" s="110" customFormat="1" ht="18" customHeight="1">
      <c r="A15" s="113">
        <v>2030</v>
      </c>
      <c r="B15" s="114">
        <v>696153398</v>
      </c>
      <c r="C15" s="104">
        <f t="shared" si="0"/>
        <v>0</v>
      </c>
      <c r="D15" s="115">
        <v>696153398</v>
      </c>
      <c r="E15" s="157">
        <v>666653398</v>
      </c>
      <c r="F15" s="104">
        <f t="shared" si="1"/>
        <v>0</v>
      </c>
      <c r="G15" s="115">
        <v>666653398</v>
      </c>
      <c r="H15" s="106"/>
      <c r="I15" s="107">
        <f t="shared" si="2"/>
        <v>29500000</v>
      </c>
      <c r="J15" s="108">
        <f t="shared" si="4"/>
        <v>0</v>
      </c>
      <c r="K15" s="109">
        <f t="shared" si="3"/>
        <v>29500000</v>
      </c>
    </row>
    <row r="16" spans="1:11" s="110" customFormat="1" ht="18" customHeight="1">
      <c r="A16" s="113">
        <v>2031</v>
      </c>
      <c r="B16" s="114">
        <v>696153398</v>
      </c>
      <c r="C16" s="104">
        <f t="shared" si="0"/>
        <v>0</v>
      </c>
      <c r="D16" s="115">
        <v>696153398</v>
      </c>
      <c r="E16" s="157">
        <v>666653398</v>
      </c>
      <c r="F16" s="104">
        <f t="shared" si="1"/>
        <v>0</v>
      </c>
      <c r="G16" s="115">
        <v>666653398</v>
      </c>
      <c r="H16" s="106"/>
      <c r="I16" s="107">
        <f t="shared" si="2"/>
        <v>29500000</v>
      </c>
      <c r="J16" s="108">
        <f t="shared" si="4"/>
        <v>0</v>
      </c>
      <c r="K16" s="109">
        <f t="shared" si="3"/>
        <v>29500000</v>
      </c>
    </row>
    <row r="17" spans="1:11" s="110" customFormat="1" ht="18" customHeight="1">
      <c r="A17" s="113">
        <v>2032</v>
      </c>
      <c r="B17" s="114">
        <v>696153398</v>
      </c>
      <c r="C17" s="104">
        <f t="shared" si="0"/>
        <v>0</v>
      </c>
      <c r="D17" s="115">
        <v>696153398</v>
      </c>
      <c r="E17" s="157">
        <v>666653398</v>
      </c>
      <c r="F17" s="104">
        <f t="shared" si="1"/>
        <v>0</v>
      </c>
      <c r="G17" s="115">
        <v>666653398</v>
      </c>
      <c r="H17" s="106"/>
      <c r="I17" s="107">
        <f t="shared" si="2"/>
        <v>29500000</v>
      </c>
      <c r="J17" s="108">
        <f t="shared" si="4"/>
        <v>0</v>
      </c>
      <c r="K17" s="109">
        <f t="shared" si="3"/>
        <v>29500000</v>
      </c>
    </row>
    <row r="18" spans="1:11" s="110" customFormat="1" ht="18" customHeight="1">
      <c r="A18" s="113">
        <v>2033</v>
      </c>
      <c r="B18" s="114">
        <v>696153398</v>
      </c>
      <c r="C18" s="104">
        <f t="shared" si="0"/>
        <v>0</v>
      </c>
      <c r="D18" s="115">
        <v>696153398</v>
      </c>
      <c r="E18" s="157">
        <v>666653398</v>
      </c>
      <c r="F18" s="104">
        <f t="shared" si="1"/>
        <v>0</v>
      </c>
      <c r="G18" s="115">
        <v>666653398</v>
      </c>
      <c r="H18" s="106"/>
      <c r="I18" s="107">
        <f t="shared" si="2"/>
        <v>29500000</v>
      </c>
      <c r="J18" s="108">
        <f t="shared" si="4"/>
        <v>0</v>
      </c>
      <c r="K18" s="109">
        <f t="shared" si="3"/>
        <v>29500000</v>
      </c>
    </row>
    <row r="19" spans="1:11" s="110" customFormat="1" ht="18" customHeight="1">
      <c r="A19" s="113">
        <v>2034</v>
      </c>
      <c r="B19" s="114">
        <v>696153398</v>
      </c>
      <c r="C19" s="104">
        <f t="shared" si="0"/>
        <v>0</v>
      </c>
      <c r="D19" s="115">
        <v>696153398</v>
      </c>
      <c r="E19" s="157">
        <v>667153398</v>
      </c>
      <c r="F19" s="104">
        <f t="shared" si="1"/>
        <v>0</v>
      </c>
      <c r="G19" s="115">
        <v>667153398</v>
      </c>
      <c r="H19" s="106"/>
      <c r="I19" s="107">
        <f t="shared" si="2"/>
        <v>29000000</v>
      </c>
      <c r="J19" s="108">
        <f t="shared" si="4"/>
        <v>0</v>
      </c>
      <c r="K19" s="109">
        <f t="shared" si="3"/>
        <v>29000000</v>
      </c>
    </row>
    <row r="20" spans="1:11" s="110" customFormat="1" ht="18" customHeight="1">
      <c r="A20" s="113">
        <v>2035</v>
      </c>
      <c r="B20" s="114">
        <v>696153398</v>
      </c>
      <c r="C20" s="104">
        <f t="shared" si="0"/>
        <v>0</v>
      </c>
      <c r="D20" s="115">
        <v>696153398</v>
      </c>
      <c r="E20" s="157">
        <v>667862765</v>
      </c>
      <c r="F20" s="104">
        <f t="shared" si="1"/>
        <v>0</v>
      </c>
      <c r="G20" s="115">
        <v>667862765</v>
      </c>
      <c r="H20" s="106"/>
      <c r="I20" s="107">
        <f t="shared" si="2"/>
        <v>28290633</v>
      </c>
      <c r="J20" s="108">
        <f t="shared" si="4"/>
        <v>0</v>
      </c>
      <c r="K20" s="109">
        <f t="shared" si="3"/>
        <v>28290633</v>
      </c>
    </row>
    <row r="21" spans="1:11" s="110" customFormat="1" ht="18" customHeight="1">
      <c r="A21" s="113">
        <v>2036</v>
      </c>
      <c r="B21" s="114">
        <v>696153398</v>
      </c>
      <c r="C21" s="104">
        <f t="shared" si="0"/>
        <v>0</v>
      </c>
      <c r="D21" s="115">
        <v>696153398</v>
      </c>
      <c r="E21" s="157">
        <v>670653398</v>
      </c>
      <c r="F21" s="104">
        <f t="shared" si="1"/>
        <v>0</v>
      </c>
      <c r="G21" s="115">
        <v>670653398</v>
      </c>
      <c r="H21" s="106"/>
      <c r="I21" s="107">
        <f t="shared" si="2"/>
        <v>25500000</v>
      </c>
      <c r="J21" s="108">
        <f t="shared" si="4"/>
        <v>0</v>
      </c>
      <c r="K21" s="109">
        <f t="shared" si="3"/>
        <v>25500000</v>
      </c>
    </row>
    <row r="22" spans="1:11" s="110" customFormat="1" ht="18" customHeight="1">
      <c r="A22" s="113">
        <v>2037</v>
      </c>
      <c r="B22" s="114">
        <v>696153398</v>
      </c>
      <c r="C22" s="104">
        <f t="shared" si="0"/>
        <v>0</v>
      </c>
      <c r="D22" s="115">
        <v>696153398</v>
      </c>
      <c r="E22" s="157">
        <v>676153398</v>
      </c>
      <c r="F22" s="104">
        <f t="shared" si="1"/>
        <v>0</v>
      </c>
      <c r="G22" s="115">
        <v>676153398</v>
      </c>
      <c r="H22" s="106"/>
      <c r="I22" s="107">
        <f t="shared" si="2"/>
        <v>20000000</v>
      </c>
      <c r="J22" s="108">
        <f t="shared" si="4"/>
        <v>0</v>
      </c>
      <c r="K22" s="109">
        <f t="shared" si="3"/>
        <v>20000000</v>
      </c>
    </row>
    <row r="23" spans="1:11" s="110" customFormat="1" ht="18" customHeight="1">
      <c r="A23" s="113">
        <v>2038</v>
      </c>
      <c r="B23" s="114">
        <v>696153398</v>
      </c>
      <c r="C23" s="104">
        <f t="shared" si="0"/>
        <v>0</v>
      </c>
      <c r="D23" s="115">
        <v>696153398</v>
      </c>
      <c r="E23" s="157">
        <v>676214699</v>
      </c>
      <c r="F23" s="104">
        <f t="shared" si="1"/>
        <v>0</v>
      </c>
      <c r="G23" s="115">
        <v>676214699</v>
      </c>
      <c r="H23" s="106"/>
      <c r="I23" s="107">
        <f t="shared" si="2"/>
        <v>19938699</v>
      </c>
      <c r="J23" s="108">
        <f t="shared" si="4"/>
        <v>0</v>
      </c>
      <c r="K23" s="109">
        <f t="shared" si="3"/>
        <v>19938699</v>
      </c>
    </row>
    <row r="24" spans="1:11" s="110" customFormat="1" ht="18" customHeight="1" thickBot="1">
      <c r="A24" s="116">
        <v>2039</v>
      </c>
      <c r="B24" s="159">
        <v>696153398</v>
      </c>
      <c r="C24" s="118">
        <f t="shared" si="0"/>
        <v>0</v>
      </c>
      <c r="D24" s="119">
        <v>696153398</v>
      </c>
      <c r="E24" s="158">
        <v>683153398</v>
      </c>
      <c r="F24" s="118">
        <f t="shared" si="1"/>
        <v>0</v>
      </c>
      <c r="G24" s="119">
        <v>683153398</v>
      </c>
      <c r="H24" s="106"/>
      <c r="I24" s="120">
        <f t="shared" si="2"/>
        <v>13000000</v>
      </c>
      <c r="J24" s="121">
        <f t="shared" si="4"/>
        <v>0</v>
      </c>
      <c r="K24" s="122">
        <f t="shared" si="3"/>
        <v>13000000</v>
      </c>
    </row>
    <row r="25" spans="1:11">
      <c r="B25" s="123"/>
      <c r="C25" s="123"/>
      <c r="D25" s="123"/>
      <c r="E25" s="123"/>
      <c r="F25" s="123"/>
      <c r="G25" s="123"/>
      <c r="H25" s="124"/>
      <c r="I25" s="123"/>
      <c r="J25" s="123"/>
      <c r="K25" s="123"/>
    </row>
    <row r="28" spans="1:11" s="83" customFormat="1" ht="27.75" customHeight="1" thickBot="1">
      <c r="A28" s="208" t="s">
        <v>187</v>
      </c>
      <c r="B28" s="207" t="s">
        <v>202</v>
      </c>
      <c r="C28" s="207"/>
      <c r="D28" s="207"/>
      <c r="E28" s="209" t="s">
        <v>203</v>
      </c>
      <c r="F28" s="209"/>
      <c r="G28" s="209"/>
      <c r="H28" s="82"/>
      <c r="I28" s="207" t="s">
        <v>204</v>
      </c>
      <c r="J28" s="207"/>
      <c r="K28" s="207"/>
    </row>
    <row r="29" spans="1:11" s="92" customFormat="1" ht="31.5" customHeight="1" thickBot="1">
      <c r="A29" s="208"/>
      <c r="B29" s="125" t="s">
        <v>191</v>
      </c>
      <c r="C29" s="126" t="s">
        <v>192</v>
      </c>
      <c r="D29" s="127" t="s">
        <v>193</v>
      </c>
      <c r="E29" s="128" t="s">
        <v>191</v>
      </c>
      <c r="F29" s="126" t="s">
        <v>192</v>
      </c>
      <c r="G29" s="127" t="s">
        <v>193</v>
      </c>
      <c r="H29" s="88"/>
      <c r="I29" s="89" t="s">
        <v>191</v>
      </c>
      <c r="J29" s="90" t="s">
        <v>192</v>
      </c>
      <c r="K29" s="91" t="s">
        <v>193</v>
      </c>
    </row>
    <row r="30" spans="1:11" s="101" customFormat="1" ht="12" thickBot="1">
      <c r="A30" s="129" t="s">
        <v>185</v>
      </c>
      <c r="B30" s="99" t="s">
        <v>194</v>
      </c>
      <c r="C30" s="95" t="s">
        <v>186</v>
      </c>
      <c r="D30" s="100" t="s">
        <v>195</v>
      </c>
      <c r="E30" s="94" t="s">
        <v>196</v>
      </c>
      <c r="F30" s="95" t="s">
        <v>197</v>
      </c>
      <c r="G30" s="100" t="s">
        <v>198</v>
      </c>
      <c r="H30" s="98"/>
      <c r="I30" s="99" t="s">
        <v>199</v>
      </c>
      <c r="J30" s="95" t="s">
        <v>200</v>
      </c>
      <c r="K30" s="100" t="s">
        <v>201</v>
      </c>
    </row>
    <row r="31" spans="1:11" s="110" customFormat="1" ht="18" customHeight="1">
      <c r="A31" s="130">
        <v>2021</v>
      </c>
      <c r="B31" s="131">
        <v>162933883</v>
      </c>
      <c r="C31" s="104">
        <f t="shared" ref="C31:C49" si="5">D31-B31</f>
        <v>-60877353</v>
      </c>
      <c r="D31" s="109">
        <v>102056530</v>
      </c>
      <c r="E31" s="131">
        <v>27443953</v>
      </c>
      <c r="F31" s="104">
        <f t="shared" ref="F31:F49" si="6">G31-E31</f>
        <v>0</v>
      </c>
      <c r="G31" s="109">
        <v>27443953</v>
      </c>
      <c r="H31" s="106"/>
      <c r="I31" s="132">
        <f>B6+B31-E6-E31</f>
        <v>0</v>
      </c>
      <c r="J31" s="133">
        <f>K31-I31</f>
        <v>0</v>
      </c>
      <c r="K31" s="134">
        <f t="shared" ref="K31:K49" si="7">D6+D31-G6-G31</f>
        <v>0</v>
      </c>
    </row>
    <row r="32" spans="1:11" s="110" customFormat="1" ht="18" customHeight="1">
      <c r="A32" s="130">
        <f>A31+1</f>
        <v>2022</v>
      </c>
      <c r="B32" s="135">
        <v>95000000</v>
      </c>
      <c r="C32" s="104">
        <f t="shared" si="5"/>
        <v>0</v>
      </c>
      <c r="D32" s="109">
        <v>95000000</v>
      </c>
      <c r="E32" s="135">
        <v>17580952</v>
      </c>
      <c r="F32" s="104">
        <f t="shared" si="6"/>
        <v>0</v>
      </c>
      <c r="G32" s="109">
        <v>17580952</v>
      </c>
      <c r="H32" s="106"/>
      <c r="I32" s="107">
        <f t="shared" ref="I32:I49" si="8">B7+B32-E7-E32</f>
        <v>0</v>
      </c>
      <c r="J32" s="108">
        <f t="shared" ref="J32:J49" si="9">K32-I32</f>
        <v>0</v>
      </c>
      <c r="K32" s="109">
        <f t="shared" si="7"/>
        <v>0</v>
      </c>
    </row>
    <row r="33" spans="1:11" s="110" customFormat="1" ht="18" customHeight="1">
      <c r="A33" s="130">
        <f>A32+1</f>
        <v>2023</v>
      </c>
      <c r="B33" s="135">
        <v>40000000</v>
      </c>
      <c r="C33" s="104">
        <f t="shared" si="5"/>
        <v>0</v>
      </c>
      <c r="D33" s="109">
        <v>40000000</v>
      </c>
      <c r="E33" s="135">
        <v>26000000</v>
      </c>
      <c r="F33" s="104">
        <f t="shared" si="6"/>
        <v>0</v>
      </c>
      <c r="G33" s="109">
        <v>26000000</v>
      </c>
      <c r="H33" s="106"/>
      <c r="I33" s="107">
        <f t="shared" si="8"/>
        <v>0</v>
      </c>
      <c r="J33" s="108">
        <f t="shared" si="9"/>
        <v>0</v>
      </c>
      <c r="K33" s="109">
        <f t="shared" si="7"/>
        <v>0</v>
      </c>
    </row>
    <row r="34" spans="1:11" s="110" customFormat="1" ht="18" customHeight="1">
      <c r="A34" s="130">
        <f>A33+1</f>
        <v>2024</v>
      </c>
      <c r="B34" s="135">
        <v>30000000</v>
      </c>
      <c r="C34" s="104">
        <f t="shared" si="5"/>
        <v>0</v>
      </c>
      <c r="D34" s="109">
        <v>30000000</v>
      </c>
      <c r="E34" s="135">
        <v>34480952</v>
      </c>
      <c r="F34" s="104">
        <f t="shared" si="6"/>
        <v>0</v>
      </c>
      <c r="G34" s="109">
        <v>34480952</v>
      </c>
      <c r="H34" s="106"/>
      <c r="I34" s="107">
        <f t="shared" si="8"/>
        <v>0</v>
      </c>
      <c r="J34" s="108">
        <f t="shared" si="9"/>
        <v>0</v>
      </c>
      <c r="K34" s="109">
        <f t="shared" si="7"/>
        <v>0</v>
      </c>
    </row>
    <row r="35" spans="1:11" s="110" customFormat="1" ht="18" customHeight="1">
      <c r="A35" s="130">
        <f>A34+1</f>
        <v>2025</v>
      </c>
      <c r="B35" s="135">
        <v>0</v>
      </c>
      <c r="C35" s="104">
        <f t="shared" si="5"/>
        <v>0</v>
      </c>
      <c r="D35" s="109">
        <v>0</v>
      </c>
      <c r="E35" s="135">
        <v>30500000</v>
      </c>
      <c r="F35" s="104">
        <f t="shared" si="6"/>
        <v>0</v>
      </c>
      <c r="G35" s="109">
        <v>30500000</v>
      </c>
      <c r="H35" s="106"/>
      <c r="I35" s="107">
        <f t="shared" si="8"/>
        <v>0</v>
      </c>
      <c r="J35" s="108">
        <f t="shared" si="9"/>
        <v>0</v>
      </c>
      <c r="K35" s="109">
        <f t="shared" si="7"/>
        <v>0</v>
      </c>
    </row>
    <row r="36" spans="1:11" s="110" customFormat="1" ht="18" customHeight="1">
      <c r="A36" s="130">
        <f>A35+1</f>
        <v>2026</v>
      </c>
      <c r="B36" s="135">
        <v>0</v>
      </c>
      <c r="C36" s="104">
        <f t="shared" si="5"/>
        <v>0</v>
      </c>
      <c r="D36" s="109">
        <v>0</v>
      </c>
      <c r="E36" s="135">
        <v>32300000</v>
      </c>
      <c r="F36" s="104">
        <f t="shared" si="6"/>
        <v>0</v>
      </c>
      <c r="G36" s="109">
        <v>32300000</v>
      </c>
      <c r="H36" s="106"/>
      <c r="I36" s="107">
        <f t="shared" si="8"/>
        <v>0</v>
      </c>
      <c r="J36" s="108">
        <f t="shared" si="9"/>
        <v>0</v>
      </c>
      <c r="K36" s="109">
        <f t="shared" si="7"/>
        <v>0</v>
      </c>
    </row>
    <row r="37" spans="1:11" s="110" customFormat="1" ht="18" customHeight="1">
      <c r="A37" s="136">
        <v>2027</v>
      </c>
      <c r="B37" s="135">
        <v>0</v>
      </c>
      <c r="C37" s="104">
        <f t="shared" si="5"/>
        <v>0</v>
      </c>
      <c r="D37" s="109">
        <v>0</v>
      </c>
      <c r="E37" s="137">
        <v>31668324</v>
      </c>
      <c r="F37" s="104">
        <f t="shared" si="6"/>
        <v>0</v>
      </c>
      <c r="G37" s="138">
        <v>31668324</v>
      </c>
      <c r="H37" s="106"/>
      <c r="I37" s="107">
        <f t="shared" si="8"/>
        <v>0</v>
      </c>
      <c r="J37" s="108">
        <f t="shared" si="9"/>
        <v>0</v>
      </c>
      <c r="K37" s="109">
        <f t="shared" si="7"/>
        <v>0</v>
      </c>
    </row>
    <row r="38" spans="1:11" s="110" customFormat="1" ht="18" customHeight="1">
      <c r="A38" s="136">
        <v>2028</v>
      </c>
      <c r="B38" s="135">
        <v>0</v>
      </c>
      <c r="C38" s="104">
        <f t="shared" si="5"/>
        <v>0</v>
      </c>
      <c r="D38" s="109">
        <v>0</v>
      </c>
      <c r="E38" s="137">
        <v>30836530</v>
      </c>
      <c r="F38" s="104">
        <f t="shared" si="6"/>
        <v>0</v>
      </c>
      <c r="G38" s="138">
        <v>30836530</v>
      </c>
      <c r="H38" s="106"/>
      <c r="I38" s="107">
        <f>B13+B38-E13-E38</f>
        <v>0</v>
      </c>
      <c r="J38" s="108">
        <f t="shared" si="9"/>
        <v>0</v>
      </c>
      <c r="K38" s="109">
        <f t="shared" si="7"/>
        <v>0</v>
      </c>
    </row>
    <row r="39" spans="1:11" s="110" customFormat="1" ht="18" customHeight="1">
      <c r="A39" s="136">
        <v>2029</v>
      </c>
      <c r="B39" s="135">
        <v>0</v>
      </c>
      <c r="C39" s="104">
        <f t="shared" si="5"/>
        <v>0</v>
      </c>
      <c r="D39" s="109">
        <v>0</v>
      </c>
      <c r="E39" s="137">
        <v>29500000</v>
      </c>
      <c r="F39" s="104">
        <f t="shared" si="6"/>
        <v>0</v>
      </c>
      <c r="G39" s="138">
        <v>29500000</v>
      </c>
      <c r="H39" s="106"/>
      <c r="I39" s="107">
        <f t="shared" si="8"/>
        <v>0</v>
      </c>
      <c r="J39" s="108">
        <f t="shared" si="9"/>
        <v>0</v>
      </c>
      <c r="K39" s="109">
        <f t="shared" si="7"/>
        <v>0</v>
      </c>
    </row>
    <row r="40" spans="1:11" s="110" customFormat="1" ht="18" customHeight="1">
      <c r="A40" s="136">
        <v>2030</v>
      </c>
      <c r="B40" s="135">
        <v>0</v>
      </c>
      <c r="C40" s="104">
        <f t="shared" si="5"/>
        <v>0</v>
      </c>
      <c r="D40" s="109">
        <v>0</v>
      </c>
      <c r="E40" s="137">
        <v>29500000</v>
      </c>
      <c r="F40" s="104">
        <f t="shared" si="6"/>
        <v>0</v>
      </c>
      <c r="G40" s="138">
        <v>29500000</v>
      </c>
      <c r="H40" s="106"/>
      <c r="I40" s="107">
        <f t="shared" si="8"/>
        <v>0</v>
      </c>
      <c r="J40" s="108">
        <f t="shared" si="9"/>
        <v>0</v>
      </c>
      <c r="K40" s="109">
        <f t="shared" si="7"/>
        <v>0</v>
      </c>
    </row>
    <row r="41" spans="1:11" s="110" customFormat="1" ht="18" customHeight="1">
      <c r="A41" s="136">
        <v>2031</v>
      </c>
      <c r="B41" s="135">
        <v>0</v>
      </c>
      <c r="C41" s="104">
        <f t="shared" si="5"/>
        <v>0</v>
      </c>
      <c r="D41" s="109">
        <v>0</v>
      </c>
      <c r="E41" s="137">
        <v>29500000</v>
      </c>
      <c r="F41" s="104">
        <f t="shared" si="6"/>
        <v>0</v>
      </c>
      <c r="G41" s="138">
        <v>29500000</v>
      </c>
      <c r="H41" s="106"/>
      <c r="I41" s="107">
        <f t="shared" si="8"/>
        <v>0</v>
      </c>
      <c r="J41" s="108">
        <f t="shared" si="9"/>
        <v>0</v>
      </c>
      <c r="K41" s="109">
        <f t="shared" si="7"/>
        <v>0</v>
      </c>
    </row>
    <row r="42" spans="1:11" s="110" customFormat="1" ht="18" customHeight="1">
      <c r="A42" s="136">
        <v>2032</v>
      </c>
      <c r="B42" s="135">
        <v>0</v>
      </c>
      <c r="C42" s="104">
        <f t="shared" si="5"/>
        <v>0</v>
      </c>
      <c r="D42" s="109">
        <v>0</v>
      </c>
      <c r="E42" s="137">
        <v>29500000</v>
      </c>
      <c r="F42" s="104">
        <f t="shared" si="6"/>
        <v>0</v>
      </c>
      <c r="G42" s="138">
        <v>29500000</v>
      </c>
      <c r="H42" s="106"/>
      <c r="I42" s="107">
        <f t="shared" si="8"/>
        <v>0</v>
      </c>
      <c r="J42" s="108">
        <f t="shared" si="9"/>
        <v>0</v>
      </c>
      <c r="K42" s="109">
        <f t="shared" si="7"/>
        <v>0</v>
      </c>
    </row>
    <row r="43" spans="1:11" s="110" customFormat="1" ht="18" customHeight="1">
      <c r="A43" s="136">
        <v>2033</v>
      </c>
      <c r="B43" s="135">
        <v>0</v>
      </c>
      <c r="C43" s="104">
        <f t="shared" si="5"/>
        <v>0</v>
      </c>
      <c r="D43" s="109">
        <v>0</v>
      </c>
      <c r="E43" s="137">
        <v>29500000</v>
      </c>
      <c r="F43" s="104">
        <f t="shared" si="6"/>
        <v>0</v>
      </c>
      <c r="G43" s="138">
        <v>29500000</v>
      </c>
      <c r="H43" s="106"/>
      <c r="I43" s="107">
        <f t="shared" si="8"/>
        <v>0</v>
      </c>
      <c r="J43" s="108">
        <f t="shared" si="9"/>
        <v>0</v>
      </c>
      <c r="K43" s="109">
        <f t="shared" si="7"/>
        <v>0</v>
      </c>
    </row>
    <row r="44" spans="1:11" s="110" customFormat="1" ht="18" customHeight="1">
      <c r="A44" s="136">
        <v>2034</v>
      </c>
      <c r="B44" s="135">
        <v>0</v>
      </c>
      <c r="C44" s="104">
        <f t="shared" si="5"/>
        <v>0</v>
      </c>
      <c r="D44" s="109">
        <v>0</v>
      </c>
      <c r="E44" s="137">
        <v>29000000</v>
      </c>
      <c r="F44" s="104">
        <f t="shared" si="6"/>
        <v>0</v>
      </c>
      <c r="G44" s="138">
        <v>29000000</v>
      </c>
      <c r="H44" s="106"/>
      <c r="I44" s="107">
        <f t="shared" si="8"/>
        <v>0</v>
      </c>
      <c r="J44" s="108">
        <f t="shared" si="9"/>
        <v>0</v>
      </c>
      <c r="K44" s="109">
        <f t="shared" si="7"/>
        <v>0</v>
      </c>
    </row>
    <row r="45" spans="1:11" s="110" customFormat="1" ht="18" customHeight="1">
      <c r="A45" s="136">
        <v>2035</v>
      </c>
      <c r="B45" s="135">
        <v>0</v>
      </c>
      <c r="C45" s="104">
        <f t="shared" si="5"/>
        <v>0</v>
      </c>
      <c r="D45" s="109">
        <v>0</v>
      </c>
      <c r="E45" s="137">
        <v>28290633</v>
      </c>
      <c r="F45" s="104">
        <f t="shared" si="6"/>
        <v>0</v>
      </c>
      <c r="G45" s="138">
        <v>28290633</v>
      </c>
      <c r="H45" s="106"/>
      <c r="I45" s="107">
        <f t="shared" si="8"/>
        <v>0</v>
      </c>
      <c r="J45" s="108">
        <f t="shared" si="9"/>
        <v>0</v>
      </c>
      <c r="K45" s="109">
        <f t="shared" si="7"/>
        <v>0</v>
      </c>
    </row>
    <row r="46" spans="1:11" s="110" customFormat="1" ht="18" customHeight="1">
      <c r="A46" s="136">
        <v>2036</v>
      </c>
      <c r="B46" s="135">
        <v>0</v>
      </c>
      <c r="C46" s="104">
        <f t="shared" si="5"/>
        <v>0</v>
      </c>
      <c r="D46" s="109">
        <v>0</v>
      </c>
      <c r="E46" s="137">
        <v>25500000</v>
      </c>
      <c r="F46" s="104">
        <f t="shared" si="6"/>
        <v>0</v>
      </c>
      <c r="G46" s="138">
        <v>25500000</v>
      </c>
      <c r="H46" s="106"/>
      <c r="I46" s="107">
        <f t="shared" si="8"/>
        <v>0</v>
      </c>
      <c r="J46" s="108">
        <f t="shared" si="9"/>
        <v>0</v>
      </c>
      <c r="K46" s="109">
        <f t="shared" si="7"/>
        <v>0</v>
      </c>
    </row>
    <row r="47" spans="1:11" s="110" customFormat="1" ht="18" customHeight="1">
      <c r="A47" s="136">
        <v>2037</v>
      </c>
      <c r="B47" s="135">
        <v>0</v>
      </c>
      <c r="C47" s="104">
        <f t="shared" si="5"/>
        <v>0</v>
      </c>
      <c r="D47" s="109">
        <v>0</v>
      </c>
      <c r="E47" s="137">
        <v>20000000</v>
      </c>
      <c r="F47" s="104">
        <f t="shared" si="6"/>
        <v>0</v>
      </c>
      <c r="G47" s="138">
        <v>20000000</v>
      </c>
      <c r="H47" s="106"/>
      <c r="I47" s="107">
        <f t="shared" si="8"/>
        <v>0</v>
      </c>
      <c r="J47" s="108">
        <f t="shared" si="9"/>
        <v>0</v>
      </c>
      <c r="K47" s="109">
        <f t="shared" si="7"/>
        <v>0</v>
      </c>
    </row>
    <row r="48" spans="1:11" s="110" customFormat="1" ht="18" customHeight="1">
      <c r="A48" s="136">
        <v>2038</v>
      </c>
      <c r="B48" s="135">
        <v>0</v>
      </c>
      <c r="C48" s="104">
        <f t="shared" si="5"/>
        <v>0</v>
      </c>
      <c r="D48" s="109">
        <v>0</v>
      </c>
      <c r="E48" s="137">
        <v>19938699</v>
      </c>
      <c r="F48" s="104">
        <f t="shared" si="6"/>
        <v>0</v>
      </c>
      <c r="G48" s="138">
        <v>19938699</v>
      </c>
      <c r="H48" s="106"/>
      <c r="I48" s="107">
        <f t="shared" si="8"/>
        <v>0</v>
      </c>
      <c r="J48" s="108">
        <f t="shared" si="9"/>
        <v>0</v>
      </c>
      <c r="K48" s="109">
        <f t="shared" si="7"/>
        <v>0</v>
      </c>
    </row>
    <row r="49" spans="1:11" s="110" customFormat="1" ht="18" customHeight="1" thickBot="1">
      <c r="A49" s="139">
        <v>2039</v>
      </c>
      <c r="B49" s="140">
        <v>0</v>
      </c>
      <c r="C49" s="117">
        <f t="shared" si="5"/>
        <v>0</v>
      </c>
      <c r="D49" s="122">
        <v>0</v>
      </c>
      <c r="E49" s="140">
        <v>13000000</v>
      </c>
      <c r="F49" s="117">
        <f t="shared" si="6"/>
        <v>0</v>
      </c>
      <c r="G49" s="122">
        <v>13000000</v>
      </c>
      <c r="H49" s="106"/>
      <c r="I49" s="120">
        <f t="shared" si="8"/>
        <v>0</v>
      </c>
      <c r="J49" s="121">
        <f t="shared" si="9"/>
        <v>0</v>
      </c>
      <c r="K49" s="122">
        <f t="shared" si="7"/>
        <v>0</v>
      </c>
    </row>
    <row r="52" spans="1:11" ht="15.75" customHeight="1">
      <c r="A52" s="38" t="s">
        <v>196</v>
      </c>
      <c r="B52" s="210" t="s">
        <v>205</v>
      </c>
      <c r="C52" s="210"/>
      <c r="D52" s="210"/>
      <c r="E52" s="210"/>
      <c r="F52" s="210"/>
      <c r="G52" s="210"/>
      <c r="H52" s="210"/>
      <c r="I52" s="210"/>
      <c r="J52" s="210"/>
      <c r="K52" s="210"/>
    </row>
    <row r="53" spans="1:11" ht="33" customHeight="1">
      <c r="A53" s="187" t="s">
        <v>276</v>
      </c>
      <c r="B53" s="187"/>
      <c r="C53" s="187"/>
      <c r="D53" s="187"/>
      <c r="E53" s="187"/>
      <c r="F53" s="187"/>
      <c r="G53" s="187"/>
      <c r="H53" s="187"/>
      <c r="I53" s="187"/>
      <c r="J53" s="187"/>
      <c r="K53" s="187"/>
    </row>
  </sheetData>
  <sheetProtection password="C25B" sheet="1" selectLockedCells="1" selectUnlockedCells="1"/>
  <mergeCells count="11">
    <mergeCell ref="B52:K52"/>
    <mergeCell ref="A53:K53"/>
    <mergeCell ref="A1:K1"/>
    <mergeCell ref="A3:A4"/>
    <mergeCell ref="B3:D3"/>
    <mergeCell ref="E3:G3"/>
    <mergeCell ref="I3:K3"/>
    <mergeCell ref="A28:A29"/>
    <mergeCell ref="B28:D28"/>
    <mergeCell ref="E28:G28"/>
    <mergeCell ref="I28:K28"/>
  </mergeCells>
  <pageMargins left="0.70866141732283472" right="0.70866141732283472" top="0.74803149606299213" bottom="0.74803149606299213" header="0.51181102362204722" footer="0.51181102362204722"/>
  <pageSetup paperSize="9" scale="60"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view="pageBreakPreview" workbookViewId="0">
      <selection activeCell="D21" sqref="D21"/>
    </sheetView>
  </sheetViews>
  <sheetFormatPr defaultColWidth="8.875" defaultRowHeight="15"/>
  <cols>
    <col min="1" max="1" width="8.25" style="40" customWidth="1"/>
    <col min="2" max="2" width="11.25" style="41" customWidth="1"/>
    <col min="3" max="3" width="11.125" style="41" customWidth="1"/>
    <col min="4" max="5" width="11.25" style="41" customWidth="1"/>
    <col min="6" max="6" width="11.125" style="41" customWidth="1"/>
    <col min="7" max="7" width="11.25" style="41" customWidth="1"/>
    <col min="8" max="8" width="1.75" style="42" customWidth="1"/>
    <col min="9" max="9" width="11.25" style="41" customWidth="1"/>
    <col min="10" max="10" width="9.75" style="41" customWidth="1"/>
    <col min="11" max="11" width="11.25" style="41" customWidth="1"/>
    <col min="12" max="16384" width="8.875" style="41"/>
  </cols>
  <sheetData>
    <row r="1" spans="1:11" ht="30" customHeight="1">
      <c r="A1" s="212" t="s">
        <v>206</v>
      </c>
      <c r="B1" s="212"/>
      <c r="C1" s="212"/>
      <c r="D1" s="212"/>
      <c r="E1" s="212"/>
      <c r="F1" s="212"/>
      <c r="G1" s="212"/>
      <c r="H1" s="212"/>
      <c r="I1" s="212"/>
      <c r="J1" s="212"/>
      <c r="K1" s="212"/>
    </row>
    <row r="3" spans="1:11" s="44" customFormat="1" ht="27.75" customHeight="1">
      <c r="A3" s="213" t="s">
        <v>187</v>
      </c>
      <c r="B3" s="211" t="s">
        <v>188</v>
      </c>
      <c r="C3" s="211"/>
      <c r="D3" s="211"/>
      <c r="E3" s="211" t="s">
        <v>189</v>
      </c>
      <c r="F3" s="211"/>
      <c r="G3" s="211"/>
      <c r="H3" s="43"/>
      <c r="I3" s="211" t="s">
        <v>190</v>
      </c>
      <c r="J3" s="211"/>
      <c r="K3" s="211"/>
    </row>
    <row r="4" spans="1:11" s="49" customFormat="1" ht="31.5" customHeight="1">
      <c r="A4" s="213"/>
      <c r="B4" s="45" t="s">
        <v>191</v>
      </c>
      <c r="C4" s="46" t="s">
        <v>192</v>
      </c>
      <c r="D4" s="47" t="s">
        <v>193</v>
      </c>
      <c r="E4" s="45" t="s">
        <v>191</v>
      </c>
      <c r="F4" s="46" t="s">
        <v>192</v>
      </c>
      <c r="G4" s="47" t="s">
        <v>193</v>
      </c>
      <c r="H4" s="48"/>
      <c r="I4" s="45" t="s">
        <v>191</v>
      </c>
      <c r="J4" s="46" t="s">
        <v>192</v>
      </c>
      <c r="K4" s="47" t="s">
        <v>193</v>
      </c>
    </row>
    <row r="5" spans="1:11" s="55" customFormat="1" ht="11.25">
      <c r="A5" s="50" t="s">
        <v>185</v>
      </c>
      <c r="B5" s="51" t="s">
        <v>194</v>
      </c>
      <c r="C5" s="52" t="s">
        <v>186</v>
      </c>
      <c r="D5" s="53" t="s">
        <v>195</v>
      </c>
      <c r="E5" s="51" t="s">
        <v>196</v>
      </c>
      <c r="F5" s="52" t="s">
        <v>197</v>
      </c>
      <c r="G5" s="53" t="s">
        <v>198</v>
      </c>
      <c r="H5" s="54"/>
      <c r="I5" s="51" t="s">
        <v>199</v>
      </c>
      <c r="J5" s="52" t="s">
        <v>200</v>
      </c>
      <c r="K5" s="53" t="s">
        <v>201</v>
      </c>
    </row>
    <row r="6" spans="1:11" s="62" customFormat="1" ht="18" customHeight="1">
      <c r="A6" s="56">
        <v>2011</v>
      </c>
      <c r="B6" s="57">
        <v>736629732</v>
      </c>
      <c r="C6" s="58">
        <f t="shared" ref="C6:C21" si="0">D6-B6</f>
        <v>0</v>
      </c>
      <c r="D6" s="57">
        <v>736629732</v>
      </c>
      <c r="E6" s="59">
        <v>774997440</v>
      </c>
      <c r="F6" s="58">
        <f t="shared" ref="F6:F21" si="1">G6-E6</f>
        <v>0</v>
      </c>
      <c r="G6" s="57">
        <v>774997440</v>
      </c>
      <c r="H6" s="60"/>
      <c r="I6" s="61">
        <f t="shared" ref="I6:I21" si="2">B6-E6</f>
        <v>-38367708</v>
      </c>
      <c r="J6" s="58">
        <f t="shared" ref="J6:J21" si="3">K6-I6</f>
        <v>0</v>
      </c>
      <c r="K6" s="57">
        <f t="shared" ref="K6:K21" si="4">D6-G6</f>
        <v>-38367708</v>
      </c>
    </row>
    <row r="7" spans="1:11" s="62" customFormat="1" ht="18" customHeight="1">
      <c r="A7" s="63">
        <f t="shared" ref="A7:A21" si="5">A6+1</f>
        <v>2012</v>
      </c>
      <c r="B7" s="64">
        <v>759814698</v>
      </c>
      <c r="C7" s="65">
        <f t="shared" si="0"/>
        <v>0</v>
      </c>
      <c r="D7" s="64">
        <v>759814698</v>
      </c>
      <c r="E7" s="66">
        <v>766102070</v>
      </c>
      <c r="F7" s="65">
        <f t="shared" si="1"/>
        <v>0</v>
      </c>
      <c r="G7" s="64">
        <v>766102070</v>
      </c>
      <c r="H7" s="60"/>
      <c r="I7" s="67">
        <f t="shared" si="2"/>
        <v>-6287372</v>
      </c>
      <c r="J7" s="65">
        <f t="shared" si="3"/>
        <v>0</v>
      </c>
      <c r="K7" s="64">
        <f t="shared" si="4"/>
        <v>-6287372</v>
      </c>
    </row>
    <row r="8" spans="1:11" s="62" customFormat="1" ht="18" customHeight="1">
      <c r="A8" s="63">
        <f t="shared" si="5"/>
        <v>2013</v>
      </c>
      <c r="B8" s="64">
        <v>828053919</v>
      </c>
      <c r="C8" s="65">
        <f t="shared" si="0"/>
        <v>12897522</v>
      </c>
      <c r="D8" s="64">
        <v>840951441</v>
      </c>
      <c r="E8" s="66">
        <v>868053919</v>
      </c>
      <c r="F8" s="65">
        <f t="shared" si="1"/>
        <v>12897522</v>
      </c>
      <c r="G8" s="64">
        <v>880951441</v>
      </c>
      <c r="H8" s="60"/>
      <c r="I8" s="67">
        <f t="shared" si="2"/>
        <v>-40000000</v>
      </c>
      <c r="J8" s="65">
        <f t="shared" si="3"/>
        <v>0</v>
      </c>
      <c r="K8" s="64">
        <f t="shared" si="4"/>
        <v>-40000000</v>
      </c>
    </row>
    <row r="9" spans="1:11" s="62" customFormat="1" ht="18" customHeight="1">
      <c r="A9" s="63">
        <f t="shared" si="5"/>
        <v>2014</v>
      </c>
      <c r="B9" s="64">
        <v>1008729660</v>
      </c>
      <c r="C9" s="65">
        <f t="shared" si="0"/>
        <v>31874934</v>
      </c>
      <c r="D9" s="64">
        <v>1040604594</v>
      </c>
      <c r="E9" s="66">
        <v>994661336</v>
      </c>
      <c r="F9" s="65">
        <f t="shared" si="1"/>
        <v>31874934</v>
      </c>
      <c r="G9" s="64">
        <v>1026536270</v>
      </c>
      <c r="H9" s="60"/>
      <c r="I9" s="67">
        <f t="shared" si="2"/>
        <v>14068324</v>
      </c>
      <c r="J9" s="65">
        <f t="shared" si="3"/>
        <v>0</v>
      </c>
      <c r="K9" s="64">
        <f t="shared" si="4"/>
        <v>14068324</v>
      </c>
    </row>
    <row r="10" spans="1:11" s="62" customFormat="1" ht="18" customHeight="1">
      <c r="A10" s="63">
        <f t="shared" si="5"/>
        <v>2015</v>
      </c>
      <c r="B10" s="64">
        <v>724373840</v>
      </c>
      <c r="C10" s="65">
        <f t="shared" si="0"/>
        <v>2641871</v>
      </c>
      <c r="D10" s="64">
        <v>727015711</v>
      </c>
      <c r="E10" s="66">
        <v>681792888</v>
      </c>
      <c r="F10" s="65">
        <f t="shared" si="1"/>
        <v>2641871</v>
      </c>
      <c r="G10" s="64">
        <v>684434759</v>
      </c>
      <c r="H10" s="60"/>
      <c r="I10" s="67">
        <f t="shared" si="2"/>
        <v>42580952</v>
      </c>
      <c r="J10" s="65">
        <f t="shared" si="3"/>
        <v>0</v>
      </c>
      <c r="K10" s="64">
        <f t="shared" si="4"/>
        <v>42580952</v>
      </c>
    </row>
    <row r="11" spans="1:11" s="62" customFormat="1" ht="18" customHeight="1">
      <c r="A11" s="63">
        <f t="shared" si="5"/>
        <v>2016</v>
      </c>
      <c r="B11" s="64">
        <v>569097963</v>
      </c>
      <c r="C11" s="65">
        <f t="shared" si="0"/>
        <v>1500000</v>
      </c>
      <c r="D11" s="64">
        <v>570597963</v>
      </c>
      <c r="E11" s="66">
        <v>524817011</v>
      </c>
      <c r="F11" s="65">
        <f t="shared" si="1"/>
        <v>1500000</v>
      </c>
      <c r="G11" s="64">
        <v>526317011</v>
      </c>
      <c r="H11" s="60"/>
      <c r="I11" s="67">
        <f t="shared" si="2"/>
        <v>44280952</v>
      </c>
      <c r="J11" s="65">
        <f t="shared" si="3"/>
        <v>0</v>
      </c>
      <c r="K11" s="64">
        <f t="shared" si="4"/>
        <v>44280952</v>
      </c>
    </row>
    <row r="12" spans="1:11" s="62" customFormat="1" ht="18" customHeight="1">
      <c r="A12" s="63">
        <f t="shared" si="5"/>
        <v>2017</v>
      </c>
      <c r="B12" s="64">
        <v>565060690</v>
      </c>
      <c r="C12" s="65">
        <f t="shared" si="0"/>
        <v>0</v>
      </c>
      <c r="D12" s="64">
        <v>565060690</v>
      </c>
      <c r="E12" s="66">
        <v>521479738</v>
      </c>
      <c r="F12" s="65">
        <f t="shared" si="1"/>
        <v>0</v>
      </c>
      <c r="G12" s="64">
        <v>521479738</v>
      </c>
      <c r="H12" s="60"/>
      <c r="I12" s="67">
        <f t="shared" si="2"/>
        <v>43580952</v>
      </c>
      <c r="J12" s="65">
        <f t="shared" si="3"/>
        <v>0</v>
      </c>
      <c r="K12" s="64">
        <f t="shared" si="4"/>
        <v>43580952</v>
      </c>
    </row>
    <row r="13" spans="1:11" s="62" customFormat="1" ht="18" customHeight="1">
      <c r="A13" s="63">
        <f t="shared" si="5"/>
        <v>2018</v>
      </c>
      <c r="B13" s="64">
        <v>572686089</v>
      </c>
      <c r="C13" s="65">
        <f t="shared" si="0"/>
        <v>0</v>
      </c>
      <c r="D13" s="64">
        <v>572686089</v>
      </c>
      <c r="E13" s="66">
        <v>528105137</v>
      </c>
      <c r="F13" s="65">
        <f t="shared" si="1"/>
        <v>0</v>
      </c>
      <c r="G13" s="64">
        <v>528105137</v>
      </c>
      <c r="H13" s="60"/>
      <c r="I13" s="67">
        <f t="shared" si="2"/>
        <v>44580952</v>
      </c>
      <c r="J13" s="65">
        <f t="shared" si="3"/>
        <v>0</v>
      </c>
      <c r="K13" s="64">
        <f t="shared" si="4"/>
        <v>44580952</v>
      </c>
    </row>
    <row r="14" spans="1:11" s="62" customFormat="1" ht="18" customHeight="1">
      <c r="A14" s="63">
        <f t="shared" si="5"/>
        <v>2019</v>
      </c>
      <c r="B14" s="64">
        <v>580923590</v>
      </c>
      <c r="C14" s="65">
        <f t="shared" si="0"/>
        <v>0</v>
      </c>
      <c r="D14" s="64">
        <v>580923590</v>
      </c>
      <c r="E14" s="66">
        <v>536342638</v>
      </c>
      <c r="F14" s="65">
        <f t="shared" si="1"/>
        <v>0</v>
      </c>
      <c r="G14" s="64">
        <v>536342638</v>
      </c>
      <c r="H14" s="60"/>
      <c r="I14" s="67">
        <f t="shared" si="2"/>
        <v>44580952</v>
      </c>
      <c r="J14" s="65">
        <f t="shared" si="3"/>
        <v>0</v>
      </c>
      <c r="K14" s="64">
        <f t="shared" si="4"/>
        <v>44580952</v>
      </c>
    </row>
    <row r="15" spans="1:11" s="62" customFormat="1" ht="18" customHeight="1">
      <c r="A15" s="63">
        <f t="shared" si="5"/>
        <v>2020</v>
      </c>
      <c r="B15" s="64">
        <v>587098279</v>
      </c>
      <c r="C15" s="65">
        <f t="shared" si="0"/>
        <v>0</v>
      </c>
      <c r="D15" s="64">
        <v>587098279</v>
      </c>
      <c r="E15" s="66">
        <v>549054329</v>
      </c>
      <c r="F15" s="65">
        <f t="shared" si="1"/>
        <v>0</v>
      </c>
      <c r="G15" s="64">
        <v>549054329</v>
      </c>
      <c r="H15" s="60"/>
      <c r="I15" s="67">
        <f t="shared" si="2"/>
        <v>38043950</v>
      </c>
      <c r="J15" s="65">
        <f t="shared" si="3"/>
        <v>0</v>
      </c>
      <c r="K15" s="64">
        <f t="shared" si="4"/>
        <v>38043950</v>
      </c>
    </row>
    <row r="16" spans="1:11" s="62" customFormat="1" ht="18" customHeight="1">
      <c r="A16" s="63">
        <f t="shared" si="5"/>
        <v>2021</v>
      </c>
      <c r="B16" s="64">
        <v>590579723</v>
      </c>
      <c r="C16" s="65">
        <f t="shared" si="0"/>
        <v>0</v>
      </c>
      <c r="D16" s="64">
        <v>590579723</v>
      </c>
      <c r="E16" s="66">
        <v>569579723</v>
      </c>
      <c r="F16" s="65">
        <f t="shared" si="1"/>
        <v>0</v>
      </c>
      <c r="G16" s="64">
        <v>569579723</v>
      </c>
      <c r="H16" s="60"/>
      <c r="I16" s="67">
        <f t="shared" si="2"/>
        <v>21000000</v>
      </c>
      <c r="J16" s="65">
        <f t="shared" si="3"/>
        <v>0</v>
      </c>
      <c r="K16" s="64">
        <f t="shared" si="4"/>
        <v>21000000</v>
      </c>
    </row>
    <row r="17" spans="1:11" s="62" customFormat="1" ht="18" customHeight="1">
      <c r="A17" s="63">
        <f t="shared" si="5"/>
        <v>2022</v>
      </c>
      <c r="B17" s="64">
        <v>597380286</v>
      </c>
      <c r="C17" s="65">
        <f t="shared" si="0"/>
        <v>0</v>
      </c>
      <c r="D17" s="64">
        <v>597380286</v>
      </c>
      <c r="E17" s="66">
        <v>576380286</v>
      </c>
      <c r="F17" s="65">
        <f t="shared" si="1"/>
        <v>0</v>
      </c>
      <c r="G17" s="64">
        <v>576380286</v>
      </c>
      <c r="H17" s="60"/>
      <c r="I17" s="67">
        <f t="shared" si="2"/>
        <v>21000000</v>
      </c>
      <c r="J17" s="65">
        <f t="shared" si="3"/>
        <v>0</v>
      </c>
      <c r="K17" s="64">
        <f t="shared" si="4"/>
        <v>21000000</v>
      </c>
    </row>
    <row r="18" spans="1:11" s="62" customFormat="1" ht="18" customHeight="1">
      <c r="A18" s="63">
        <f t="shared" si="5"/>
        <v>2023</v>
      </c>
      <c r="B18" s="64">
        <v>600752653</v>
      </c>
      <c r="C18" s="65">
        <f t="shared" si="0"/>
        <v>0</v>
      </c>
      <c r="D18" s="64">
        <v>600752653</v>
      </c>
      <c r="E18" s="66">
        <v>580771701</v>
      </c>
      <c r="F18" s="65">
        <f t="shared" si="1"/>
        <v>0</v>
      </c>
      <c r="G18" s="64">
        <v>580771701</v>
      </c>
      <c r="H18" s="60"/>
      <c r="I18" s="67">
        <f t="shared" si="2"/>
        <v>19980952</v>
      </c>
      <c r="J18" s="65">
        <f t="shared" si="3"/>
        <v>0</v>
      </c>
      <c r="K18" s="64">
        <f t="shared" si="4"/>
        <v>19980952</v>
      </c>
    </row>
    <row r="19" spans="1:11" s="62" customFormat="1" ht="18" customHeight="1">
      <c r="A19" s="63">
        <f t="shared" si="5"/>
        <v>2024</v>
      </c>
      <c r="B19" s="64">
        <v>607741610</v>
      </c>
      <c r="C19" s="65">
        <f t="shared" si="0"/>
        <v>0</v>
      </c>
      <c r="D19" s="64">
        <v>607741610</v>
      </c>
      <c r="E19" s="66">
        <v>595741610</v>
      </c>
      <c r="F19" s="65">
        <f t="shared" si="1"/>
        <v>0</v>
      </c>
      <c r="G19" s="64">
        <v>595741610</v>
      </c>
      <c r="H19" s="60"/>
      <c r="I19" s="67">
        <f t="shared" si="2"/>
        <v>12000000</v>
      </c>
      <c r="J19" s="65">
        <f t="shared" si="3"/>
        <v>0</v>
      </c>
      <c r="K19" s="64">
        <f t="shared" si="4"/>
        <v>12000000</v>
      </c>
    </row>
    <row r="20" spans="1:11" s="62" customFormat="1" ht="18" customHeight="1">
      <c r="A20" s="63">
        <f t="shared" si="5"/>
        <v>2025</v>
      </c>
      <c r="B20" s="64">
        <v>614638521</v>
      </c>
      <c r="C20" s="65">
        <f t="shared" si="0"/>
        <v>0</v>
      </c>
      <c r="D20" s="64">
        <v>614638521</v>
      </c>
      <c r="E20" s="66">
        <v>605167705</v>
      </c>
      <c r="F20" s="65">
        <f t="shared" si="1"/>
        <v>0</v>
      </c>
      <c r="G20" s="64">
        <v>605167705</v>
      </c>
      <c r="H20" s="60"/>
      <c r="I20" s="67">
        <f t="shared" si="2"/>
        <v>9470816</v>
      </c>
      <c r="J20" s="65">
        <f t="shared" si="3"/>
        <v>0</v>
      </c>
      <c r="K20" s="64">
        <f t="shared" si="4"/>
        <v>9470816</v>
      </c>
    </row>
    <row r="21" spans="1:11" s="62" customFormat="1" ht="18" customHeight="1">
      <c r="A21" s="68">
        <f t="shared" si="5"/>
        <v>2026</v>
      </c>
      <c r="B21" s="69">
        <v>621858781</v>
      </c>
      <c r="C21" s="70">
        <f t="shared" si="0"/>
        <v>0</v>
      </c>
      <c r="D21" s="69">
        <v>621858781</v>
      </c>
      <c r="E21" s="71">
        <v>621858781</v>
      </c>
      <c r="F21" s="70">
        <f t="shared" si="1"/>
        <v>0</v>
      </c>
      <c r="G21" s="69">
        <v>621858781</v>
      </c>
      <c r="H21" s="60"/>
      <c r="I21" s="72">
        <f t="shared" si="2"/>
        <v>0</v>
      </c>
      <c r="J21" s="70">
        <f t="shared" si="3"/>
        <v>0</v>
      </c>
      <c r="K21" s="69">
        <f t="shared" si="4"/>
        <v>0</v>
      </c>
    </row>
    <row r="25" spans="1:11" s="44" customFormat="1" ht="27.75" customHeight="1">
      <c r="A25" s="213" t="s">
        <v>187</v>
      </c>
      <c r="B25" s="211" t="s">
        <v>202</v>
      </c>
      <c r="C25" s="211"/>
      <c r="D25" s="211"/>
      <c r="E25" s="211" t="s">
        <v>203</v>
      </c>
      <c r="F25" s="211"/>
      <c r="G25" s="211"/>
      <c r="H25" s="43"/>
      <c r="I25" s="211" t="s">
        <v>204</v>
      </c>
      <c r="J25" s="211"/>
      <c r="K25" s="211"/>
    </row>
    <row r="26" spans="1:11" s="49" customFormat="1" ht="31.5" customHeight="1">
      <c r="A26" s="213"/>
      <c r="B26" s="45" t="s">
        <v>191</v>
      </c>
      <c r="C26" s="46" t="s">
        <v>192</v>
      </c>
      <c r="D26" s="47" t="s">
        <v>193</v>
      </c>
      <c r="E26" s="45" t="s">
        <v>191</v>
      </c>
      <c r="F26" s="46" t="s">
        <v>192</v>
      </c>
      <c r="G26" s="47" t="s">
        <v>193</v>
      </c>
      <c r="H26" s="48"/>
      <c r="I26" s="45" t="s">
        <v>191</v>
      </c>
      <c r="J26" s="46" t="s">
        <v>192</v>
      </c>
      <c r="K26" s="47" t="s">
        <v>193</v>
      </c>
    </row>
    <row r="27" spans="1:11" s="55" customFormat="1" ht="11.25">
      <c r="A27" s="50" t="s">
        <v>185</v>
      </c>
      <c r="B27" s="51" t="s">
        <v>199</v>
      </c>
      <c r="C27" s="52" t="s">
        <v>200</v>
      </c>
      <c r="D27" s="53" t="s">
        <v>201</v>
      </c>
      <c r="E27" s="51" t="s">
        <v>207</v>
      </c>
      <c r="F27" s="52" t="s">
        <v>208</v>
      </c>
      <c r="G27" s="53" t="s">
        <v>209</v>
      </c>
      <c r="H27" s="54"/>
      <c r="I27" s="51" t="s">
        <v>199</v>
      </c>
      <c r="J27" s="52" t="s">
        <v>200</v>
      </c>
      <c r="K27" s="53" t="s">
        <v>201</v>
      </c>
    </row>
    <row r="28" spans="1:11" s="62" customFormat="1" ht="18" customHeight="1">
      <c r="A28" s="73">
        <v>2011</v>
      </c>
      <c r="B28" s="61">
        <v>133221710</v>
      </c>
      <c r="C28" s="58">
        <f t="shared" ref="C28:C43" si="6">D28-B28</f>
        <v>0</v>
      </c>
      <c r="D28" s="74">
        <v>133221710</v>
      </c>
      <c r="E28" s="61">
        <v>31462914</v>
      </c>
      <c r="F28" s="58">
        <f t="shared" ref="F28:F43" si="7">G28-E28</f>
        <v>0</v>
      </c>
      <c r="G28" s="57">
        <v>31462914</v>
      </c>
      <c r="H28" s="60"/>
      <c r="I28" s="61">
        <f t="shared" ref="I28:I43" si="8">B6+B28-E6-E28</f>
        <v>63391088</v>
      </c>
      <c r="J28" s="58">
        <f t="shared" ref="J28:J43" si="9">K28-I28</f>
        <v>0</v>
      </c>
      <c r="K28" s="57">
        <f t="shared" ref="K28:K43" si="10">D6+D28-G6-G28</f>
        <v>63391088</v>
      </c>
    </row>
    <row r="29" spans="1:11" s="62" customFormat="1" ht="18" customHeight="1">
      <c r="A29" s="75">
        <f t="shared" ref="A29:A43" si="11">A28+1</f>
        <v>2012</v>
      </c>
      <c r="B29" s="67">
        <v>104972040</v>
      </c>
      <c r="C29" s="65">
        <f t="shared" si="6"/>
        <v>0</v>
      </c>
      <c r="D29" s="76">
        <v>104972040</v>
      </c>
      <c r="E29" s="67">
        <v>31580952</v>
      </c>
      <c r="F29" s="65">
        <f t="shared" si="7"/>
        <v>0</v>
      </c>
      <c r="G29" s="64">
        <v>31580952</v>
      </c>
      <c r="H29" s="60"/>
      <c r="I29" s="67">
        <f t="shared" si="8"/>
        <v>67103716</v>
      </c>
      <c r="J29" s="65">
        <f t="shared" si="9"/>
        <v>0</v>
      </c>
      <c r="K29" s="64">
        <f t="shared" si="10"/>
        <v>67103716</v>
      </c>
    </row>
    <row r="30" spans="1:11" s="62" customFormat="1" ht="18" customHeight="1">
      <c r="A30" s="75">
        <f t="shared" si="11"/>
        <v>2013</v>
      </c>
      <c r="B30" s="67">
        <v>74280952</v>
      </c>
      <c r="C30" s="65">
        <f t="shared" si="6"/>
        <v>0</v>
      </c>
      <c r="D30" s="76">
        <v>74280952</v>
      </c>
      <c r="E30" s="67">
        <v>34280952</v>
      </c>
      <c r="F30" s="65">
        <f t="shared" si="7"/>
        <v>0</v>
      </c>
      <c r="G30" s="64">
        <v>34280952</v>
      </c>
      <c r="H30" s="60"/>
      <c r="I30" s="67">
        <f t="shared" si="8"/>
        <v>0</v>
      </c>
      <c r="J30" s="65">
        <f t="shared" si="9"/>
        <v>0</v>
      </c>
      <c r="K30" s="64">
        <f t="shared" si="10"/>
        <v>0</v>
      </c>
    </row>
    <row r="31" spans="1:11" s="62" customFormat="1" ht="18" customHeight="1">
      <c r="A31" s="75">
        <f t="shared" si="11"/>
        <v>2014</v>
      </c>
      <c r="B31" s="67">
        <v>34280952</v>
      </c>
      <c r="C31" s="65">
        <f t="shared" si="6"/>
        <v>0</v>
      </c>
      <c r="D31" s="76">
        <v>34280952</v>
      </c>
      <c r="E31" s="67">
        <v>34280952</v>
      </c>
      <c r="F31" s="65">
        <f t="shared" si="7"/>
        <v>0</v>
      </c>
      <c r="G31" s="64">
        <v>34280952</v>
      </c>
      <c r="H31" s="60"/>
      <c r="I31" s="67">
        <f t="shared" si="8"/>
        <v>14068324</v>
      </c>
      <c r="J31" s="65">
        <f t="shared" si="9"/>
        <v>0</v>
      </c>
      <c r="K31" s="64">
        <f t="shared" si="10"/>
        <v>14068324</v>
      </c>
    </row>
    <row r="32" spans="1:11" s="62" customFormat="1" ht="18" customHeight="1">
      <c r="A32" s="75">
        <f t="shared" si="11"/>
        <v>2015</v>
      </c>
      <c r="B32" s="67">
        <v>42780952</v>
      </c>
      <c r="C32" s="65">
        <f t="shared" si="6"/>
        <v>0</v>
      </c>
      <c r="D32" s="76">
        <v>42780952</v>
      </c>
      <c r="E32" s="67">
        <v>42780952</v>
      </c>
      <c r="F32" s="65">
        <f t="shared" si="7"/>
        <v>0</v>
      </c>
      <c r="G32" s="64">
        <v>42780952</v>
      </c>
      <c r="H32" s="60"/>
      <c r="I32" s="67">
        <f t="shared" si="8"/>
        <v>42580952</v>
      </c>
      <c r="J32" s="65">
        <f t="shared" si="9"/>
        <v>0</v>
      </c>
      <c r="K32" s="64">
        <f t="shared" si="10"/>
        <v>42580952</v>
      </c>
    </row>
    <row r="33" spans="1:11" s="62" customFormat="1" ht="18" customHeight="1">
      <c r="A33" s="75">
        <f t="shared" si="11"/>
        <v>2016</v>
      </c>
      <c r="B33" s="67">
        <v>42580952</v>
      </c>
      <c r="C33" s="65">
        <f t="shared" si="6"/>
        <v>0</v>
      </c>
      <c r="D33" s="76">
        <v>42580952</v>
      </c>
      <c r="E33" s="67">
        <v>42580952</v>
      </c>
      <c r="F33" s="65">
        <f t="shared" si="7"/>
        <v>0</v>
      </c>
      <c r="G33" s="64">
        <v>42580952</v>
      </c>
      <c r="H33" s="60"/>
      <c r="I33" s="67">
        <f t="shared" si="8"/>
        <v>44280952</v>
      </c>
      <c r="J33" s="65">
        <f t="shared" si="9"/>
        <v>0</v>
      </c>
      <c r="K33" s="64">
        <f t="shared" si="10"/>
        <v>44280952</v>
      </c>
    </row>
    <row r="34" spans="1:11" s="62" customFormat="1" ht="18" customHeight="1">
      <c r="A34" s="75">
        <f t="shared" si="11"/>
        <v>2017</v>
      </c>
      <c r="B34" s="67">
        <v>44280952</v>
      </c>
      <c r="C34" s="65">
        <f t="shared" si="6"/>
        <v>0</v>
      </c>
      <c r="D34" s="76">
        <v>44280952</v>
      </c>
      <c r="E34" s="67">
        <v>44280952</v>
      </c>
      <c r="F34" s="65">
        <f t="shared" si="7"/>
        <v>0</v>
      </c>
      <c r="G34" s="64">
        <v>44280952</v>
      </c>
      <c r="H34" s="60"/>
      <c r="I34" s="67">
        <f t="shared" si="8"/>
        <v>43580952</v>
      </c>
      <c r="J34" s="65">
        <f t="shared" si="9"/>
        <v>0</v>
      </c>
      <c r="K34" s="64">
        <f t="shared" si="10"/>
        <v>43580952</v>
      </c>
    </row>
    <row r="35" spans="1:11" s="62" customFormat="1" ht="18" customHeight="1">
      <c r="A35" s="75">
        <f t="shared" si="11"/>
        <v>2018</v>
      </c>
      <c r="B35" s="67">
        <v>43580952</v>
      </c>
      <c r="C35" s="65">
        <f t="shared" si="6"/>
        <v>0</v>
      </c>
      <c r="D35" s="76">
        <v>43580952</v>
      </c>
      <c r="E35" s="67">
        <v>43580952</v>
      </c>
      <c r="F35" s="65">
        <f t="shared" si="7"/>
        <v>0</v>
      </c>
      <c r="G35" s="64">
        <v>43580952</v>
      </c>
      <c r="H35" s="60"/>
      <c r="I35" s="67">
        <f t="shared" si="8"/>
        <v>44580952</v>
      </c>
      <c r="J35" s="65">
        <f t="shared" si="9"/>
        <v>0</v>
      </c>
      <c r="K35" s="64">
        <f t="shared" si="10"/>
        <v>44580952</v>
      </c>
    </row>
    <row r="36" spans="1:11" s="62" customFormat="1" ht="18" customHeight="1">
      <c r="A36" s="75">
        <f t="shared" si="11"/>
        <v>2019</v>
      </c>
      <c r="B36" s="67">
        <v>44580952</v>
      </c>
      <c r="C36" s="65">
        <f t="shared" si="6"/>
        <v>0</v>
      </c>
      <c r="D36" s="76">
        <v>44580952</v>
      </c>
      <c r="E36" s="67">
        <v>44580952</v>
      </c>
      <c r="F36" s="65">
        <f t="shared" si="7"/>
        <v>0</v>
      </c>
      <c r="G36" s="64">
        <v>44580952</v>
      </c>
      <c r="H36" s="60"/>
      <c r="I36" s="67">
        <f t="shared" si="8"/>
        <v>44580952</v>
      </c>
      <c r="J36" s="65">
        <f t="shared" si="9"/>
        <v>0</v>
      </c>
      <c r="K36" s="64">
        <f t="shared" si="10"/>
        <v>44580952</v>
      </c>
    </row>
    <row r="37" spans="1:11" s="62" customFormat="1" ht="18" customHeight="1">
      <c r="A37" s="75">
        <f t="shared" si="11"/>
        <v>2020</v>
      </c>
      <c r="B37" s="67">
        <v>44580952</v>
      </c>
      <c r="C37" s="65">
        <f t="shared" si="6"/>
        <v>0</v>
      </c>
      <c r="D37" s="76">
        <v>44580952</v>
      </c>
      <c r="E37" s="67">
        <v>44580952</v>
      </c>
      <c r="F37" s="65">
        <f t="shared" si="7"/>
        <v>0</v>
      </c>
      <c r="G37" s="64">
        <v>44580952</v>
      </c>
      <c r="H37" s="60"/>
      <c r="I37" s="67">
        <f t="shared" si="8"/>
        <v>38043950</v>
      </c>
      <c r="J37" s="65">
        <f t="shared" si="9"/>
        <v>0</v>
      </c>
      <c r="K37" s="64">
        <f t="shared" si="10"/>
        <v>38043950</v>
      </c>
    </row>
    <row r="38" spans="1:11" s="62" customFormat="1" ht="18" customHeight="1">
      <c r="A38" s="75">
        <f t="shared" si="11"/>
        <v>2021</v>
      </c>
      <c r="B38" s="67">
        <v>38043950</v>
      </c>
      <c r="C38" s="65">
        <f t="shared" si="6"/>
        <v>0</v>
      </c>
      <c r="D38" s="76">
        <v>38043950</v>
      </c>
      <c r="E38" s="67">
        <v>38043950</v>
      </c>
      <c r="F38" s="65">
        <f t="shared" si="7"/>
        <v>0</v>
      </c>
      <c r="G38" s="64">
        <v>38043950</v>
      </c>
      <c r="H38" s="60"/>
      <c r="I38" s="67">
        <f t="shared" si="8"/>
        <v>21000000</v>
      </c>
      <c r="J38" s="65">
        <f t="shared" si="9"/>
        <v>0</v>
      </c>
      <c r="K38" s="64">
        <f t="shared" si="10"/>
        <v>21000000</v>
      </c>
    </row>
    <row r="39" spans="1:11" s="62" customFormat="1" ht="18" customHeight="1">
      <c r="A39" s="75">
        <f t="shared" si="11"/>
        <v>2022</v>
      </c>
      <c r="B39" s="67">
        <v>21000000</v>
      </c>
      <c r="C39" s="65">
        <f t="shared" si="6"/>
        <v>0</v>
      </c>
      <c r="D39" s="76">
        <v>21000000</v>
      </c>
      <c r="E39" s="67">
        <v>21000000</v>
      </c>
      <c r="F39" s="65">
        <f t="shared" si="7"/>
        <v>0</v>
      </c>
      <c r="G39" s="64">
        <v>21000000</v>
      </c>
      <c r="H39" s="60"/>
      <c r="I39" s="67">
        <f t="shared" si="8"/>
        <v>21000000</v>
      </c>
      <c r="J39" s="65">
        <f t="shared" si="9"/>
        <v>0</v>
      </c>
      <c r="K39" s="64">
        <f t="shared" si="10"/>
        <v>21000000</v>
      </c>
    </row>
    <row r="40" spans="1:11" s="62" customFormat="1" ht="18" customHeight="1">
      <c r="A40" s="75">
        <f t="shared" si="11"/>
        <v>2023</v>
      </c>
      <c r="B40" s="67">
        <v>21000000</v>
      </c>
      <c r="C40" s="65">
        <f t="shared" si="6"/>
        <v>0</v>
      </c>
      <c r="D40" s="76">
        <v>21000000</v>
      </c>
      <c r="E40" s="67">
        <v>21000000</v>
      </c>
      <c r="F40" s="65">
        <f t="shared" si="7"/>
        <v>0</v>
      </c>
      <c r="G40" s="64">
        <v>21000000</v>
      </c>
      <c r="H40" s="60"/>
      <c r="I40" s="67">
        <f t="shared" si="8"/>
        <v>19980952</v>
      </c>
      <c r="J40" s="65">
        <f t="shared" si="9"/>
        <v>0</v>
      </c>
      <c r="K40" s="64">
        <f t="shared" si="10"/>
        <v>19980952</v>
      </c>
    </row>
    <row r="41" spans="1:11" s="62" customFormat="1" ht="18" customHeight="1">
      <c r="A41" s="75">
        <f t="shared" si="11"/>
        <v>2024</v>
      </c>
      <c r="B41" s="67">
        <v>19980952</v>
      </c>
      <c r="C41" s="65">
        <f t="shared" si="6"/>
        <v>0</v>
      </c>
      <c r="D41" s="76">
        <v>19980952</v>
      </c>
      <c r="E41" s="67">
        <v>19980952</v>
      </c>
      <c r="F41" s="65">
        <f t="shared" si="7"/>
        <v>0</v>
      </c>
      <c r="G41" s="64">
        <v>19980952</v>
      </c>
      <c r="H41" s="60"/>
      <c r="I41" s="67">
        <f t="shared" si="8"/>
        <v>12000000</v>
      </c>
      <c r="J41" s="65">
        <f t="shared" si="9"/>
        <v>0</v>
      </c>
      <c r="K41" s="64">
        <f t="shared" si="10"/>
        <v>12000000</v>
      </c>
    </row>
    <row r="42" spans="1:11" s="62" customFormat="1" ht="18" customHeight="1">
      <c r="A42" s="75">
        <f t="shared" si="11"/>
        <v>2025</v>
      </c>
      <c r="B42" s="67">
        <v>12000000</v>
      </c>
      <c r="C42" s="65">
        <f t="shared" si="6"/>
        <v>0</v>
      </c>
      <c r="D42" s="76">
        <v>12000000</v>
      </c>
      <c r="E42" s="67">
        <v>12000000</v>
      </c>
      <c r="F42" s="65">
        <f t="shared" si="7"/>
        <v>0</v>
      </c>
      <c r="G42" s="64">
        <v>12000000</v>
      </c>
      <c r="H42" s="60"/>
      <c r="I42" s="67">
        <f t="shared" si="8"/>
        <v>9470816</v>
      </c>
      <c r="J42" s="65">
        <f t="shared" si="9"/>
        <v>0</v>
      </c>
      <c r="K42" s="64">
        <f t="shared" si="10"/>
        <v>9470816</v>
      </c>
    </row>
    <row r="43" spans="1:11" s="62" customFormat="1" ht="18" customHeight="1">
      <c r="A43" s="77">
        <f t="shared" si="11"/>
        <v>2026</v>
      </c>
      <c r="B43" s="72">
        <v>9470816</v>
      </c>
      <c r="C43" s="70">
        <f t="shared" si="6"/>
        <v>0</v>
      </c>
      <c r="D43" s="78">
        <v>9470816</v>
      </c>
      <c r="E43" s="72">
        <v>9470816</v>
      </c>
      <c r="F43" s="70">
        <f t="shared" si="7"/>
        <v>0</v>
      </c>
      <c r="G43" s="69">
        <v>9470816</v>
      </c>
      <c r="H43" s="60"/>
      <c r="I43" s="72">
        <f t="shared" si="8"/>
        <v>0</v>
      </c>
      <c r="J43" s="70">
        <f t="shared" si="9"/>
        <v>0</v>
      </c>
      <c r="K43" s="69">
        <f t="shared" si="10"/>
        <v>0</v>
      </c>
    </row>
    <row r="46" spans="1:11" ht="15.75" customHeight="1">
      <c r="A46" s="38" t="s">
        <v>195</v>
      </c>
      <c r="B46" s="210" t="s">
        <v>205</v>
      </c>
      <c r="C46" s="210"/>
      <c r="D46" s="210"/>
      <c r="E46" s="210"/>
      <c r="F46" s="210"/>
      <c r="G46" s="210"/>
      <c r="H46" s="210"/>
      <c r="I46" s="210"/>
      <c r="J46" s="210"/>
      <c r="K46" s="210"/>
    </row>
    <row r="47" spans="1:11" ht="33" customHeight="1">
      <c r="A47" s="187" t="s">
        <v>210</v>
      </c>
      <c r="B47" s="187"/>
      <c r="C47" s="187"/>
      <c r="D47" s="187"/>
      <c r="E47" s="187"/>
      <c r="F47" s="187"/>
      <c r="G47" s="187"/>
      <c r="H47" s="187"/>
      <c r="I47" s="187"/>
      <c r="J47" s="187"/>
      <c r="K47" s="187"/>
    </row>
  </sheetData>
  <sheetProtection selectLockedCells="1" selectUnlockedCells="1"/>
  <mergeCells count="11">
    <mergeCell ref="A25:A26"/>
    <mergeCell ref="B25:D25"/>
    <mergeCell ref="E25:G25"/>
    <mergeCell ref="I25:K25"/>
    <mergeCell ref="B46:K46"/>
    <mergeCell ref="A47:K47"/>
    <mergeCell ref="A1:K1"/>
    <mergeCell ref="A3:A4"/>
    <mergeCell ref="B3:D3"/>
    <mergeCell ref="E3:G3"/>
    <mergeCell ref="I3:K3"/>
  </mergeCells>
  <pageMargins left="0.70833333333333337" right="0.70833333333333337" top="0.74791666666666667" bottom="0.74791666666666667" header="0.51180555555555551" footer="0.51180555555555551"/>
  <pageSetup paperSize="9" scale="7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Uzasadnienie</vt:lpstr>
      <vt:lpstr>Tabela do uzasadnienia</vt:lpstr>
      <vt:lpstr>tab.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Violetta Maciejewska</dc:creator>
  <cp:lastModifiedBy>Anna Sobierajska</cp:lastModifiedBy>
  <cp:lastPrinted>2021-09-22T09:59:04Z</cp:lastPrinted>
  <dcterms:created xsi:type="dcterms:W3CDTF">2021-04-20T07:22:12Z</dcterms:created>
  <dcterms:modified xsi:type="dcterms:W3CDTF">2021-09-22T11:19:14Z</dcterms:modified>
</cp:coreProperties>
</file>