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a.sobierajska\Desktop\sesja XXXIV\"/>
    </mc:Choice>
  </mc:AlternateContent>
  <xr:revisionPtr revIDLastSave="0" documentId="8_{4FA8E1AB-64D7-4597-85F0-27866F52389B}" xr6:coauthVersionLast="47" xr6:coauthVersionMax="47" xr10:uidLastSave="{00000000-0000-0000-0000-000000000000}"/>
  <bookViews>
    <workbookView xWindow="-120" yWindow="-120" windowWidth="29040" windowHeight="15840" tabRatio="500" activeTab="1"/>
  </bookViews>
  <sheets>
    <sheet name="Uzasadnienie" sheetId="1" r:id="rId1"/>
    <sheet name="Tabela do uzasadnienia" sheetId="2" r:id="rId2"/>
    <sheet name="tab." sheetId="3" state="hidden" r:id="rId3"/>
  </sheets>
  <definedNames>
    <definedName name="Ostatni_rok_analizy">Uzasadnienie!#REF!</definedName>
  </definedNames>
  <calcPr calcId="191029" fullPrecision="0"/>
</workbook>
</file>

<file path=xl/calcChain.xml><?xml version="1.0" encoding="utf-8"?>
<calcChain xmlns="http://schemas.openxmlformats.org/spreadsheetml/2006/main">
  <c r="F385" i="1" l="1"/>
  <c r="F302" i="1"/>
  <c r="F305" i="1"/>
  <c r="F196" i="1"/>
  <c r="F257" i="1"/>
  <c r="F254" i="1"/>
  <c r="F149" i="1"/>
  <c r="F260" i="1"/>
  <c r="F249" i="1"/>
  <c r="F219" i="1"/>
  <c r="F210" i="1"/>
  <c r="F216" i="1"/>
  <c r="F269" i="1"/>
  <c r="F181" i="1"/>
  <c r="F225" i="1"/>
  <c r="F290" i="1"/>
  <c r="F175" i="1"/>
  <c r="F266" i="1"/>
  <c r="F161" i="1"/>
  <c r="F287" i="1"/>
  <c r="F170" i="1"/>
  <c r="F281" i="1"/>
  <c r="F158" i="1"/>
  <c r="F213" i="1"/>
  <c r="F202" i="1"/>
  <c r="F272" i="1"/>
  <c r="F164" i="1"/>
  <c r="F205" i="1"/>
  <c r="F193" i="1"/>
  <c r="F402" i="1"/>
  <c r="F391" i="1"/>
  <c r="F228" i="1"/>
  <c r="F237" i="1"/>
  <c r="F332" i="1"/>
  <c r="F296" i="1"/>
  <c r="F299" i="1"/>
  <c r="F379" i="1"/>
  <c r="F338" i="1"/>
  <c r="F293" i="1"/>
  <c r="F326" i="1"/>
  <c r="F396" i="1"/>
  <c r="F308" i="1"/>
  <c r="F231" i="1"/>
  <c r="F373" i="1"/>
  <c r="F343" i="1"/>
  <c r="F275" i="1"/>
  <c r="F284" i="1"/>
  <c r="F167" i="1"/>
  <c r="F263" i="1"/>
  <c r="F155" i="1"/>
  <c r="F355" i="1"/>
  <c r="F376" i="1"/>
  <c r="F178" i="1"/>
  <c r="F222" i="1"/>
  <c r="F405" i="1"/>
  <c r="F199" i="1"/>
  <c r="F243" i="1"/>
  <c r="F240" i="1"/>
  <c r="F152" i="1"/>
  <c r="F184" i="1"/>
  <c r="F190" i="1"/>
  <c r="F408" i="1"/>
  <c r="F382" i="1"/>
  <c r="F361" i="1"/>
  <c r="F346" i="1"/>
  <c r="F364" i="1"/>
  <c r="F349" i="1"/>
  <c r="F370" i="1"/>
  <c r="F367" i="1"/>
  <c r="F335" i="1"/>
  <c r="F329" i="1"/>
  <c r="F352" i="1"/>
  <c r="F187" i="1"/>
  <c r="F234" i="1"/>
  <c r="F323" i="1"/>
  <c r="F320" i="1"/>
  <c r="F146" i="1"/>
  <c r="F399" i="1"/>
  <c r="F315" i="1"/>
  <c r="F388" i="1"/>
  <c r="I38" i="2"/>
  <c r="I31" i="2"/>
  <c r="C6" i="3"/>
  <c r="F6" i="3"/>
  <c r="I6" i="3"/>
  <c r="K6" i="3"/>
  <c r="J6" i="3"/>
  <c r="A7" i="3"/>
  <c r="C7" i="3"/>
  <c r="F7" i="3"/>
  <c r="I7" i="3"/>
  <c r="K7" i="3"/>
  <c r="J7" i="3"/>
  <c r="A8" i="3"/>
  <c r="C8" i="3"/>
  <c r="F8" i="3"/>
  <c r="I8" i="3"/>
  <c r="J8" i="3"/>
  <c r="K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C9" i="3"/>
  <c r="F9" i="3"/>
  <c r="I9" i="3"/>
  <c r="K9" i="3"/>
  <c r="J9" i="3"/>
  <c r="C10" i="3"/>
  <c r="F10" i="3"/>
  <c r="I10" i="3"/>
  <c r="J10" i="3"/>
  <c r="K10" i="3"/>
  <c r="C11" i="3"/>
  <c r="F11" i="3"/>
  <c r="I11" i="3"/>
  <c r="J11" i="3"/>
  <c r="K11" i="3"/>
  <c r="C12" i="3"/>
  <c r="F12" i="3"/>
  <c r="I12" i="3"/>
  <c r="J12" i="3"/>
  <c r="K12" i="3"/>
  <c r="C13" i="3"/>
  <c r="F13" i="3"/>
  <c r="I13" i="3"/>
  <c r="J13" i="3"/>
  <c r="K13" i="3"/>
  <c r="C14" i="3"/>
  <c r="F14" i="3"/>
  <c r="I14" i="3"/>
  <c r="J14" i="3"/>
  <c r="K14" i="3"/>
  <c r="C15" i="3"/>
  <c r="F15" i="3"/>
  <c r="I15" i="3"/>
  <c r="J15" i="3"/>
  <c r="K15" i="3"/>
  <c r="C16" i="3"/>
  <c r="F16" i="3"/>
  <c r="I16" i="3"/>
  <c r="J16" i="3"/>
  <c r="K16" i="3"/>
  <c r="C17" i="3"/>
  <c r="F17" i="3"/>
  <c r="I17" i="3"/>
  <c r="J17" i="3"/>
  <c r="K17" i="3"/>
  <c r="C18" i="3"/>
  <c r="F18" i="3"/>
  <c r="I18" i="3"/>
  <c r="J18" i="3"/>
  <c r="K18" i="3"/>
  <c r="C19" i="3"/>
  <c r="F19" i="3"/>
  <c r="I19" i="3"/>
  <c r="J19" i="3"/>
  <c r="K19" i="3"/>
  <c r="C20" i="3"/>
  <c r="F20" i="3"/>
  <c r="I20" i="3"/>
  <c r="J20" i="3"/>
  <c r="K20" i="3"/>
  <c r="C21" i="3"/>
  <c r="F21" i="3"/>
  <c r="I21" i="3"/>
  <c r="J21" i="3"/>
  <c r="K21" i="3"/>
  <c r="C28" i="3"/>
  <c r="F28" i="3"/>
  <c r="I28" i="3"/>
  <c r="K28" i="3"/>
  <c r="J28" i="3"/>
  <c r="A29" i="3"/>
  <c r="C29" i="3"/>
  <c r="F29" i="3"/>
  <c r="I29" i="3"/>
  <c r="K29" i="3"/>
  <c r="J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C30" i="3"/>
  <c r="F30" i="3"/>
  <c r="I30" i="3"/>
  <c r="K30" i="3"/>
  <c r="J30" i="3"/>
  <c r="C31" i="3"/>
  <c r="F31" i="3"/>
  <c r="I31" i="3"/>
  <c r="K31" i="3"/>
  <c r="J31" i="3"/>
  <c r="C32" i="3"/>
  <c r="F32" i="3"/>
  <c r="I32" i="3"/>
  <c r="J32" i="3"/>
  <c r="K32" i="3"/>
  <c r="C33" i="3"/>
  <c r="F33" i="3"/>
  <c r="I33" i="3"/>
  <c r="K33" i="3"/>
  <c r="J33" i="3"/>
  <c r="C34" i="3"/>
  <c r="F34" i="3"/>
  <c r="I34" i="3"/>
  <c r="K34" i="3"/>
  <c r="J34" i="3"/>
  <c r="C35" i="3"/>
  <c r="F35" i="3"/>
  <c r="I35" i="3"/>
  <c r="K35" i="3"/>
  <c r="J35" i="3"/>
  <c r="C36" i="3"/>
  <c r="F36" i="3"/>
  <c r="I36" i="3"/>
  <c r="J36" i="3"/>
  <c r="K36" i="3"/>
  <c r="C37" i="3"/>
  <c r="F37" i="3"/>
  <c r="I37" i="3"/>
  <c r="K37" i="3"/>
  <c r="J37" i="3"/>
  <c r="C38" i="3"/>
  <c r="F38" i="3"/>
  <c r="I38" i="3"/>
  <c r="K38" i="3"/>
  <c r="J38" i="3"/>
  <c r="C39" i="3"/>
  <c r="F39" i="3"/>
  <c r="I39" i="3"/>
  <c r="K39" i="3"/>
  <c r="J39" i="3"/>
  <c r="C40" i="3"/>
  <c r="F40" i="3"/>
  <c r="I40" i="3"/>
  <c r="J40" i="3"/>
  <c r="K40" i="3"/>
  <c r="C41" i="3"/>
  <c r="F41" i="3"/>
  <c r="I41" i="3"/>
  <c r="K41" i="3"/>
  <c r="J41" i="3"/>
  <c r="C42" i="3"/>
  <c r="F42" i="3"/>
  <c r="I42" i="3"/>
  <c r="K42" i="3"/>
  <c r="J42" i="3"/>
  <c r="C43" i="3"/>
  <c r="F43" i="3"/>
  <c r="I43" i="3"/>
  <c r="K43" i="3"/>
  <c r="J43" i="3"/>
  <c r="C6" i="2"/>
  <c r="F6" i="2"/>
  <c r="I6" i="2"/>
  <c r="K6" i="2"/>
  <c r="J6" i="2"/>
  <c r="A7" i="2"/>
  <c r="A8" i="2"/>
  <c r="A9" i="2"/>
  <c r="A10" i="2"/>
  <c r="A11" i="2"/>
  <c r="C7" i="2"/>
  <c r="F7" i="2"/>
  <c r="I7" i="2"/>
  <c r="K7" i="2"/>
  <c r="J7" i="2"/>
  <c r="C8" i="2"/>
  <c r="F8" i="2"/>
  <c r="I8" i="2"/>
  <c r="K8" i="2"/>
  <c r="J8" i="2"/>
  <c r="C9" i="2"/>
  <c r="F9" i="2"/>
  <c r="I9" i="2"/>
  <c r="K9" i="2"/>
  <c r="J9" i="2"/>
  <c r="C10" i="2"/>
  <c r="F10" i="2"/>
  <c r="I10" i="2"/>
  <c r="K10" i="2"/>
  <c r="J10" i="2"/>
  <c r="C11" i="2"/>
  <c r="F11" i="2"/>
  <c r="I11" i="2"/>
  <c r="K11" i="2"/>
  <c r="J11" i="2"/>
  <c r="C12" i="2"/>
  <c r="F12" i="2"/>
  <c r="I12" i="2"/>
  <c r="K12" i="2"/>
  <c r="J12" i="2"/>
  <c r="C13" i="2"/>
  <c r="F13" i="2"/>
  <c r="I13" i="2"/>
  <c r="K13" i="2"/>
  <c r="J13" i="2"/>
  <c r="C14" i="2"/>
  <c r="F14" i="2"/>
  <c r="I14" i="2"/>
  <c r="K14" i="2"/>
  <c r="J14" i="2"/>
  <c r="C15" i="2"/>
  <c r="F15" i="2"/>
  <c r="I15" i="2"/>
  <c r="K15" i="2"/>
  <c r="J15" i="2"/>
  <c r="C16" i="2"/>
  <c r="F16" i="2"/>
  <c r="I16" i="2"/>
  <c r="K16" i="2"/>
  <c r="J16" i="2"/>
  <c r="C17" i="2"/>
  <c r="F17" i="2"/>
  <c r="I17" i="2"/>
  <c r="K17" i="2"/>
  <c r="J17" i="2"/>
  <c r="C18" i="2"/>
  <c r="F18" i="2"/>
  <c r="I18" i="2"/>
  <c r="K18" i="2"/>
  <c r="J18" i="2"/>
  <c r="C19" i="2"/>
  <c r="F19" i="2"/>
  <c r="I19" i="2"/>
  <c r="K19" i="2"/>
  <c r="J19" i="2"/>
  <c r="C20" i="2"/>
  <c r="F20" i="2"/>
  <c r="I20" i="2"/>
  <c r="J20" i="2"/>
  <c r="K20" i="2"/>
  <c r="C21" i="2"/>
  <c r="F21" i="2"/>
  <c r="I21" i="2"/>
  <c r="K21" i="2"/>
  <c r="J21" i="2"/>
  <c r="C22" i="2"/>
  <c r="F22" i="2"/>
  <c r="I22" i="2"/>
  <c r="K22" i="2"/>
  <c r="C23" i="2"/>
  <c r="F23" i="2"/>
  <c r="I23" i="2"/>
  <c r="K23" i="2"/>
  <c r="J23" i="2"/>
  <c r="C24" i="2"/>
  <c r="F24" i="2"/>
  <c r="I24" i="2"/>
  <c r="K24" i="2"/>
  <c r="J24" i="2"/>
  <c r="C31" i="2"/>
  <c r="F31" i="2"/>
  <c r="K31" i="2"/>
  <c r="J31" i="2"/>
  <c r="A32" i="2"/>
  <c r="C32" i="2"/>
  <c r="F32" i="2"/>
  <c r="I32" i="2"/>
  <c r="K32" i="2"/>
  <c r="J32" i="2"/>
  <c r="A33" i="2"/>
  <c r="A34" i="2"/>
  <c r="A35" i="2"/>
  <c r="A36" i="2"/>
  <c r="C33" i="2"/>
  <c r="F33" i="2"/>
  <c r="I33" i="2"/>
  <c r="K33" i="2"/>
  <c r="J33" i="2"/>
  <c r="C34" i="2"/>
  <c r="F34" i="2"/>
  <c r="I34" i="2"/>
  <c r="J34" i="2"/>
  <c r="K34" i="2"/>
  <c r="C35" i="2"/>
  <c r="F35" i="2"/>
  <c r="I35" i="2"/>
  <c r="K35" i="2"/>
  <c r="J35" i="2"/>
  <c r="C36" i="2"/>
  <c r="F36" i="2"/>
  <c r="I36" i="2"/>
  <c r="K36" i="2"/>
  <c r="J36" i="2"/>
  <c r="C37" i="2"/>
  <c r="F37" i="2"/>
  <c r="I37" i="2"/>
  <c r="K37" i="2"/>
  <c r="J37" i="2"/>
  <c r="C38" i="2"/>
  <c r="F38" i="2"/>
  <c r="K38" i="2"/>
  <c r="J38" i="2"/>
  <c r="C39" i="2"/>
  <c r="F39" i="2"/>
  <c r="I39" i="2"/>
  <c r="K39" i="2"/>
  <c r="J39" i="2"/>
  <c r="C40" i="2"/>
  <c r="F40" i="2"/>
  <c r="I40" i="2"/>
  <c r="K40" i="2"/>
  <c r="J40" i="2"/>
  <c r="C41" i="2"/>
  <c r="F41" i="2"/>
  <c r="I41" i="2"/>
  <c r="K41" i="2"/>
  <c r="J41" i="2"/>
  <c r="C42" i="2"/>
  <c r="F42" i="2"/>
  <c r="I42" i="2"/>
  <c r="K42" i="2"/>
  <c r="C43" i="2"/>
  <c r="F43" i="2"/>
  <c r="I43" i="2"/>
  <c r="K43" i="2"/>
  <c r="J43" i="2"/>
  <c r="C44" i="2"/>
  <c r="F44" i="2"/>
  <c r="I44" i="2"/>
  <c r="K44" i="2"/>
  <c r="J44" i="2"/>
  <c r="C45" i="2"/>
  <c r="F45" i="2"/>
  <c r="I45" i="2"/>
  <c r="K45" i="2"/>
  <c r="C46" i="2"/>
  <c r="F46" i="2"/>
  <c r="I46" i="2"/>
  <c r="K46" i="2"/>
  <c r="J46" i="2"/>
  <c r="C47" i="2"/>
  <c r="F47" i="2"/>
  <c r="I47" i="2"/>
  <c r="K47" i="2"/>
  <c r="C48" i="2"/>
  <c r="F48" i="2"/>
  <c r="I48" i="2"/>
  <c r="K48" i="2"/>
  <c r="J48" i="2"/>
  <c r="C49" i="2"/>
  <c r="F49" i="2"/>
  <c r="I49" i="2"/>
  <c r="K49" i="2"/>
  <c r="J49" i="2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6" i="1"/>
  <c r="D77" i="1"/>
  <c r="D79" i="1"/>
  <c r="D80" i="1"/>
  <c r="D81" i="1"/>
  <c r="D82" i="1"/>
  <c r="D83" i="1"/>
  <c r="D84" i="1"/>
  <c r="D85" i="1"/>
  <c r="D92" i="1"/>
  <c r="D93" i="1"/>
  <c r="D94" i="1"/>
  <c r="D95" i="1"/>
  <c r="D96" i="1"/>
  <c r="D97" i="1"/>
  <c r="D98" i="1"/>
  <c r="D99" i="1"/>
  <c r="D100" i="1"/>
  <c r="D101" i="1"/>
  <c r="D102" i="1"/>
  <c r="D103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J42" i="2"/>
  <c r="J47" i="2"/>
  <c r="J45" i="2"/>
  <c r="J22" i="2"/>
</calcChain>
</file>

<file path=xl/sharedStrings.xml><?xml version="1.0" encoding="utf-8"?>
<sst xmlns="http://schemas.openxmlformats.org/spreadsheetml/2006/main" count="657" uniqueCount="467">
  <si>
    <t>UZASADNIENIE</t>
  </si>
  <si>
    <t>1. Przedmiot regulacji:</t>
  </si>
  <si>
    <t>2. Omówienie podstawy prawnej:</t>
  </si>
  <si>
    <t>3. Konsultacje wymagane przepisami prawa (łącznie z przepisami wewnętrznymi):</t>
  </si>
  <si>
    <t xml:space="preserve">Zgodnie z obowiązującym stanem prawnym nie ma konieczności skierowania projektu uchwały do konsultacji. </t>
  </si>
  <si>
    <t>4. Uzasadnienie merytoryczne:</t>
  </si>
  <si>
    <t>Lp.</t>
  </si>
  <si>
    <t>Wyszczególnienie</t>
  </si>
  <si>
    <t>Zmiana</t>
  </si>
  <si>
    <t>Plan po zmianach</t>
  </si>
  <si>
    <t>Dochody ogółem</t>
  </si>
  <si>
    <t>1.1</t>
  </si>
  <si>
    <t>Dochody bieżące, z tego:</t>
  </si>
  <si>
    <t>1.1.1</t>
  </si>
  <si>
    <t>dochody z tytułu udziału we wpływach z podatku dochodowego od osób fizycznych</t>
  </si>
  <si>
    <t>1.1.2</t>
  </si>
  <si>
    <t>dochody z tytułu udziału we wpływach z podatku dochodowego od osób prawnych</t>
  </si>
  <si>
    <t>1.1.3</t>
  </si>
  <si>
    <t>z subwencji ogólnej</t>
  </si>
  <si>
    <t>1.1.4</t>
  </si>
  <si>
    <t>z tytułu dotacji i środków przeznaczonych na cele bieżące</t>
  </si>
  <si>
    <t>1.1.5</t>
  </si>
  <si>
    <t>pozostałe dochody bieżące, w tym:</t>
  </si>
  <si>
    <t>1.1.5.1</t>
  </si>
  <si>
    <t>z podatku od nieruchomości</t>
  </si>
  <si>
    <t>1.2</t>
  </si>
  <si>
    <t>Dochody majątkowe, w tym:</t>
  </si>
  <si>
    <t>1.2.1</t>
  </si>
  <si>
    <t>ze sprzedaży majątku</t>
  </si>
  <si>
    <t>1.2.2</t>
  </si>
  <si>
    <t>z tytułu dotacji oraz środków przeznaczonych na inwestycje</t>
  </si>
  <si>
    <t>Wydatki ogółem</t>
  </si>
  <si>
    <t>2.1</t>
  </si>
  <si>
    <t>Wydatki bieżące, w tym:</t>
  </si>
  <si>
    <t>2.1.1</t>
  </si>
  <si>
    <t>na wynagrodzenia i składki od nich naliczane</t>
  </si>
  <si>
    <t>2.1.2</t>
  </si>
  <si>
    <t>z tytułu poręczeń i gwarancji, w tym:</t>
  </si>
  <si>
    <t>2.1.2.1</t>
  </si>
  <si>
    <t>gwarancje i poręczenia podlegające wyłączeniu z limitu spłaty zobowiązań, o którym mowa w art. 243 ustawy</t>
  </si>
  <si>
    <t>2.1.3</t>
  </si>
  <si>
    <t>wydatki na obsługę długu, w tym:</t>
  </si>
  <si>
    <t>2.1.3.1</t>
  </si>
  <si>
    <t>odsetki i dyskonto podlegające wyłączeniu z limitu spłaty zobowiązań, o którym mowa w art. 243 ustawy, w terminie nie dłuższym niż 90 dni po zakończeniu programu, projektu lub zadania i otrzymaniu refundacji z tych środków (bez odsetek i dyskonta od zobowiązań na wkład krajowy)</t>
  </si>
  <si>
    <t>2.1.3.2</t>
  </si>
  <si>
    <t>odsetki i dyskonto podlegające wyłączeniu z limitu spłaty zobowiązań, o którym mowa w art. 243 ustawy, z tytułu zobowiązań zaciągniętych na wkład krajowy</t>
  </si>
  <si>
    <t>2.1.3.3</t>
  </si>
  <si>
    <t>pozostałe odsetki i dyskonto podlegające wyłączeniu z limitu spłaty zobowiązań, o którym mowa w art. 243 ustawy</t>
  </si>
  <si>
    <t>2.2</t>
  </si>
  <si>
    <t>Wydatki majątkowe, w tym:</t>
  </si>
  <si>
    <t>2.2.1</t>
  </si>
  <si>
    <t>Inwestycje i zakupy inwestycyjne, o których mowa w art. 236 ust. 4 pkt 1 ustawy, w tym:</t>
  </si>
  <si>
    <t>2.2.1.1</t>
  </si>
  <si>
    <t>wydatki o charakterze dotacyjnym na inwestycje i zakupy inwestycyjne</t>
  </si>
  <si>
    <t>Wynik budżetu</t>
  </si>
  <si>
    <t>3.1</t>
  </si>
  <si>
    <t>Kwota prognozowanej nadwyżki budżetu przeznaczana na spłatę kredytów, pożyczek i wykup papierów wartościowych</t>
  </si>
  <si>
    <t>Przychody budżetu</t>
  </si>
  <si>
    <t>4.1</t>
  </si>
  <si>
    <t>Kredyty, pożyczki, emisja papierów wartościowych, w tym:</t>
  </si>
  <si>
    <t>4.1.1</t>
  </si>
  <si>
    <t>na pokrycie deficytu budżetu</t>
  </si>
  <si>
    <t>4.2</t>
  </si>
  <si>
    <t>Nadwyżka budżetowa z lat ubiegłych, w tym:</t>
  </si>
  <si>
    <t>4.2.1</t>
  </si>
  <si>
    <t>4.3</t>
  </si>
  <si>
    <t>Wolne środki, o których mowa w art. 217 ust. 2 pkt 6 ustawy, w tym:</t>
  </si>
  <si>
    <t>4.3.1</t>
  </si>
  <si>
    <t>4.4</t>
  </si>
  <si>
    <t>Spłaty udzielonych pożyczek w latach ubiegłych, w tym:</t>
  </si>
  <si>
    <t>4.4.1</t>
  </si>
  <si>
    <t>4.5</t>
  </si>
  <si>
    <t>Inne przychody niezwiązane z zaciągnięciem długu, w tym:</t>
  </si>
  <si>
    <t>4.5.1</t>
  </si>
  <si>
    <t>Rozchody budżetu</t>
  </si>
  <si>
    <t>5.1</t>
  </si>
  <si>
    <t>Spłaty rat kapitałowych kredytów i pożyczek oraz wykup papierów wartościowych, w tym:</t>
  </si>
  <si>
    <t>5.1.1</t>
  </si>
  <si>
    <t>łączna kwota przypadających na dany rok kwot ustawowych wyłączeni z limitu spłaty zobowiązań, w tym:</t>
  </si>
  <si>
    <t>5.1.1.1</t>
  </si>
  <si>
    <t>kwota przypadających na dany rok kwot wyłączeni określonych w art. 243 ust. 3 ustawy</t>
  </si>
  <si>
    <t>5.1.1.2</t>
  </si>
  <si>
    <t>kwota przypadających na dany rok kwot wyłączeni określonych w art. 243 ust. 3a ustawy</t>
  </si>
  <si>
    <t>5.1.1.3</t>
  </si>
  <si>
    <t>kwota wyłączeń z tytułu wcześniejszej spłaty zobowiązań, określonych w art. 243 ust. 3b ustawy, z tego:</t>
  </si>
  <si>
    <t>5.1.1.3.1</t>
  </si>
  <si>
    <t>środkami nowego zobowiązania</t>
  </si>
  <si>
    <t>5.1.1.3.2</t>
  </si>
  <si>
    <t>wolnymi środkami, o których mowa w art. 217 ust. 2 pkt 6 ustawy</t>
  </si>
  <si>
    <t>5.1.1.3.3</t>
  </si>
  <si>
    <t>innymi środkami</t>
  </si>
  <si>
    <t>5.1.1.4</t>
  </si>
  <si>
    <t>kwota przypadających na dany rok kwot pozostałych ustawowych wyłączeń z limitu spłaty zobowiązań</t>
  </si>
  <si>
    <t>5.2</t>
  </si>
  <si>
    <t>Inne rozchody niezwiązane ze spłatą długu</t>
  </si>
  <si>
    <t>6</t>
  </si>
  <si>
    <t>Kwota długu, w tym:</t>
  </si>
  <si>
    <t>6.1</t>
  </si>
  <si>
    <t>kwota długu, którego planowana spłata dokona się z wydatków</t>
  </si>
  <si>
    <t>Relacja zrównoważenia wydatków bieżących, o której mowa w art. 242 ustawy</t>
  </si>
  <si>
    <t>x</t>
  </si>
  <si>
    <t>7.1</t>
  </si>
  <si>
    <t>Różnica między dochodami bieżącymi a wydatkami bieżącymi</t>
  </si>
  <si>
    <t>7.2</t>
  </si>
  <si>
    <t>Wskaźnik spłaty zobowiązań</t>
  </si>
  <si>
    <t>8.1</t>
  </si>
  <si>
    <t>8.1_vROD_2020</t>
  </si>
  <si>
    <t>8.1_vROD_2026</t>
  </si>
  <si>
    <t>8.2</t>
  </si>
  <si>
    <t>8.3</t>
  </si>
  <si>
    <t>8.3.1</t>
  </si>
  <si>
    <t>8.4</t>
  </si>
  <si>
    <t>TAK</t>
  </si>
  <si>
    <t>8.4.1</t>
  </si>
  <si>
    <t>Finansowanie programów, projektów lub zadań realizowanych z udziałem środków, o których mowa w art. 5 ust. 1 pkt 2 i 3 ustawy</t>
  </si>
  <si>
    <t>9.1</t>
  </si>
  <si>
    <t>Dochody bieżące na programy, projekty lub zadania finansowane z udziałem środków, o których mowa w art. 5 ust. 1 pkt 2 i 3 ustawy</t>
  </si>
  <si>
    <t>9.1.1</t>
  </si>
  <si>
    <t>Dotacje i środki o charakterze bieżącym na realizację programu, projektu lub zadania finansowanego z udziałem środków, o których mowa w art. 5 ust. 1 pkt 2 ustawy, w tym:</t>
  </si>
  <si>
    <t>9.1.1.1</t>
  </si>
  <si>
    <t>środki określone w art. 5 ust. 1 pkt 2 ustawy</t>
  </si>
  <si>
    <t>9.2</t>
  </si>
  <si>
    <t>Dochody majątkowe na programy, projekty lub zadania finansowane z udziałem środków, o których mowa w art. 5 ust. 1 pkt 2 i 3 ustawy</t>
  </si>
  <si>
    <t>9.2.1</t>
  </si>
  <si>
    <t>Dochody majątkowe na programy, projekty lub zadania finansowane z udziałem środków, o których mowa w art. 5 ust. 1 pkt 2 ustawy, w tym:</t>
  </si>
  <si>
    <t>9.2.1.1</t>
  </si>
  <si>
    <t>9.3</t>
  </si>
  <si>
    <t>Wydatki bieżące na programy, projekty lub zadania finansowane z udziałem środków, o których mowa w art. 5 ust. 1 pkt 2 i 3 ustawy</t>
  </si>
  <si>
    <t>9.3.1</t>
  </si>
  <si>
    <t>Wydatki bieżące na programy, projekty lub zadania finansowane z udziałem środków, o których mowa w art. 5 ust. 1 pkt 2 ustawy, w tym:</t>
  </si>
  <si>
    <t>9.3.1.1</t>
  </si>
  <si>
    <t>finansowane środkami określonymi w art. 5 ust. 1 pkt 2 ustawy</t>
  </si>
  <si>
    <t>9.4</t>
  </si>
  <si>
    <t>Wydatki majątkowe na programy, projekty lub zadania finansowane z udziałem środków, o których mowa w art. 5 ust. 1 pkt 2 i 3 ustawy</t>
  </si>
  <si>
    <t>9.4.1</t>
  </si>
  <si>
    <t>Wydatki majątkowe na programy, projekty lub zadania finansowane z udziałem środków, o których mowa w art. 5 ust. 1 pkt 2 ustawy, w tym:</t>
  </si>
  <si>
    <t>9.4.1.1</t>
  </si>
  <si>
    <t>Informacje uzupełniające o wybranych kategoriach finansowych</t>
  </si>
  <si>
    <t>10.1</t>
  </si>
  <si>
    <t>Wydatki objęte limitem, o którym mowa w art. 226 ust. 3 pkt 4 ustawy, z tego:</t>
  </si>
  <si>
    <t>10.1.1</t>
  </si>
  <si>
    <t>bieżące</t>
  </si>
  <si>
    <t>10.1.2</t>
  </si>
  <si>
    <t>majątkowe</t>
  </si>
  <si>
    <t>10.2</t>
  </si>
  <si>
    <t>Wydatki bieżące na pokrycie ujemnego wyniku finansowego samodzielnego publicznego zakładu opieki zdrowotnej</t>
  </si>
  <si>
    <t>10.3</t>
  </si>
  <si>
    <t>Wydatki na spłatę zobowiązań przejmowanych w związku z likwidacją lub przekształceniem samodzielnego publicznego zakładu opieki zdrowotnej</t>
  </si>
  <si>
    <t>10.4</t>
  </si>
  <si>
    <t>Kwota zobowiązań związku współtworzonego przez jednostkę samorządu terytorialnego przypadających do spłaty w danym roku budżetowym, podlegająca doliczeniu zgodnie z art. 244 ustawy</t>
  </si>
  <si>
    <t>10.5</t>
  </si>
  <si>
    <t>Kwota zobowiązań wynikających z przejęcia przez jednostkę samorządu terytorialnego zobowiązań po likwidowanych i przekształcanych samorządowych osobach prawnych</t>
  </si>
  <si>
    <t>10.6</t>
  </si>
  <si>
    <t>Spłaty, o których mowa w pkt. 5.1., wynikające wyłącznie z tytułu zobowiązań już zaciągniętych</t>
  </si>
  <si>
    <t>10.7</t>
  </si>
  <si>
    <t>Wydatki zmniejszające dług, w tym:</t>
  </si>
  <si>
    <t>10.7.1</t>
  </si>
  <si>
    <t>spłata zobowiązań wymagalnych z lat poprzednich, innych niż w pkt 10.7.3.</t>
  </si>
  <si>
    <t>10.7.2</t>
  </si>
  <si>
    <t>spłata zobowiązań zaliczanych do tytułu dłużnego – kredyt i pożyczka, w tym:</t>
  </si>
  <si>
    <t>10.7.2.1</t>
  </si>
  <si>
    <t>zobowiązań zaciągniętych po dniu 1 stycznia 2019 r. ,w tym:</t>
  </si>
  <si>
    <t>10.7.2.1.1</t>
  </si>
  <si>
    <t>dokonywana w formie wydatku bieżącego</t>
  </si>
  <si>
    <t>10.7.3</t>
  </si>
  <si>
    <t>wypłaty z tytułu wymagalnych poręczeń i gwarancji</t>
  </si>
  <si>
    <t>10.8</t>
  </si>
  <si>
    <t>Kwota wzrostu(+)/spadku(-) kwoty długu wynikająca z operacji nie kasowych (m.in. umorzenia, różnice kursowe)</t>
  </si>
  <si>
    <t>10.9</t>
  </si>
  <si>
    <t>Wcześniejsza spłata zobowiązań, wyłączona z limitu spłaty zobowiązań, dokonywana w formie wydatków budżetowych</t>
  </si>
  <si>
    <t>Dane dotyczące emitowanych obligacji przychodowych</t>
  </si>
  <si>
    <t>11.1</t>
  </si>
  <si>
    <t>Środki z przedsięwzięcia gromadzone na rachunku bankowym, w tym:</t>
  </si>
  <si>
    <t>11.1.1</t>
  </si>
  <si>
    <t>środki na zaspokojenie roszczeń obligatariuszy</t>
  </si>
  <si>
    <t>11.2</t>
  </si>
  <si>
    <t>Wydatki bieżące z tytułu świadczenia emitenta należnego obligatariuszom, nieuwzględniane w limicie spłaty zobowiązań</t>
  </si>
  <si>
    <t>Stopnie niezachowania relacji określonych w art. 242-244 w przypadku określonym w ... ustawy</t>
  </si>
  <si>
    <t>12.1</t>
  </si>
  <si>
    <t>Stopień niezachowania relacji zrównoważenia wydatków bieżących, o której mowa w poz. 7.2.</t>
  </si>
  <si>
    <t>12.2</t>
  </si>
  <si>
    <t>Stopień niezachowania wskaźnika spłaty zobowiązań, o którym mowa w poz. 8.4.</t>
  </si>
  <si>
    <t>12.3</t>
  </si>
  <si>
    <t>Stopień niezachowania wskaźnika spłaty zobowiązań, o którym mowa w poz. 8.4.1.</t>
  </si>
  <si>
    <t>10.10</t>
  </si>
  <si>
    <t>Wykup papierów wartościowych, spłaty rat kredytów i pożyczek wraz z należnymi odsetkami i dyskontem, odpowiednio emitowanych lub zaciągniętych do równowartości kwoty ubytku w wykonanych dochodach jednostki samorządu terytorialnego będącego skutkiem wystąpienia COVID-19</t>
  </si>
  <si>
    <t>10.11</t>
  </si>
  <si>
    <t>Wydatki bieżące podlegające ustawowemu wyłączeniu z limitu spłaty zobowiązań</t>
  </si>
  <si>
    <t>Ponadto dokonuje się zmian w załączniku nr 2 do wieloletniej prognozy finansowej "Wykaz przedsięwzięć wieloletnich" wynikających:</t>
  </si>
  <si>
    <t xml:space="preserve"> - ze zmiany ogólnego kosztu zadań,</t>
  </si>
  <si>
    <t xml:space="preserve"> - z przeniesienia planowanych wydatków między latami realizacji zadań.</t>
  </si>
  <si>
    <t>Zmiany dotyczą niżej wymienionych przedsięwzięć:</t>
  </si>
  <si>
    <t>Wyszczególnienie (nazwa zadania i cel)</t>
  </si>
  <si>
    <t>Łączne nakłady finansowe</t>
  </si>
  <si>
    <t>Przed zmianą</t>
  </si>
  <si>
    <t>Zwiększenia</t>
  </si>
  <si>
    <t>Zmniejszenia</t>
  </si>
  <si>
    <t>Po zmianie</t>
  </si>
  <si>
    <t>1.</t>
  </si>
  <si>
    <t xml:space="preserve">Wydatki na programy, projekty lub zadania związane z programami realizowanymi z udziałem środków, o których mowa w art. 5 ust. 1 pkt 2 i 3 ustawy z dnia 27 sierpnia 2009 r. o finansach publicznych </t>
  </si>
  <si>
    <t>Wydatki bieżące</t>
  </si>
  <si>
    <t>Wydatki majątkowe</t>
  </si>
  <si>
    <t xml:space="preserve">Wydatki na programy, projekty lub zadania pozostałe </t>
  </si>
  <si>
    <t>3.</t>
  </si>
  <si>
    <t>Pozostałe zmiany</t>
  </si>
  <si>
    <t>Horyzont czasowy</t>
  </si>
  <si>
    <t>DOCHODY</t>
  </si>
  <si>
    <t>WYDATKI</t>
  </si>
  <si>
    <t>WYNIK BUDŻETOWY</t>
  </si>
  <si>
    <t>Plan 
przed zmianą</t>
  </si>
  <si>
    <t>zmiana (+/-)</t>
  </si>
  <si>
    <t>Plan 
po zmianie</t>
  </si>
  <si>
    <t>2.</t>
  </si>
  <si>
    <t>4.</t>
  </si>
  <si>
    <t>5.</t>
  </si>
  <si>
    <t>6.</t>
  </si>
  <si>
    <t>7.</t>
  </si>
  <si>
    <t>8.</t>
  </si>
  <si>
    <t>9.</t>
  </si>
  <si>
    <t>10.</t>
  </si>
  <si>
    <t>PRZYCHODY</t>
  </si>
  <si>
    <t>ROZCHODY</t>
  </si>
  <si>
    <t>WYNIK FINANSOWY</t>
  </si>
  <si>
    <t>Ocena skutków regulacji:</t>
  </si>
  <si>
    <t>Zmiany dochodów, wydatków, przychodów i rozchodów oraz wynik budżetowy i finansowy w latach 2011-2026</t>
  </si>
  <si>
    <t>11.</t>
  </si>
  <si>
    <t>12.</t>
  </si>
  <si>
    <t>13.</t>
  </si>
  <si>
    <t>Skutkiem uchwały jest zmiana wieloletniej prognozy finansowej Województwa Kujawsko-Pomorskiego na lata 2011-2026, zgodnie z załącznikami do niniejszej uchwały.</t>
  </si>
  <si>
    <t>Relacja określona po lewej stronie nierówności we wzorze, o którym mowa w art. 243 ust. 1 ustawy (po uwzględnieniu zobowiązań związku współtworzonego przez jednostkę samorządu terytorialnego oraz po uwzględnieniu ustawowych wyłączeń przypadających na dany rok)</t>
  </si>
  <si>
    <t>Dopuszczalny limit spłaty zobowiązań określony po prawej stronie nierówności we wzorze, o którym mowa w art. 243 ustawy, po uwzględnieniu ustawowych wyłączeń, obliczony w oparciu o plan 3 kwartału roku poprzedzającego pierwszy rok prognozy (wskaźnik ustalony w oparciu o średnią arytmetyczną z poprzednich lat)</t>
  </si>
  <si>
    <t>Dopuszczalny limit spłaty zobowiązań określony po prawej stronie nierówności we wzorze, o którym mowa w art. 243 ustawy, po uwzględnieniu ustawowych wyłączeń, obliczony w oparciu o wykonanie roku poprzedzającego pierwszy rok prognozy (wskaźnik ustalony w oparciu o średnią arytmetyczną z poprzednich lat)</t>
  </si>
  <si>
    <t>Informacja o spełnieniu wskaźnika spłaty zobowiązań określonego w art. 243 ustawy, po uwzględnieniu zobowiązań związku współtworzonego przez jednostkę samorządu terytorialnego oraz po uwzględnieniu ustawowych wyłączeń, obliczonego w oparciu o plan 3 kwartałów roku poprzedzającego rok budżetowy</t>
  </si>
  <si>
    <t>Informacja o spełnieniu wskaźnika spłaty zobowiązań określonego w art. 243 ustawy, po uwzględnieniu zobowiązań związku współtworzonego przez jednostkę samorządu terytorialnego oraz po uwzględnieniu ustawowych wyłączeń, obliczonego w oparciu o wykonanie roku poprzedzającego rok budżetowy</t>
  </si>
  <si>
    <t>Zmiany dochodów, wydatków, przychodów i rozchodów oraz wynik budżetowy i finansowy w latach 2021-2039</t>
  </si>
  <si>
    <t>Skutkiem uchwały jest zmiana wieloletniej prognozy finansowej Województwa Kujawsko-Pomorskiego na lata 2021-2039, zgodnie z załącznikami do niniejszej uchwały.</t>
  </si>
  <si>
    <t>Uchwała dotyczy zmiany wieloletniej prognozy finansowej Województwa Kujawsko-Pomorskiego na lata 2021-2039.</t>
  </si>
  <si>
    <t>Obowiązująca wieloletnia prognoza finansowa Województwa Kujawsko-Pomorskiego obejmuje lata 2021-2039.</t>
  </si>
  <si>
    <t>Dokonuje się zmiany w wieloletniej prognozie finansowej Województwa Kujawsko-Pomorskiego na lata 2021-2039. Zmiany wynikają:</t>
  </si>
  <si>
    <t xml:space="preserve"> - ze zmiany budżetu województwa na 2021 r.;</t>
  </si>
  <si>
    <t>Szczegółowy zakres zmian budżetu województwa na 2021 r., które wpływają na załącznik nr 1 do wieloletniej prognozy finansowej przedstawia poniższa tabela:</t>
  </si>
  <si>
    <t>Plan na 2021 rok
(przed zmianą)</t>
  </si>
  <si>
    <t xml:space="preserve"> - ze zmiany w planowanych przedsięwzięciach.</t>
  </si>
  <si>
    <t>Art. 226-229 ustawy z dnia 27 sierpnia 2009 r. o finansach publicznych (Dz.U. z 2021 r. poz. 305)  określają szczegółowość wieloletniej prognozy finansowej jednostki samorządu terytorialnego, tj. minimalny zakres informacji i danych jakie powinny się w niej znaleźć.</t>
  </si>
  <si>
    <t>Różnica między dochodami bieżącymi, skorygowanymi o środki a wydatkami bieżącymi</t>
  </si>
  <si>
    <t xml:space="preserve"> - ze zmian w planowanych przedsięwzięciach wieloletnich, w tym w przedsięwzięciach z udziałem środków unijnych,</t>
  </si>
  <si>
    <t xml:space="preserve">      Relacja określona po prawej stronie nierówności we wzorze, o którym
      mowa w art. 243 ust. 1 ustawy, ustalona dla danego roku (wskaźnik 
      jednoroczny)</t>
  </si>
  <si>
    <t>Wydatki inwestycyjne</t>
  </si>
  <si>
    <t>IW - Przygotowanie dokumentacji na potrzeby realizacji projektu pn. "Młyn Energii w Grudziądzu" - Zagospodarowanie nieruchomości</t>
  </si>
  <si>
    <t>RPO 2020 - Dz. 1.5.2 - Wsparcie umiędzynarodowienia kujawsko-pomorskich MŚP oraz promocja potencjału gospodarczego regionu - Zwiększenie poziomu handlu zagranicznego sektora MŚP</t>
  </si>
  <si>
    <t>IW -  Przebudowa wiaduktu w ciągu drogi wojewódzkiej Nr 240 Chojnice-Świecie w km 64+533 w miejscowości Terespol Pomorski- Poprawa bezpieczeństwa ruchu drogowego</t>
  </si>
  <si>
    <t>(wprowadza się nowe zadanie przewidziane do realizacji w latach 2021-2022)</t>
  </si>
  <si>
    <t>IW - Przygotowanie dokumentacji projektowych do realizacji zadań w ramach Programu modernizacji dróg wojewódzkich z grupy I i III Kujawsko-pomorskiego planu spójności komunikacji drogowej i kolejowej 2014-2020 - Zwiększenie bezpieczeństwa ruchu drogowego</t>
  </si>
  <si>
    <t>RPO 2020 - Dz. 4.5 - Modernizacja zagrody wiejskiej w Dusocinie na potrzeby ośrodka edukacji ekologicznej na terenie Parku Krajobrazowego "Góry Łosiowe" wraz z czynną ochroną przyrody na obszarze Natura 2000 - Ochrona i promocja zasobów przyrodniczych oraz podniesienie świadomości edukacji ekologiczno-przyrodniczej</t>
  </si>
  <si>
    <t>RPO 2020 - Dz. 6.3.1 - "Dostrzec to, co niewidoczne" - zwiększenie dostępności do edukacji przedszkolnej w ośrodku Braille'a w Bydgoszczy - Zwiększenie dostępności edukacji przedszkolnej dla dzieci z dysfunkcją narządu wzroku</t>
  </si>
  <si>
    <t>Promocja Województwa Kujawsko-Pomorskiego w ramach współpracy z przewoźnikami lotniczymi - Upowszechnianie wiedzy o województwie kujawsko-pomorskim</t>
  </si>
  <si>
    <t>RPO 2020 - Dz. 6.3.2 - Kwalifikacyjne Kursy Zawodowe twoją zawodową szansą - nowe formy praktycznej nauki zawodu w Kujawsko-Pomorskim Centrum Kształcenia Zawodowego w Bydgoszczy - Wprowadzenie wysokiej jakości usług edukacyjnych w zakresie szkolnictwa zawodowego</t>
  </si>
  <si>
    <t>RPO 2020 - Dz. 6.3.2 - Artyści w zawodzie - Modernizacja warsztatów kształcenia zawodowego w KPSOSW im. J. Korczaka w Toruniu - Poprawa jakości usług edukacyjnych w zakresie szkolnictwa zawodowego</t>
  </si>
  <si>
    <t>IW - Roboty dodatkowe i uzupełniające związane z realizacją inwestycji drogowych w ramach grupy I RPO - Zwiększenie bezpieczeństwa ruchu drogowego</t>
  </si>
  <si>
    <t>IW - Wykonanie robót budowlanych polegających na remoncie, przebudowie i modernizacji istniejącego Zespołu Pałacowo-Parkowego w miejscowości Wieniec koło Włocławka wraz z infrastrukturą zewnętrzną i zagospodarowaniem terenu Parku - Poprawa infrastruktury kulturalnej</t>
  </si>
  <si>
    <t xml:space="preserve"> - z urealnienia poniesionych wydatków,</t>
  </si>
  <si>
    <t xml:space="preserve"> - z wprowadzenia nowych zadań,</t>
  </si>
  <si>
    <t>IW - Rozbudowa Opery Nova w Bydgoszczy o IV krąg - Poprawa infrastruktury kultury</t>
  </si>
  <si>
    <t xml:space="preserve">W powyższej uchwale wprowadzone są zmiany wynikające ze zmiany budżetu województwa na 2021 r. dokonane uchwałami Zarządu Województwa Kujawsko-Pomorskiego: Nr 16/616/21 z dnia 28 kwietnia 2021 r. oraz Nr 20/766/21 z dnia 27 maja 2021 r. zmieniającymi uchwałę w sprawie budżetu województwa na rok 2021 a także zmiany ujęte w projekcie uchwały Sejmiku Województwa Kujawsko-Pomorskiego w sprawie zmiany budżetu województwa na rok 2021. </t>
  </si>
  <si>
    <t>IW - Adaptacja pomieszczeń piwnicznych w budynku Kujawsko-Pomorskiego Centrum Kultury w Bydgoszczy - Poprawa infrastruktury kulturalnej</t>
  </si>
  <si>
    <t>Bydgoski Festiwal Operowy - Zwiększenie atrakcyjności kulturalnej regionu kujawsko-pomorskiego</t>
  </si>
  <si>
    <t>IW - Modernizacja sieci wodociągowej przeciwpożarowej na terenie Muzeum Etnograficznego w Toruniu - Poprawa bezpieczeństwa przeciwpożarowego</t>
  </si>
  <si>
    <t>(dokonuje się zwiększenia planowanych na 2021 r. wydatków oraz ogólnej wartości zadania w celu dostosowania do wartości poprzetargowych)</t>
  </si>
  <si>
    <t>Festiwale organizowane przez Teatr im. W. Horzycy w Toruniu - Zwiększenie atrakcyjności kulturalnej regionu kujawsko-pomorskiego</t>
  </si>
  <si>
    <t>LiterObrazki - Festiwal Książki Obrazkowej dla Dzieci - Zwiększenie atrakcyjności kulturalnej regionu kujawsko-pomorskiego</t>
  </si>
  <si>
    <t>IZ - Punkty Informacyjne Funduszy Europejskich - Zapewnienie dostępu do informacji na temat funduszy unijnych</t>
  </si>
  <si>
    <t>RPO 2020 - Dz. 10.2.1 - Przedszkolaki-debeściaki - edukacja przedszkolna i terapia dla dzieci z niepełnosprawnościami - Zwiększenie liczby miejsc kształcenia przedszkolnego specjalnego</t>
  </si>
  <si>
    <t>IW - Przebudowa dróg powiatowych w powiecie świeckim na odcinku od skrzyżowania z drogą wojewódzką Nr 240 do miejscowości Laskowice (dł. 25,725 km), od ul. Miodowej do ul. Wojska Polskiego w Świeciu (dł. około 270 m) oraz od drogi wojewódzkiej Nr 214 do miejscowości Osie (19,232 km) -wsparcie finansowe - Zwiększenie bezpieczeństwa ruchu drogowego</t>
  </si>
  <si>
    <t>(dokonuje się urealnienia poniesionych do końca 2020 r. wydatków oraz zmniejszenia ogólnej wartości zadania)</t>
  </si>
  <si>
    <t>Utrzymanie architektury edukacyjno-turystycznej - Zapewnienie trwałości projektu BIO+</t>
  </si>
  <si>
    <t>IW - zmiana z: Przebudowa drogi wojewódzkiej Nr 272 od skrzyżowania z drogą wojewódzką nr 239, drogą powiatową nr 1046C do ul. Szkolnej w Laskowicach na odcinku ok. 990 mb na: Rozbudowa drogi wojewódzkiej Nr 272 od skrzyżowania z drogą wojewódzką nr 239, drogą powiatową nr 1046C do ul. Szkolnej w Laskowicach na odcinku ok. 990 mb- Poprawa bezpieczeństwa ruchu drogowego</t>
  </si>
  <si>
    <t>(zmiana nazwy zadania)</t>
  </si>
  <si>
    <t>IW - zmiana z: Przebudowa drogi wojewódzkiej Nr 551 Strzyżawa-Dąbrowa Chełmińska-Unisław-Wybcz-Chełmża-Wąbrzeźno na odcinku od km 17+515 do km 30+760 na: Przebudowa drogi wojewódzkiej Nr 551 Strzyżawa-Dąbrowa Chełmińska-Unisław-Wybcz-Chełmża-Wąbrzeźno na odcinku od km 17+515 do km 22+550- Poprawa bezpieczeństwa ruchu drogowego</t>
  </si>
  <si>
    <t>IW - Przebudowa i rozbudowa drogi wojewódzkiej Nr 255 Pakość-Strzelno od km 0+005 do km 21+910. Etap II - Przebudowa drogi wojewódzkiej Nr 255 na odcinku od km 2+220 do km 21+910, dł. 19,690 km - przygotowanie inwestycji - Zwiększenie bezpieczeństwa ruchu drogowego</t>
  </si>
  <si>
    <t>(wprowadza się zadanie przewidziane do realizacji w latach 2016-2021. W związku z brakiem możliwości wydatkowania kwoty 639.600 zł ujętej w wykazie wydatków niewygasających z upływem 2020 r. w określonym terminie, tj. do dnia 31 maja 2021 r. zaszła konieczność wprowadzenia jej do planu wydatków 2021 r.)</t>
  </si>
  <si>
    <t>(wprowadza się zadanie przewidziane do realizacji w latach 2013-2021. W związku z brakiem możliwości wydatkowania kwoty 6.489 zł ujętej w wykazie wydatków niewygasających z upływem 2020 r. w określonym terminie, tj. do dnia 31 maja 2021 r. zaszła konieczność wprowadzenia jej do planu wydatków 2021 r.)</t>
  </si>
  <si>
    <t>IW - Budowa wiat magazynowych - Zapewnienie bezpiecznego i zgodnego z normami technicznymi przechowywania materiałów</t>
  </si>
  <si>
    <t>RPO 2020 - Dz. 10.2.2 - Region Nauk Ścisłych II - edukacja przyszłości - Wzmocnienie kompetencji uczniów w zakresie przedmiotów ścisłych oraz umiejętności językowych a także wzrost kompetencji nauczycieli w zakresie zindywidualizowanego podejścia do ucznia</t>
  </si>
  <si>
    <t>RPO 2020 - Dz. 9.3.2 – Inicjatywy w zakresie usług społecznych realizowane przez NGO - Wzrost dostępności do usług społecznych dla mieszkańców województwa w związku z przeciwdziałaniem COVID-19</t>
  </si>
  <si>
    <t>RPO 2020 - Dz. 4.4 - Kujawsko-Pomorskie - rozwój poprzez kulturę 2019 - Wzmocnienie pozycji gospodarczej regionu poprzez organizację imprez kulturalnych</t>
  </si>
  <si>
    <t>(dokonuje się urealnienia poniesionych do końca 2020 r. wydatków oraz zmniejszenia ogólnej wartości projektu)</t>
  </si>
  <si>
    <t>(dokonuje się zwiększenia planowanych na 2021 r. wydatków oraz ogólnej wartości zadania w celu rozstrzygnięcia postępowań przetargowych)</t>
  </si>
  <si>
    <t>PROW 2020 - PT Schemat I - Wzmocnienie systemu wdrażania Programu - Wsparcie wdrażania i oceny polityki w zakresie rozwoju obszarów wiejskich</t>
  </si>
  <si>
    <t>PROW 2020 - PT Schemat II - Wsparcie funkcjonowania krajowej sieci obszarów wiejskich oraz realizacja działań informacyjno-promocyjnych PROW 2014-2020 (KSOW) - Wsparcie wdrażania i oceny polityki w zakresie rozwoju obszarów wiejskich</t>
  </si>
  <si>
    <t>RPO 2020 - RPO WKP 2014-2020 (współfinansowanie krajowe dla beneficjentów środków EFS) - Ułatwienie absorpcji środków (Wojewódzki Urząd Pracy w Toruniu)</t>
  </si>
  <si>
    <t>(dokonuje się aktualizacji puli środków na współfinansowanie z EFS w poszczególnych latach)</t>
  </si>
  <si>
    <t>IZ - POWER, DZ. 1.2 - Wsparcie osób młodych na regionalnym rynku pracy - Zwiększenie możliwości zatrudnienia osób młodych do 29 roku życia pozostających bez pracy</t>
  </si>
  <si>
    <t>RPO 2020 - Dz. 9.2.2 - Trampolina 2 - Zwiększenie zdolności funkcjonowania w społeczeństwie młodzieży zagrożonej wykluczeniem społecznym</t>
  </si>
  <si>
    <t>IW - Rozbudowa drogi wojewódzkiej Nr 543 Paparzyn-Szabda w m. Jabłonowo-Zamek - Poprawa bezpieczeństwa ruchu drogowego</t>
  </si>
  <si>
    <t>(wydłuża się okres realizacji zadania do roku 2023 oraz przenosi się planowane wydatki z roku 2021 do roku 2023 w związku z przedłużającą się procedurą związaną z uzyskaniem pozwolenia na budowę. Ogólna wartość zadania nie ulega zmianie)</t>
  </si>
  <si>
    <t>RPO 2020 - Dz. 5.1 - Rozbudowa drogi wojewódzkiej Nr 251 Kaliska-Inowrocław na odcinku od km 19+649 (od granicy województwa kujawsko-pomorskiego) do km 34+200 oraz od km 34+590,30 do km 35+290 wraz z przebudową mostu na rzece Gąsawka w miejscowości Żnin - Zwiększenie bezpieczeństwa ruchu drogowego</t>
  </si>
  <si>
    <t>IW - Budowa obwodnicy miasta Rypina - opracowanie Studium Techniczno-Ekonomiczno-Środowiskowego wraz z uzyskaniem decyzji o środowiskowych uwarunkowaniach zgody na realizację przedsięwzięcia - Poprawa bezpieczeństwa ruchu drogowego</t>
  </si>
  <si>
    <t>(wydłuża się okres realizacji zadania do 2023 r. oraz zwiększa się planowane na poszczególne lata wydatki w celu dostosowania do wartości złożonych ofert w postępowaniu przetargowym)</t>
  </si>
  <si>
    <t>IW - Rozbudowa drogi wojewódzkiej Nr 244 Kamieniec-Strzelce Dolne, m. Żołędowo, ul. Jastrzębia od km 30+068 do km 33+342, dł. 3,274 km - Poprawa bezpieczeństwa ruchu drogowego</t>
  </si>
  <si>
    <t>(wydłuża się okres realizacji zadania do 2023 r. oraz przenosi się planowane wydatki z roku 2021 do roku 2023 w związku z przedłużającą się procedurą środowiskową oraz brakiem prawomocnej decyzji ZRID. Ogólna wartość zadania nie ulega zmianie)</t>
  </si>
  <si>
    <t>(dokonuje się urealnienia poniesionych do końca 2020 r. wydatków, zmniejszenia planowanych na 2021 r. wydatków oraz ogólnej wartości projektu w związku z oszczędnościami w realizacji projektu)</t>
  </si>
  <si>
    <t>IW - Opracowanie Studium Techniczno-Ekonomiczno-Środowiskowego inwestycji pn. "Budowa obwodnicy Tucholi" - Przygotowanie inwestycji do realizacji poprzez uzyskanie decyzji środowiskowych uwarunkowań</t>
  </si>
  <si>
    <t>IZ - POWER, Dz. 6.1 Pomoc Techniczna - Zapewnienie efektywnego wsparcia realizacji Programu</t>
  </si>
  <si>
    <t>(wydłuża się realizację projektu do roku 2022 oraz urealnia się poniesione do końca 2020 r. wydatki. Wydatki bieżące ulegają zwiększeniu w celu dostosowania do wniosku o dofinansowanie)</t>
  </si>
  <si>
    <t>Zakup usługi serwisowej oprogramowania - Usprawnienie funkcjonowania systemu do zarządzania i obsługi opłat środowiskowych</t>
  </si>
  <si>
    <t>IW - zmiana z: Budowa ciągu pieszo-rowerowego wzdłuż drogi wojewódzkiej Nr 534, tj. od skrzyżowania z drogą powiatową Nr 2205C Długie-Rakowo-Cetki do skrzyżowania z ul. Kościuszki w Rypinie - opracowanie dokumentacji technicznej na: Budowa ciągu pieszo-rowerowego wzdłuż drogi wojewódzkiej Nr 534 od miejscowości Ostrowite do skrzyżowania z ul. Kościuszki w Rypinie - opracowanie dokumentacji technicznej - Poprawa bezpieczeństwa ruchu drogowego</t>
  </si>
  <si>
    <t>Zabezpieczenie nieruchomości położonej w Nawrze zabudowanej zabytkowym zespołem pałacowo-parkowym - Ochrona stanu technicznego budynku</t>
  </si>
  <si>
    <t>IZ - ERASMUS+ - Podróż ku niezależności (A journey to independence) - Wymiana praktyk w celu wsparcia młodych ludzi z dysfunkcją wzroku w kierunku rozwoju kompetencji miękkich i integracji społecznej</t>
  </si>
  <si>
    <t>IZ - POWER, Dz. 2.18 - Wdrażanie standardów obsługi inwestora w samorządach województwa kujawsko-pomorskiego - Podniesienie poziomu obsługi inwestorów przez pracowników samorządu</t>
  </si>
  <si>
    <t>(dokonuje się urealnienia poniesionych do końca 2020 r. wydatków oraz przeniesienia niewykorzystanej kwoty z roku 2020 do roku 2022. Ogólna wartość projektu nie ulega zmianie)</t>
  </si>
  <si>
    <t>(dokonuje się urealnienia poniesionych do końca 2020 r. wydatków oraz przeniesienia niewykorzystanej kwoty z roku 2020 do roku 2021. Ogólna wartość projektu nie ulega zmianie)</t>
  </si>
  <si>
    <t>IW - Przebudowa i remont konserwatorski budynku Pałacu Dąmbskich w Toruniu - Poprawa infrastruktury kulturalnej</t>
  </si>
  <si>
    <t>IW - Rewaloryzacja i adaptacja zabytkowego spichlerza dworskiego w Kłóbce - Poprawa infrastruktury kulturalnej</t>
  </si>
  <si>
    <t>RPO 2020 - Dz. 10.4.1 - W Kujawsko-Pomorskiem Mówisz - masz - certyfikowane szkolenia językowe - Podniesienie kwalifikacji zawodowych osób dorosłych</t>
  </si>
  <si>
    <t>RPO 2020 - Pomoc Techniczna RPO 2014-2020 - WPD PT "Sprawne zarządzanie i wdrażanie RPO WK-P w latach 2018-2022"  - Zapewnienie technicznego i finansowego wsparcia procesu zarządzania, wdrażania, monitorowania i kontroli w celu sprawnego wdrażania oraz efektywnego wykorzystania środków (Wojewódzki Urząd Pracy w Toruniu)</t>
  </si>
  <si>
    <t>RPO 2020 - Dz. 5.1 - Przebudowa wraz z rozbudową drogi wojewódzkiej Nr 265 Brześć Kujawski-Gostynin od km 0+003 do km 19+117 - Zwiększenie bezpieczeństwa ruchu drogowego</t>
  </si>
  <si>
    <t>(dokonuje się urealnienia poniesionych do końca 2020 r. oraz przeniesienia niewykorzystanej kwoty z roku 2020 do roku 2021. Ogólna wartość projektu nie ulega zmianie)</t>
  </si>
  <si>
    <t>RPO 2020 - Pomoc Techniczna RPO 2014-2020 (Dz. 12.2 - pula) - Zapewnienie skutecznej informacji i promocji programu (Urząd Marszałkowski w Toruniu)</t>
  </si>
  <si>
    <t>RPO 2020 - Dz. 5.1 - Przebudowa drogi wojewódzkiej Nr 249 wraz z uruchomieniem przeprawy promowej przez Wisłę na wysokości Solca Kujawskiego i Czarnowa - Zwiększenie bezpieczeństwa ruchu drogowego</t>
  </si>
  <si>
    <t>RPO 2020 - Dz. 5.1 - Rozbudowa drogi wojewódzkiej Nr 548 Stolno-Wąbrzeźno od km 0+005 do km 29+619 z wyłączeniem węzła autostradowego w m. Lisewo od km 14+144 do km 15+146 - Zwiększenie bezpieczeństwa ruchu drogowego</t>
  </si>
  <si>
    <t>RPO 2020 - Dz. 5.1- Przebudowa i rozbudowa drogi wojewódzkiej Nr 559 na odcinku Lipno-Kamień Kotowy-granica województwa - Zwiększenie bezpieczeństwa ruchu drogowego</t>
  </si>
  <si>
    <t>RPO 2020 - Dz. 5.1-  Przebudowa i rozbudowa drogi wojewódzkiej Nr 559 na odcinku Lipno-Kamień Kotowy-granica województwa - Zwiększenie bezpieczeństwa ruchu drogowego</t>
  </si>
  <si>
    <t>RPO 2020 - Dz. 6.1.1 – Doposażenie szpitali w województwie kujawsko-pomorskim związane z zapobieganiem, przeciwdziałaniem i zwalczaniem COVID-19 – Wsparcie podmiotów leczniczych w zwalczaniu epidemii COVID-19</t>
  </si>
  <si>
    <t>IZ - POWER Dz. 2.14 - Lokalny Ośrodek Wiedzy i Edukacji w K-P SOSW Nr 1 w Bydgoszczy - Aktywizacja osób dorosłych i społeczności lokalnych na rzecz rozwoju umiejętności stanowiących podstawę dla uczenia się przez całe życie</t>
  </si>
  <si>
    <t>RPO 2020 - Dz. 9.3.1 – Ograniczenie negatywnych skutków COVID-19 poprzez działania profilaktyczne i zabezpieczające skierowane do służb medycznych – Wsparcie służb medycznych w zwalczaniu epidemii COVID-19</t>
  </si>
  <si>
    <t>IW - Zakup kolejowego taboru pasażerskiego - Poprawa jakości i zwiększenia efektywności transportu kolejowego</t>
  </si>
  <si>
    <t>(dokonuje się zmiany zadania inwestycyjnego z jednorocznego na wieloletnie przewidziane do realizacji w latach 2021-2022)</t>
  </si>
  <si>
    <t>RPO 2020 - Dz. 5.1 - Przebudowa wraz z rozbudową drogi wojewódzkiej Nr 254 Brzoza-Łabiszyn-Barcin-Mogilno-Wylatowo (odcinek Brzoza-Barcin). Odcinek I od km 0+069 do km 13+280 - Zwiększenie bezpieczeństwa ruchu drogowego</t>
  </si>
  <si>
    <t>RPO 2020 - Pomoc Techniczna RPO 2014-2020 (Dz. 12.2 - pula) - Zapewnienie skutecznej informacji i promocji programu (Wojewódzki Urząd Pracy w Toruniu)</t>
  </si>
  <si>
    <t>IZ - PO RYBACTWO i MORZE - Pomoc Techniczna Programu Operacyjnego Rybactwo i Morze 2014-2020 - Zapewnienie sprawnego procesu zarządzania i wdrażania programu</t>
  </si>
  <si>
    <t>(dokonuje się urealnienia poniesionych do końca 2020 r. oraz zmniejszenia ogólnej wartości projektu)</t>
  </si>
  <si>
    <t>PROW 2020 - PT Schemat II - Wsparcie funkcjonowania krajowej sieci obszarów wiejskich oraz realizacja działań informacyjno-promocyjnych PROW 2014-2020 (działania informacyjno-promocyjne) - Wsparcie wdrażania i oceny polityki w zakresie rozwoju obszarów wiejskich</t>
  </si>
  <si>
    <t>RPO 2020 - Dz. 3.5.2 - Ograniczenie emisji spalin poprzez rozbudowę sieci dróg rowerowych znajdujących się w koncepcji rozwoju systemu transportu Bydgosko-Toruńskiego Obszaru Funkcjonalnego dla: Części nr 1 - Nawra-Kończewice-Chełmża-Zalesie-Kiełbasin-Mlewo-Mlewiec-Srebrniki-Sierakowo w ciągu dróg wojewódzkich nr: 551,649, 554 - Ograniczenie emisji spalin poprzez rozbudowę sieci dróg rowerowych</t>
  </si>
  <si>
    <t>RPO 2020 - Dz. 3.4 - Ograniczenie emisji spalin poprzez rozbudowę sieci dróg rowerowych, znajdujących się w koncepcji rozwoju systemu transportu Bydgosko-Toruńskiego Obszaru Funkcjonalnego dla: Części nr 2 - Złotoria-Nowa Wieś-Lubicz Górny w ciągu drogi wojewódzkiej nr 657 - Ograniczenie emisji spalin poprzez rozbudowę sieci dróg rowerowych</t>
  </si>
  <si>
    <t>(dokonuje się urealnienia poniesionych do końca 2020 r. wydatków oraz przenosi się niewykorzystaną kwotę z roku 2020 oraz część planowanych wydatków z roku 2021 do roku 2022. Ogólna wartość projektu nie ulega zmianie)</t>
  </si>
  <si>
    <t>RPO 2020 - Dz. 3.4 - Ograniczenie emisji spalin poprzez rozbudowę sieci dróg rowerowych znajdujących się w koncepcji rozwoju systemu transportu Bydgosko-Toruńskiego Obszaru Funkcjonalnego dla: Części nr 2 - Złotoria-Nowa Wieś-Lubicz Górny w ciągu drogi wojewódzkiej nr 657 - Ograniczenie emisji spalin poprzez rozbudowę sieci dróg rowerowych</t>
  </si>
  <si>
    <t>RPO 2020 - Dz. 3.4 - Ograniczenie emisji spalin poprzez rozbudowę sieci dróg rowerowych znajdujących się w koncepcji rozwoju systemu transportu Bydgosko-Toruńskiego Obszaru Funkcjonalnego dla: Części nr 3 - Toruń-Mała Nieszawka-Wielka Nieszawka-Cierpice w ciągu drogi wojewódzkiej nr 273 - Ograniczenie emisji spalin poprzez rozbudowę sieci dróg rowerowych</t>
  </si>
  <si>
    <t>RPO 2020 - RPO WKP 2014-2020 (współfinansowanie krajowe dla beneficjentów środków EFS) - Ułatwienie absorpcji środków</t>
  </si>
  <si>
    <t>RPO 2020 - RPO WKP 2014-2020 (współfinansowanie krajowe dla beneficjentów środków EFRR) - Ułatwienie absorpcji środków</t>
  </si>
  <si>
    <t>(dokonuje się aktualizacji puli środków na współfinansowanie z EFRR w poszczególnych latach)</t>
  </si>
  <si>
    <t>(dokonuje się urealnienia poniesionych do końca 2020 r. wydatków oraz  przeniesienia niewykorzystanej kwoty z roku 2020 do roku 2021. Ogólna wartość projektu nie ulega zmianie)</t>
  </si>
  <si>
    <t>(dokonuje się zwiększenia planowanych na 2021 r. wydatków oraz ogólnej wartości projektu z przeznaczeniem na wykonanie robót dodatkowych)</t>
  </si>
  <si>
    <t>(dokonuje się zwiększenia planowanych na 2021 r. wydatków oraz ogólnej wartości projektu w celu dostosowania do wartości poprzetargowych)</t>
  </si>
  <si>
    <t>1.1.6</t>
  </si>
  <si>
    <t>1.1.7</t>
  </si>
  <si>
    <t>1.1.8</t>
  </si>
  <si>
    <t>1.1.9</t>
  </si>
  <si>
    <t>1.1.10</t>
  </si>
  <si>
    <t>1.1.11</t>
  </si>
  <si>
    <t>1.1.12</t>
  </si>
  <si>
    <t>1.1.13</t>
  </si>
  <si>
    <t>1.1.14</t>
  </si>
  <si>
    <t>1.1.15</t>
  </si>
  <si>
    <t>1.1.16</t>
  </si>
  <si>
    <t>1.1.17</t>
  </si>
  <si>
    <t>1.1.18</t>
  </si>
  <si>
    <t>1.1.19</t>
  </si>
  <si>
    <t>1.1.20</t>
  </si>
  <si>
    <t>1.1.21</t>
  </si>
  <si>
    <t>1.1.22</t>
  </si>
  <si>
    <t>1.1.23</t>
  </si>
  <si>
    <t>1.1.24</t>
  </si>
  <si>
    <t>1.1.25</t>
  </si>
  <si>
    <t>1.1.26</t>
  </si>
  <si>
    <t>1.1.27</t>
  </si>
  <si>
    <t>1.1.28</t>
  </si>
  <si>
    <t>1.1.29</t>
  </si>
  <si>
    <t>1.1.30</t>
  </si>
  <si>
    <t>1.1.31</t>
  </si>
  <si>
    <t>1.1.32</t>
  </si>
  <si>
    <t>1.1.33</t>
  </si>
  <si>
    <t>1.2.3</t>
  </si>
  <si>
    <t>1.2.4</t>
  </si>
  <si>
    <t>1.2.5</t>
  </si>
  <si>
    <t>1.2.6</t>
  </si>
  <si>
    <t>1.2.7</t>
  </si>
  <si>
    <t>1.2.8</t>
  </si>
  <si>
    <t>1.2.9</t>
  </si>
  <si>
    <t>1.2.11</t>
  </si>
  <si>
    <t>1.2.12</t>
  </si>
  <si>
    <t>1.2.13</t>
  </si>
  <si>
    <t>1.2.14</t>
  </si>
  <si>
    <t>1.2.15</t>
  </si>
  <si>
    <t>1.2.16</t>
  </si>
  <si>
    <t>1.2.17</t>
  </si>
  <si>
    <t>1.2.18</t>
  </si>
  <si>
    <t>2.1.4</t>
  </si>
  <si>
    <t>2.1.5</t>
  </si>
  <si>
    <t>2.1.6</t>
  </si>
  <si>
    <t>2.1.7</t>
  </si>
  <si>
    <t>2.1.8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</si>
  <si>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</si>
  <si>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</si>
  <si>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</si>
  <si>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</si>
  <si>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</si>
  <si>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</si>
  <si>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</si>
  <si>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</si>
  <si>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</si>
  <si>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</si>
  <si>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</si>
  <si>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</si>
  <si>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</si>
  <si>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</si>
  <si>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</si>
  <si>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</si>
  <si>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</si>
  <si>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2.2.21</t>
  </si>
  <si>
    <t>Dokonuje się zmian w zakresie planowanych dochodów i wydatków oraz przychodów w poszczególnych latach. Zmiany wynikają przede wszystkim:</t>
  </si>
  <si>
    <t xml:space="preserve">Zestawienie zmian w planowanych dochodach i wydatkach oraz przychodach w latach 2021-2039 przedstawia załączona tabela. </t>
  </si>
  <si>
    <t xml:space="preserve"> - z aktualizacji wielkości dochodów, wydatków w poszczególnych latach,</t>
  </si>
  <si>
    <t xml:space="preserve"> - ze zmiany przychodów w 2021 r.,</t>
  </si>
  <si>
    <t>2.2.11</t>
  </si>
  <si>
    <t>2.2.20</t>
  </si>
  <si>
    <t>(dokonuje się zwiększenia planowanych na 2021 r. wydatków oraz ogólnej wartości projektu w związku z decyzją utworzenia dodatkowego ośrodka opieki wytchnieniowej w Toruniu)</t>
  </si>
  <si>
    <t>(wprowadza się nowy projekt przewidziany do realizacji w latach 2021-2022, którego celem jest zwiększenie dostępności do usług społecznych dla 1.060 mieszkańców województwa w związku z przeciwdziałaniem skutkom COVID-19 w ramach inicjatyw grantowych NGO)</t>
  </si>
  <si>
    <t>(dokonuje się zwiększenia planowanych na 2021 r. wydatków poprzez przeniesienie ich z Pomocy Technicznej RPO 2014-2020 - pula do wykorzystania z przeznaczeniem na sfinansowanie prac remontowych w pomieszczeniach Urzędu Marszałkowskiego wykorzystywanych w procesie wdrażania RPO. Ogólna wartość ulega zwiększeniu)</t>
  </si>
  <si>
    <t>(dokonuje się przeniesienia planowanych wydatków z roku 2021 do roku 2023 oraz do projektu WPD PT "Sprawne zarządzanie i wdrażanie RPO WK-P w latach 2018-2022". Ogólna wartości ulega zmniejszeniu)</t>
  </si>
  <si>
    <t>(dokonuje się zwiększenia planowanych na 2023 r. wydatków poprzez przeniesienie ich z Pomocy Technicznej RPO 2014-2020 - pula do wykorzystania. Ogólna wartość ulega zwiększeniu)</t>
  </si>
  <si>
    <t>(dokonuje się urealnienia poniesionych do końca 2020 r. wydatków oraz przeniesienia niewykorzystanej kwoty z roku 2020 do roku 2021. Ponadto w związku z brakiem możliwości wydatkowania kwoty 275.081,95 zł ujętej w wykazie wydatków niewygasających z upływem 2020 r. w określonym terminie, tj. do dnia 31 maja 2021 r. zaszła konieczność wprowadzenia jej do planu wydatków 2021 r. Ogólna wartość projektu nie ulega zmianie)</t>
  </si>
  <si>
    <t>RPO 2020 - Dz. 5.1 - Przebudowa wraz z rozbudową drogi wojewódzkiej Nr 563 Rypin-Żuromin-Mława od km 2+475 do km 16+656. Etap II - Przebudowa drogi wojewódzkiej Nr 563 na odcinku Stępowo-granica województwa od km 10+100 do km 16+656 - Zwiększenie bezpieczeństwa ruchu drogowego</t>
  </si>
  <si>
    <t>(dokonuje się urealnienia poniesionych do końca 2020 r. wydatków oraz zmniejszenia planowanych na 2021 r. wydatków w celu dostosowania do zapisów umowy na naprawę i konserwację urządzeń znajdujących się na terenie ogrodu edukacyjnego "Rycykowy Zakątek". Ogólna wartość zadania ulega zmniejszeniu)</t>
  </si>
  <si>
    <t>(dokonuje się urealnienia poniesionych do końca 2020 r. wydatków oraz przeniesienia niewykorzystanej kwoty z roku 2020 do roku 2021. Ogólna wartość zadania nie ulega zmianie)</t>
  </si>
  <si>
    <t>(dokonuje się zwiększenia planowanych w poszczególnych latach wydatków oraz ogólnej wartości zadania w związku z udzieleniem Województwu pomocy finansowej na realizację zadania w latach 2021-2024 przez Miasto Bydgoszcz)</t>
  </si>
  <si>
    <t>Zgodnie z art. 18 pkt 20 ustawy z dnia 5 czerwca 1998 r. o samorządzie województwa  (Dz. U. z 2020 r. poz. 1668 z późn. zm.) do kompetencji sejmiku województwa należy podejmowanie uchwał w innych sprawach zastrzeżonych ustawami. Natomiast art. 231 ustawy z dnia 27 sierpnia 2009 r. o finansach publicznych (Dz.U. z 2021 r. poz. 305) uprawnia organ stanowiący do zmiany kwot wydatków na zaplanowane w wieloletniej prognozie finansowej przedsięwzięcia.</t>
  </si>
  <si>
    <t>(dokonuje się urealnienia poniesionych do końca 2020 r. wydatków oraz zmniejszenia ogólnej wartości projektu w związku z mniejszymi kosztami realizacji projektu)</t>
  </si>
  <si>
    <t>(dokonuje się zwiększenia planowanych na 2021 r. wydatków oraz ogólnej wartość projektu w związku z koniecznością dokonania dodatkowych zakupów wyposażenia i pokrycia kosztów zakupu usług związanych z zagrodą wiejską w Dusocinie)</t>
  </si>
  <si>
    <t>(dokonuje się urealnienia poniesionych do końca 2020 r. wydatków oraz zmniejszenia ogólnej wartości projektu w związku z uzyskanymi oszczędnościami na kosztach zarządzania projektem)</t>
  </si>
  <si>
    <t>(dokonuje się urealnienia poniesionych do końca 2020 r. wydatków, zmniejszenia planowanych na 2021 r. wydatków oraz ogólnej wartości projektu w celu dostosowania do faktycznego wykonania. Realizacja projektu zakończyła się w styczniu 2021 r.)</t>
  </si>
  <si>
    <t>(wydłuża się okres realizacji projektu do roku 2023, dokonuje się urealnienia poniesionych do końca 2020 r. wydatków oraz przenosi się niewykorzystaną kwotę z roku 2020 na lata następne. Ogólna wartość projektu nie ulega zmianie)</t>
  </si>
  <si>
    <t>(wydłuża się okres realizacji projektu do roku 2023, dokonuje się urealnienia poniesionych do końca 2020 r. wydatków oraz przenosi się niewykorzystaną kwotę z roku 2020 oraz część planowanych wydatków z roku 2021 na lata następne w związku z opóźnieniem w realizacji projektu wynikającym z sytuacji epidemicznej w kraju. Ogólna wartość projektu nie ulega zmianie)</t>
  </si>
  <si>
    <t>(dokonuje się zmniejszenia puli środków. Wydatki przeniesione zostają do projektu WPD PT "Sprawne zarządzanie i wdrażanie RPO WK-P w latach 2018-2022" (Wojewódzki Urząd Pracy w Toruniu))</t>
  </si>
  <si>
    <t>(dokonuje się urealnienia poniesionych do końca 2020 r. wydatków oraz przeniesienia niewykorzystanej kwoty z roku 2020 do roku 2022. Ogólna wartość zadania nie ulega zmianie)</t>
  </si>
  <si>
    <t>(dokonuje się urealnienia poniesionych do końca 2020 r. wydatków (zmniejszenie wydatków) oraz zwiększenia wydatków w 2021 r. w związku z uzyskaniem dodatkowej dotacji z  Ministerstwa Funduszy i Polityki Regionalnej. Ogólna wartość projektu ulega zmniejszeniu)</t>
  </si>
  <si>
    <t>(dokonuje się urealnienia poniesionych do końca 2020 r. wydatków oraz przeniesienia niewykorzystanej kwoty z roku 2020 do roku 2022 r. Ogólna wartości projektu nie ulega zmianie)</t>
  </si>
  <si>
    <t>(dokonuje się urealnienia poniesionych do końca 2020 r. wydatków oraz przeniesienia niewykorzystanej kwoty z roku 2020 do roku 2022. Ogólna wartość projektu ulega zwiększeniu w związku z przeliczeniem alokacji środków po nowym kursie euro)</t>
  </si>
  <si>
    <t>(dokonuje się zwiększenia planowanych na 2021 r. wydatków oraz ogólnej wartości projektu w związku z wystąpieniem robót dodatkowych i wyższym kosztem wykupu gruntów)</t>
  </si>
  <si>
    <t>(dokonuje się zwiększenia planowanych na 2021 r. wydatków oraz ogólnej wartość projektu w związku z koniecznością wykonania dodatkowych prac w zagrodzie wiejskiej w Dusocinie oraz pokrycia kosztów zagospodarowania terenu)</t>
  </si>
  <si>
    <t>(dokonuje się zmniejszenia planowanych na poszczególne lata wydatków oraz ogólnej wartości projektu w celu dostosowania do wartości poprzetargowych)</t>
  </si>
  <si>
    <t>(dokonuje się zwiększenia planowanych na poszczególne lata wydatków oraz ogólnej wartości projektu w związku z wyższą niż pierwotnie planowano wartością robót budowlanych oraz nadzoru inwestorskiego)</t>
  </si>
  <si>
    <t>(dokonuje się zwiększenia planowanych na 2021 r. wydatków oraz ogólnej wartości projektu z przeznaczeniem na wydatki niekwalifikowalne, tj. m.in. na wykonanie przyłącza kanalizacji deszczowej, usunięcie kolizji napowietrznej linii elektroenergetycznej SA oraz na modernizację kotłowni)</t>
  </si>
  <si>
    <t>(wydłuża się okres realizacji projektu do roku 2022 oraz urealnia się poniesione do końca 2020 r. wydatki. Wydatki inwestycyjne ulegają zmniejszeniu)</t>
  </si>
  <si>
    <t>(odstępuje się od realizacji zadania w 2021 r. w związku z trwającym zagrożeniem epidemiologicznym wywołanym wirusem SARS-CoV-2 i podjęciem decyzji przez dyrektora Opery Nova w Bydgoszczy o odwołaniu Bydgoskiego Festiwalu Operowego)</t>
  </si>
  <si>
    <t>(dokonuje się zmniejszenia planowanych na 2021 r. wydatków i ogólnej wartości zadania w związku z mniejszym zakresem działań przewidzianych do realizacji w 2021 r.)</t>
  </si>
  <si>
    <t>(wprowadza się nowe zadanie przewidziane do realizacji w latach 2021-2024, w ramach którego  sfinansowana zostanie usługa serwisowa oprogramowania systemu do zarządzania i obsługi opłat środowiskowych)</t>
  </si>
  <si>
    <t>(dokonuje się urealnienia poniesionych do końca 2020 r. wydatków. W związku z brakiem możliwości wydatkowania kwoty 13.346.318 zł ujętej w wykazie wydatków niewygasających z upływem 2020 r. w określonym terminie, tj. do dnia 31 maja 2021 r. zaszła konieczność wprowadzenia jej do planu wydatków na 2021 r. Ponadto dokonuje się zwiększenia planowanych na 2021 r. wydatków w związku z koniecznością wykonania dodatkowych robót na drodze wojewódzkiej Nr 249, 251 i 265. Ogólna wartość zadania ulega zwiększeniu)</t>
  </si>
  <si>
    <t>(zmiana nazwy zadania w związku z chęcią uczestnictwa Gminy Brzuze w budowie ścieżki rowerowej i zwiększeniem zakresu planowanej budowy poprzez wydłużenie odcinka ciągu pieszo-rowerowego do miejscowości Ostrowite)</t>
  </si>
  <si>
    <t>(dokonuje się przeniesienia części planowanych wydatków z roku 2021 do roku 2022 przy zachowaniu niezmienionej ogólnej wartości zadania. W związku z brakiem ofert na ogłoszone postępowania przetargowe na dokumentację projektową nie ma możliwości wykonania zadania w 2021 r.)</t>
  </si>
  <si>
    <t>(dokonuje się urealnienia poniesionych do końca 2020 r. wydatków oraz przeniesienia niewykorzystanej kwoty z roku 2020 do roku 2021 stanowiącej m.in. niewydatkowaną w terminie, tj. do dnia 31 maja 2021 r. kwotę  w wysokości 3.167.515,64 zł ujętą w wykazie wydatków niewygasających z upływem 2020 r. Ogólna wartość zadania ulega zmniejszeniu)</t>
  </si>
  <si>
    <t>(wydłuża się okres realizacji zadania do 2023 r. oraz przenosi się planowane wydatki między latami realizacji. Ogólna wartość zadania ulega zwiększeniu w celu dostosowania do ofert złożonych w postępowaniu)</t>
  </si>
  <si>
    <t xml:space="preserve"> - ze zwiększenia planowanych przychodów w 2021 r. o niewykorzystane środki pieniężne, o których mowa w art. 217 ust. 2 pkt 8 ustawy o finansach 
   publicznych wynikające z rozliczenia środków określonych w art. 5 ust. 1 pkt 2 ustawy i dotacji na realizację programu, projektu lub zadania finansowanego 
   z udziałem tych środków.</t>
  </si>
  <si>
    <t>(dokonuje się przeniesienia części planowanych wydatków z roku 2021 do roku 2022. Ogólna wartość projektu ulega zwiększeniu w związku z wystąpieniem robót dodatkowych i wyższym kosztem wykupu gruntów)</t>
  </si>
  <si>
    <t>(dokonuje się przeniesienia części planowanych wydatków z roku 2021 do roku 2022 oraz zwiększenia ogólnej wartości projektu w związku z koniecznością wyłonienia nowego wykonawcy dokumentacji i robót budowlanych oraz wzrostem cen na rynku budowlanym licząc od daty sporządzenia kosztorysu prac. Ogólna wartość projektu ulega zwiększeniu)</t>
  </si>
  <si>
    <t>(dokonuje się przeniesienia części planowanych wydatków bieżących do wydatków inwestycyjnych w związku z aktualizacją działań projektowych realizowanych przez partnerów projektu. Wydatki bieżące ulegają zmniejszeniu przy zachowaniu niezmienionej ogólnej wartości projektu )</t>
  </si>
  <si>
    <t>1.2.10</t>
  </si>
  <si>
    <t>(dokonuje się przeniesienia części planowanych wydatków bieżących do wydatków inwestycyjnych. Wydatki inwestycyjne ulegają zwiększeniu przy zachowaniu niezmienionej ogólnej wartości projektu w celu dostosowania do wielkości wynikających z przygotowanych aneksów do zawartych umów z partnerami)</t>
  </si>
  <si>
    <t>(dokonuje się zmniejszenia planowanych na 2021 wydatków oraz ogólnej wartości zadania w związku ze zmianą formuły festiwalu na hybrydową oraz ograniczeniem liczby wydarzeń na żywo z powodu sytuacji epidemicznej w kraju, co skutkuje mniejszymi kosztami realizacji przedsięwzięcia)</t>
  </si>
  <si>
    <t>(zmiana nazwy zadania w związku ze zmianą długości odcinka drogi objętego inwestycją)</t>
  </si>
  <si>
    <t>(dokonuje się zwiększenia planowanych w poszczególnych latach wydatków oraz ogólnej wartości projektu w związku z uzyskaniem zgody Instytucji Zarządzającej na zwiększenie wartości projektu w wyniku wzrostu kosztów m.in. wynagrodzeń zasadniczych nauczycieli)</t>
  </si>
  <si>
    <t>RPO 2020 - Pomoc Techniczna RPO 2014-2020 - WPD PT "Sprawne zarządzanie i wdrażanie RPO WK-P w latach 2018-2022"  - Zapewnienie technicznego i finansowego wsparcia procesu zarządzania, wdrażania, monitorowania i kontroli w celu sprawnego wdrażania oraz efektywnego wykorzystania środków (Urząd Marszałkowski w Toruniu)</t>
  </si>
  <si>
    <t>(dokonuje się zwiększenia planowanych wydatków na WPD PT (RPO 2014-2020, Dz. 12.1) w związku z przeniesieniem oszczędności z Rocznego Planu Działań Informacyjnych i Promocyjnych na rok 2021 (PT RPO 2014-2020, Dz. 12.2))</t>
  </si>
  <si>
    <t>RPO 2020 - Pomoc Techniczna RPO 2014-2020 (Dz. 12.1 - pula) - Zapewnienie technicznego i finansowego wsparcia procesu zarządzania, wdrażania, monitorowania i kontroli w celu sprawnego wdrażania oraz efektywnego wykorzystania środków (Urząd Marszałkowski w Toruniu)</t>
  </si>
  <si>
    <t>Aktualizacja "Planu gospodarki odpadami województwa kujawsko-pomorskiego" - Racjonalne gospodarowanie odpadami na terenie województwa kujawsko-pomorskiego</t>
  </si>
  <si>
    <t>(wprowadza się nowe zadanie przewidziane do realizacji w latach 2021-2022. Pierwotnie zadanie miało być zrealizowane przez Zarząd Dróg Wojewódzkich w Bydgoszczy w 2021 r. jednak ze względu na konieczność opracowania dokumentacji projektowej zadanie ujęte zostało w wieloletniej prognozie finansowej)</t>
  </si>
  <si>
    <t>(dokonuje się przeniesienia części planowanych wydatków z roku 2021 do roku 2022 z przeznaczeniem na przeprowadzenie postępowań przetargowych na promocję gospodarczą podczas Welcomy 2022 oraz na organizację Kongresu Azjatyckiego. Ogólna wartość projektu nie ulega zmianie)</t>
  </si>
  <si>
    <t>(wprowadza się wieloletnie zadanie przewidziane do realizacji w latach 2021-2022 w związku z koniecznością przedłużenia prac nad wojewódzkim planem gospodarki odpadami w wyniku braku aktualizacji krajowego planu gospodarki odpadami)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</si>
</sst>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_-* #,##0.00\ _z_ł_-;\-* #,##0.00\ _z_ł_-;_-* \-??\ _z_ł_-;_-@_-"/>
    <numFmt numFmtId="167" formatCode="#,##0.00_ ;[Red]\-#,##0.00\ "/>
  </numFmts>
  <fonts count="57"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 PL"/>
      <charset val="238"/>
    </font>
    <font>
      <b/>
      <sz val="11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zcionka tekstu podstawowego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sz val="10"/>
      <color indexed="8"/>
      <name val="Czcionka tekstu podstawowego"/>
      <family val="2"/>
      <charset val="238"/>
    </font>
    <font>
      <b/>
      <sz val="14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Czcionka tekstu podstawowego"/>
      <family val="2"/>
      <charset val="238"/>
    </font>
    <font>
      <sz val="12"/>
      <color indexed="8"/>
      <name val="Times New Roman"/>
      <family val="1"/>
      <charset val="238"/>
    </font>
    <font>
      <sz val="12"/>
      <color indexed="8"/>
      <name val="Czcionka tekstu podstawowego"/>
      <family val="2"/>
      <charset val="238"/>
    </font>
    <font>
      <sz val="12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0"/>
      <color indexed="8"/>
      <name val="Czcionka tekstu podstawowego"/>
      <family val="2"/>
      <charset val="238"/>
    </font>
    <font>
      <b/>
      <i/>
      <sz val="12"/>
      <color indexed="8"/>
      <name val="Times New Roman"/>
      <family val="1"/>
      <charset val="238"/>
    </font>
    <font>
      <b/>
      <i/>
      <sz val="10"/>
      <color indexed="8"/>
      <name val="Czcionka tekstu podstawowego"/>
      <family val="2"/>
      <charset val="238"/>
    </font>
    <font>
      <i/>
      <sz val="12"/>
      <name val="Times New Roman CE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i/>
      <sz val="12"/>
      <name val="Times New Roman"/>
      <family val="1"/>
      <charset val="238"/>
    </font>
    <font>
      <i/>
      <sz val="12"/>
      <color rgb="FF000000"/>
      <name val="Times New Roman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07">
    <xf numFmtId="0" fontId="0" fillId="0" borderId="0"/>
    <xf numFmtId="0" fontId="54" fillId="2" borderId="0" applyNumberFormat="0" applyBorder="0" applyAlignment="0" applyProtection="0"/>
    <xf numFmtId="0" fontId="1" fillId="2" borderId="0" applyNumberFormat="0" applyBorder="0" applyAlignment="0" applyProtection="0"/>
    <xf numFmtId="0" fontId="54" fillId="3" borderId="0" applyNumberFormat="0" applyBorder="0" applyAlignment="0" applyProtection="0"/>
    <xf numFmtId="0" fontId="1" fillId="3" borderId="0" applyNumberFormat="0" applyBorder="0" applyAlignment="0" applyProtection="0"/>
    <xf numFmtId="0" fontId="54" fillId="4" borderId="0" applyNumberFormat="0" applyBorder="0" applyAlignment="0" applyProtection="0"/>
    <xf numFmtId="0" fontId="1" fillId="4" borderId="0" applyNumberFormat="0" applyBorder="0" applyAlignment="0" applyProtection="0"/>
    <xf numFmtId="0" fontId="54" fillId="5" borderId="0" applyNumberFormat="0" applyBorder="0" applyAlignment="0" applyProtection="0"/>
    <xf numFmtId="0" fontId="1" fillId="5" borderId="0" applyNumberFormat="0" applyBorder="0" applyAlignment="0" applyProtection="0"/>
    <xf numFmtId="0" fontId="54" fillId="6" borderId="0" applyNumberFormat="0" applyBorder="0" applyAlignment="0" applyProtection="0"/>
    <xf numFmtId="0" fontId="1" fillId="6" borderId="0" applyNumberFormat="0" applyBorder="0" applyAlignment="0" applyProtection="0"/>
    <xf numFmtId="0" fontId="54" fillId="7" borderId="0" applyNumberFormat="0" applyBorder="0" applyAlignment="0" applyProtection="0"/>
    <xf numFmtId="0" fontId="1" fillId="7" borderId="0" applyNumberFormat="0" applyBorder="0" applyAlignment="0" applyProtection="0"/>
    <xf numFmtId="0" fontId="54" fillId="8" borderId="0" applyNumberFormat="0" applyBorder="0" applyAlignment="0" applyProtection="0"/>
    <xf numFmtId="0" fontId="1" fillId="8" borderId="0" applyNumberFormat="0" applyBorder="0" applyAlignment="0" applyProtection="0"/>
    <xf numFmtId="0" fontId="54" fillId="9" borderId="0" applyNumberFormat="0" applyBorder="0" applyAlignment="0" applyProtection="0"/>
    <xf numFmtId="0" fontId="1" fillId="9" borderId="0" applyNumberFormat="0" applyBorder="0" applyAlignment="0" applyProtection="0"/>
    <xf numFmtId="0" fontId="54" fillId="10" borderId="0" applyNumberFormat="0" applyBorder="0" applyAlignment="0" applyProtection="0"/>
    <xf numFmtId="0" fontId="1" fillId="10" borderId="0" applyNumberFormat="0" applyBorder="0" applyAlignment="0" applyProtection="0"/>
    <xf numFmtId="0" fontId="54" fillId="5" borderId="0" applyNumberFormat="0" applyBorder="0" applyAlignment="0" applyProtection="0"/>
    <xf numFmtId="0" fontId="1" fillId="5" borderId="0" applyNumberFormat="0" applyBorder="0" applyAlignment="0" applyProtection="0"/>
    <xf numFmtId="0" fontId="54" fillId="8" borderId="0" applyNumberFormat="0" applyBorder="0" applyAlignment="0" applyProtection="0"/>
    <xf numFmtId="0" fontId="1" fillId="8" borderId="0" applyNumberFormat="0" applyBorder="0" applyAlignment="0" applyProtection="0"/>
    <xf numFmtId="0" fontId="54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3" fillId="12" borderId="0" applyNumberFormat="0" applyBorder="0" applyAlignment="0" applyProtection="0"/>
    <xf numFmtId="0" fontId="2" fillId="9" borderId="0" applyNumberFormat="0" applyBorder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  <xf numFmtId="0" fontId="3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5" borderId="0" applyNumberFormat="0" applyBorder="0" applyAlignment="0" applyProtection="0"/>
    <xf numFmtId="0" fontId="2" fillId="16" borderId="0" applyNumberFormat="0" applyBorder="0" applyAlignment="0" applyProtection="0"/>
    <xf numFmtId="0" fontId="3" fillId="16" borderId="0" applyNumberFormat="0" applyBorder="0" applyAlignment="0" applyProtection="0"/>
    <xf numFmtId="0" fontId="2" fillId="17" borderId="0" applyNumberFormat="0" applyBorder="0" applyAlignment="0" applyProtection="0"/>
    <xf numFmtId="0" fontId="3" fillId="17" borderId="0" applyNumberFormat="0" applyBorder="0" applyAlignment="0" applyProtection="0"/>
    <xf numFmtId="0" fontId="2" fillId="18" borderId="0" applyNumberFormat="0" applyBorder="0" applyAlignment="0" applyProtection="0"/>
    <xf numFmtId="0" fontId="3" fillId="18" borderId="0" applyNumberFormat="0" applyBorder="0" applyAlignment="0" applyProtection="0"/>
    <xf numFmtId="0" fontId="2" fillId="13" borderId="0" applyNumberFormat="0" applyBorder="0" applyAlignment="0" applyProtection="0"/>
    <xf numFmtId="0" fontId="3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7" fillId="20" borderId="2" applyNumberFormat="0" applyAlignment="0" applyProtection="0"/>
    <xf numFmtId="0" fontId="8" fillId="4" borderId="0" applyNumberFormat="0" applyBorder="0" applyAlignment="0" applyProtection="0"/>
    <xf numFmtId="0" fontId="9" fillId="4" borderId="0" applyNumberFormat="0" applyBorder="0" applyAlignment="0" applyProtection="0"/>
    <xf numFmtId="166" fontId="54" fillId="0" borderId="0" applyFill="0" applyBorder="0" applyAlignment="0" applyProtection="0"/>
    <xf numFmtId="0" fontId="10" fillId="0" borderId="3" applyNumberFormat="0" applyFill="0" applyAlignment="0" applyProtection="0"/>
    <xf numFmtId="0" fontId="11" fillId="0" borderId="3" applyNumberFormat="0" applyFill="0" applyAlignment="0" applyProtection="0"/>
    <xf numFmtId="0" fontId="12" fillId="21" borderId="4" applyNumberFormat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1" fillId="22" borderId="0" applyNumberFormat="0" applyBorder="0" applyAlignment="0" applyProtection="0"/>
    <xf numFmtId="0" fontId="22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2" fillId="0" borderId="0"/>
    <xf numFmtId="0" fontId="23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23" fillId="0" borderId="0"/>
    <xf numFmtId="0" fontId="23" fillId="0" borderId="0"/>
    <xf numFmtId="0" fontId="1" fillId="0" borderId="0"/>
    <xf numFmtId="0" fontId="22" fillId="0" borderId="0"/>
    <xf numFmtId="0" fontId="24" fillId="20" borderId="1" applyNumberFormat="0" applyAlignment="0" applyProtection="0"/>
    <xf numFmtId="0" fontId="25" fillId="20" borderId="1" applyNumberFormat="0" applyAlignment="0" applyProtection="0"/>
    <xf numFmtId="9" fontId="54" fillId="0" borderId="0" applyFill="0" applyBorder="0" applyAlignment="0" applyProtection="0"/>
    <xf numFmtId="9" fontId="54" fillId="0" borderId="0" applyFill="0" applyBorder="0" applyAlignment="0" applyProtection="0"/>
    <xf numFmtId="9" fontId="54" fillId="0" borderId="0" applyFill="0" applyBorder="0" applyAlignment="0" applyProtection="0"/>
    <xf numFmtId="9" fontId="54" fillId="0" borderId="0" applyFill="0" applyBorder="0" applyAlignment="0" applyProtection="0"/>
    <xf numFmtId="9" fontId="54" fillId="0" borderId="0" applyFill="0" applyBorder="0" applyAlignment="0" applyProtection="0"/>
    <xf numFmtId="9" fontId="54" fillId="0" borderId="0" applyFill="0" applyBorder="0" applyAlignment="0" applyProtection="0"/>
    <xf numFmtId="9" fontId="54" fillId="0" borderId="0" applyFill="0" applyBorder="0" applyAlignment="0" applyProtection="0"/>
    <xf numFmtId="0" fontId="26" fillId="0" borderId="0"/>
    <xf numFmtId="0" fontId="27" fillId="0" borderId="8" applyNumberFormat="0" applyFill="0" applyAlignment="0" applyProtection="0"/>
    <xf numFmtId="0" fontId="28" fillId="0" borderId="8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4" fillId="23" borderId="9" applyNumberFormat="0" applyAlignment="0" applyProtection="0"/>
    <xf numFmtId="0" fontId="54" fillId="23" borderId="9" applyNumberFormat="0" applyAlignment="0" applyProtection="0"/>
    <xf numFmtId="0" fontId="34" fillId="3" borderId="0" applyNumberFormat="0" applyBorder="0" applyAlignment="0" applyProtection="0"/>
    <xf numFmtId="0" fontId="35" fillId="3" borderId="0" applyNumberFormat="0" applyBorder="0" applyAlignment="0" applyProtection="0"/>
  </cellStyleXfs>
  <cellXfs count="207">
    <xf numFmtId="0" fontId="0" fillId="0" borderId="0" xfId="0"/>
    <xf numFmtId="0" fontId="36" fillId="0" borderId="0" xfId="0" applyFont="1" applyFill="1" applyAlignment="1" applyProtection="1">
      <alignment horizontal="center" vertical="center" wrapText="1"/>
    </xf>
    <xf numFmtId="0" fontId="36" fillId="0" borderId="0" xfId="0" applyFont="1" applyFill="1" applyAlignment="1" applyProtection="1">
      <alignment vertical="center" wrapText="1"/>
    </xf>
    <xf numFmtId="0" fontId="36" fillId="0" borderId="0" xfId="0" applyFont="1" applyFill="1" applyAlignment="1" applyProtection="1">
      <alignment horizontal="right" vertical="center" wrapText="1"/>
    </xf>
    <xf numFmtId="0" fontId="37" fillId="0" borderId="0" xfId="0" applyFont="1" applyFill="1" applyAlignment="1" applyProtection="1">
      <alignment horizontal="center" vertical="center" wrapText="1"/>
    </xf>
    <xf numFmtId="0" fontId="38" fillId="0" borderId="0" xfId="0" applyFont="1" applyFill="1" applyAlignment="1" applyProtection="1">
      <alignment vertical="center" wrapText="1"/>
    </xf>
    <xf numFmtId="0" fontId="40" fillId="0" borderId="0" xfId="0" applyFont="1" applyFill="1" applyAlignment="1" applyProtection="1">
      <alignment vertical="center" wrapText="1"/>
    </xf>
    <xf numFmtId="0" fontId="42" fillId="0" borderId="0" xfId="0" applyFont="1" applyFill="1" applyAlignment="1" applyProtection="1">
      <alignment vertical="center" wrapText="1"/>
    </xf>
    <xf numFmtId="0" fontId="42" fillId="0" borderId="0" xfId="0" applyFont="1" applyFill="1" applyAlignment="1" applyProtection="1">
      <alignment wrapText="1"/>
    </xf>
    <xf numFmtId="0" fontId="36" fillId="0" borderId="0" xfId="0" applyFont="1" applyFill="1" applyAlignment="1" applyProtection="1">
      <alignment wrapText="1"/>
    </xf>
    <xf numFmtId="0" fontId="41" fillId="0" borderId="0" xfId="0" applyFont="1" applyFill="1" applyAlignment="1" applyProtection="1">
      <alignment horizontal="left" vertical="center" wrapText="1"/>
    </xf>
    <xf numFmtId="0" fontId="39" fillId="0" borderId="0" xfId="0" applyFont="1" applyFill="1" applyAlignment="1" applyProtection="1">
      <alignment wrapText="1"/>
    </xf>
    <xf numFmtId="0" fontId="45" fillId="0" borderId="0" xfId="0" applyFont="1" applyFill="1" applyAlignment="1" applyProtection="1">
      <alignment vertical="center" wrapText="1"/>
    </xf>
    <xf numFmtId="0" fontId="46" fillId="0" borderId="1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wrapText="1"/>
    </xf>
    <xf numFmtId="0" fontId="46" fillId="0" borderId="0" xfId="0" applyFont="1" applyFill="1" applyAlignment="1" applyProtection="1">
      <alignment vertical="center" wrapText="1"/>
    </xf>
    <xf numFmtId="0" fontId="39" fillId="0" borderId="10" xfId="0" applyFont="1" applyFill="1" applyBorder="1" applyAlignment="1" applyProtection="1">
      <alignment horizontal="left" vertical="center" wrapText="1"/>
    </xf>
    <xf numFmtId="0" fontId="39" fillId="0" borderId="10" xfId="0" applyFont="1" applyFill="1" applyBorder="1" applyAlignment="1" applyProtection="1">
      <alignment vertical="center" wrapText="1"/>
    </xf>
    <xf numFmtId="167" fontId="39" fillId="0" borderId="10" xfId="81" applyNumberFormat="1" applyFont="1" applyFill="1" applyBorder="1" applyAlignment="1" applyProtection="1">
      <alignment vertical="center" shrinkToFit="1"/>
    </xf>
    <xf numFmtId="4" fontId="39" fillId="0" borderId="10" xfId="81" applyNumberFormat="1" applyFont="1" applyFill="1" applyBorder="1" applyAlignment="1" applyProtection="1">
      <alignment vertical="center" shrinkToFit="1"/>
    </xf>
    <xf numFmtId="0" fontId="39" fillId="0" borderId="0" xfId="0" applyFont="1" applyFill="1" applyAlignment="1" applyProtection="1">
      <alignment vertical="center" wrapText="1"/>
    </xf>
    <xf numFmtId="0" fontId="41" fillId="0" borderId="10" xfId="0" applyFont="1" applyFill="1" applyBorder="1" applyAlignment="1" applyProtection="1">
      <alignment horizontal="left" vertical="center" wrapText="1"/>
    </xf>
    <xf numFmtId="0" fontId="41" fillId="0" borderId="10" xfId="0" applyFont="1" applyFill="1" applyBorder="1" applyAlignment="1" applyProtection="1">
      <alignment horizontal="left" vertical="center" wrapText="1" indent="2"/>
    </xf>
    <xf numFmtId="167" fontId="41" fillId="0" borderId="10" xfId="81" applyNumberFormat="1" applyFont="1" applyFill="1" applyBorder="1" applyAlignment="1" applyProtection="1">
      <alignment vertical="center" shrinkToFit="1"/>
    </xf>
    <xf numFmtId="4" fontId="41" fillId="0" borderId="10" xfId="81" applyNumberFormat="1" applyFont="1" applyFill="1" applyBorder="1" applyAlignment="1" applyProtection="1">
      <alignment vertical="center" shrinkToFit="1"/>
    </xf>
    <xf numFmtId="0" fontId="41" fillId="0" borderId="10" xfId="0" applyFont="1" applyFill="1" applyBorder="1" applyAlignment="1" applyProtection="1">
      <alignment horizontal="left" vertical="center" wrapText="1" indent="4"/>
    </xf>
    <xf numFmtId="0" fontId="41" fillId="0" borderId="10" xfId="0" applyFont="1" applyFill="1" applyBorder="1" applyAlignment="1" applyProtection="1">
      <alignment horizontal="left" vertical="center" wrapText="1" indent="6"/>
    </xf>
    <xf numFmtId="0" fontId="40" fillId="0" borderId="0" xfId="0" applyFont="1" applyFill="1" applyAlignment="1" applyProtection="1">
      <alignment wrapText="1"/>
    </xf>
    <xf numFmtId="0" fontId="41" fillId="0" borderId="11" xfId="0" applyFont="1" applyFill="1" applyBorder="1" applyAlignment="1" applyProtection="1">
      <alignment horizontal="left" vertical="center" wrapText="1" indent="6"/>
    </xf>
    <xf numFmtId="0" fontId="39" fillId="0" borderId="10" xfId="0" applyFont="1" applyFill="1" applyBorder="1" applyAlignment="1" applyProtection="1">
      <alignment horizontal="left" vertical="center" wrapText="1" indent="2"/>
    </xf>
    <xf numFmtId="4" fontId="39" fillId="0" borderId="10" xfId="0" applyNumberFormat="1" applyFont="1" applyFill="1" applyBorder="1" applyAlignment="1" applyProtection="1">
      <alignment horizontal="right" vertical="center" wrapText="1"/>
    </xf>
    <xf numFmtId="0" fontId="44" fillId="0" borderId="0" xfId="0" applyFont="1" applyFill="1" applyAlignment="1" applyProtection="1">
      <alignment wrapText="1"/>
    </xf>
    <xf numFmtId="0" fontId="44" fillId="0" borderId="0" xfId="0" applyFont="1" applyFill="1" applyAlignment="1" applyProtection="1">
      <alignment vertical="center" wrapText="1"/>
    </xf>
    <xf numFmtId="0" fontId="41" fillId="0" borderId="10" xfId="0" applyFont="1" applyFill="1" applyBorder="1" applyAlignment="1" applyProtection="1">
      <alignment horizontal="left" vertical="center" wrapText="1" indent="8"/>
    </xf>
    <xf numFmtId="167" fontId="39" fillId="0" borderId="10" xfId="81" applyNumberFormat="1" applyFont="1" applyFill="1" applyBorder="1" applyAlignment="1" applyProtection="1">
      <alignment horizontal="center" vertical="center" shrinkToFit="1"/>
    </xf>
    <xf numFmtId="4" fontId="39" fillId="0" borderId="10" xfId="81" applyNumberFormat="1" applyFont="1" applyFill="1" applyBorder="1" applyAlignment="1" applyProtection="1">
      <alignment horizontal="center" vertical="center" shrinkToFit="1"/>
    </xf>
    <xf numFmtId="10" fontId="41" fillId="0" borderId="10" xfId="81" applyNumberFormat="1" applyFont="1" applyFill="1" applyBorder="1" applyAlignment="1" applyProtection="1">
      <alignment vertical="center" shrinkToFit="1"/>
    </xf>
    <xf numFmtId="167" fontId="41" fillId="0" borderId="10" xfId="81" applyNumberFormat="1" applyFont="1" applyFill="1" applyBorder="1" applyAlignment="1" applyProtection="1">
      <alignment horizontal="center" vertical="center" shrinkToFit="1"/>
    </xf>
    <xf numFmtId="0" fontId="41" fillId="0" borderId="0" xfId="0" applyFont="1" applyFill="1" applyBorder="1" applyAlignment="1" applyProtection="1">
      <alignment horizontal="left" vertical="center" wrapText="1"/>
    </xf>
    <xf numFmtId="0" fontId="41" fillId="0" borderId="0" xfId="0" applyFont="1" applyFill="1" applyBorder="1" applyAlignment="1" applyProtection="1">
      <alignment horizontal="left" vertical="center" wrapText="1" indent="2"/>
    </xf>
    <xf numFmtId="10" fontId="41" fillId="0" borderId="0" xfId="81" applyNumberFormat="1" applyFont="1" applyFill="1" applyBorder="1" applyAlignment="1" applyProtection="1">
      <alignment horizontal="center" vertical="center" shrinkToFit="1"/>
    </xf>
    <xf numFmtId="0" fontId="39" fillId="0" borderId="0" xfId="0" applyFont="1" applyFill="1" applyAlignment="1" applyProtection="1">
      <alignment horizontal="center" wrapText="1"/>
    </xf>
    <xf numFmtId="0" fontId="51" fillId="0" borderId="0" xfId="0" applyFont="1" applyFill="1" applyAlignment="1" applyProtection="1">
      <alignment horizontal="center"/>
    </xf>
    <xf numFmtId="0" fontId="51" fillId="0" borderId="0" xfId="0" applyFont="1" applyFill="1" applyProtection="1"/>
    <xf numFmtId="0" fontId="51" fillId="0" borderId="0" xfId="0" applyFont="1" applyFill="1" applyBorder="1" applyProtection="1"/>
    <xf numFmtId="0" fontId="45" fillId="0" borderId="0" xfId="0" applyFont="1" applyFill="1" applyBorder="1" applyAlignment="1" applyProtection="1">
      <alignment horizontal="center" vertical="center"/>
    </xf>
    <xf numFmtId="0" fontId="45" fillId="0" borderId="0" xfId="0" applyFont="1" applyFill="1" applyAlignment="1" applyProtection="1">
      <alignment vertical="center"/>
    </xf>
    <xf numFmtId="2" fontId="38" fillId="0" borderId="12" xfId="0" applyNumberFormat="1" applyFont="1" applyFill="1" applyBorder="1" applyAlignment="1" applyProtection="1">
      <alignment horizontal="center" vertical="center" wrapText="1"/>
    </xf>
    <xf numFmtId="2" fontId="38" fillId="0" borderId="13" xfId="0" applyNumberFormat="1" applyFont="1" applyFill="1" applyBorder="1" applyAlignment="1" applyProtection="1">
      <alignment horizontal="center" vertical="center" wrapText="1"/>
    </xf>
    <xf numFmtId="2" fontId="38" fillId="0" borderId="14" xfId="0" applyNumberFormat="1" applyFont="1" applyFill="1" applyBorder="1" applyAlignment="1" applyProtection="1">
      <alignment horizontal="center" vertical="center" wrapText="1"/>
    </xf>
    <xf numFmtId="2" fontId="38" fillId="0" borderId="15" xfId="0" applyNumberFormat="1" applyFont="1" applyFill="1" applyBorder="1" applyAlignment="1" applyProtection="1">
      <alignment horizontal="center" vertical="center" wrapText="1"/>
    </xf>
    <xf numFmtId="2" fontId="38" fillId="0" borderId="0" xfId="0" applyNumberFormat="1" applyFont="1" applyFill="1" applyBorder="1" applyAlignment="1" applyProtection="1">
      <alignment horizontal="center" vertical="center" wrapText="1"/>
    </xf>
    <xf numFmtId="2" fontId="38" fillId="0" borderId="16" xfId="0" applyNumberFormat="1" applyFont="1" applyFill="1" applyBorder="1" applyAlignment="1" applyProtection="1">
      <alignment horizontal="center" vertical="center" wrapText="1"/>
    </xf>
    <xf numFmtId="2" fontId="38" fillId="0" borderId="17" xfId="0" applyNumberFormat="1" applyFont="1" applyFill="1" applyBorder="1" applyAlignment="1" applyProtection="1">
      <alignment horizontal="center" vertical="center" wrapText="1"/>
    </xf>
    <xf numFmtId="2" fontId="38" fillId="0" borderId="18" xfId="0" applyNumberFormat="1" applyFont="1" applyFill="1" applyBorder="1" applyAlignment="1" applyProtection="1">
      <alignment horizontal="center" vertical="center" wrapText="1"/>
    </xf>
    <xf numFmtId="0" fontId="38" fillId="0" borderId="0" xfId="0" applyFont="1" applyFill="1" applyProtection="1"/>
    <xf numFmtId="0" fontId="53" fillId="0" borderId="19" xfId="0" applyFont="1" applyFill="1" applyBorder="1" applyAlignment="1" applyProtection="1">
      <alignment horizontal="center"/>
    </xf>
    <xf numFmtId="0" fontId="53" fillId="0" borderId="20" xfId="0" applyFont="1" applyFill="1" applyBorder="1" applyAlignment="1" applyProtection="1">
      <alignment horizontal="center"/>
    </xf>
    <xf numFmtId="0" fontId="53" fillId="0" borderId="21" xfId="0" applyFont="1" applyFill="1" applyBorder="1" applyAlignment="1" applyProtection="1">
      <alignment horizontal="center"/>
    </xf>
    <xf numFmtId="0" fontId="53" fillId="0" borderId="22" xfId="0" applyFont="1" applyFill="1" applyBorder="1" applyAlignment="1" applyProtection="1">
      <alignment horizontal="center"/>
    </xf>
    <xf numFmtId="0" fontId="53" fillId="0" borderId="0" xfId="0" applyFont="1" applyFill="1" applyBorder="1" applyAlignment="1" applyProtection="1">
      <alignment horizontal="center"/>
    </xf>
    <xf numFmtId="0" fontId="53" fillId="0" borderId="0" xfId="0" applyFont="1" applyFill="1" applyProtection="1"/>
    <xf numFmtId="0" fontId="51" fillId="0" borderId="23" xfId="0" applyFont="1" applyFill="1" applyBorder="1" applyAlignment="1" applyProtection="1">
      <alignment horizontal="center" vertical="center"/>
    </xf>
    <xf numFmtId="4" fontId="51" fillId="0" borderId="24" xfId="0" applyNumberFormat="1" applyFont="1" applyFill="1" applyBorder="1" applyAlignment="1" applyProtection="1">
      <alignment vertical="center"/>
    </xf>
    <xf numFmtId="4" fontId="51" fillId="0" borderId="25" xfId="0" applyNumberFormat="1" applyFont="1" applyFill="1" applyBorder="1" applyAlignment="1" applyProtection="1">
      <alignment vertical="center"/>
    </xf>
    <xf numFmtId="4" fontId="51" fillId="0" borderId="0" xfId="0" applyNumberFormat="1" applyFont="1" applyFill="1" applyBorder="1" applyAlignment="1" applyProtection="1">
      <alignment vertical="center"/>
    </xf>
    <xf numFmtId="4" fontId="51" fillId="0" borderId="26" xfId="0" applyNumberFormat="1" applyFont="1" applyFill="1" applyBorder="1" applyAlignment="1" applyProtection="1">
      <alignment vertical="center"/>
    </xf>
    <xf numFmtId="4" fontId="51" fillId="0" borderId="10" xfId="0" applyNumberFormat="1" applyFont="1" applyFill="1" applyBorder="1" applyAlignment="1" applyProtection="1">
      <alignment vertical="center"/>
    </xf>
    <xf numFmtId="0" fontId="51" fillId="0" borderId="0" xfId="0" applyFont="1" applyFill="1" applyAlignment="1" applyProtection="1">
      <alignment vertical="center"/>
    </xf>
    <xf numFmtId="0" fontId="51" fillId="0" borderId="27" xfId="0" applyFont="1" applyFill="1" applyBorder="1" applyAlignment="1" applyProtection="1">
      <alignment horizontal="center" vertical="center"/>
    </xf>
    <xf numFmtId="4" fontId="51" fillId="0" borderId="14" xfId="0" applyNumberFormat="1" applyFont="1" applyFill="1" applyBorder="1" applyAlignment="1" applyProtection="1">
      <alignment vertical="center"/>
    </xf>
    <xf numFmtId="0" fontId="51" fillId="0" borderId="28" xfId="0" applyFont="1" applyFill="1" applyBorder="1" applyAlignment="1" applyProtection="1">
      <alignment horizontal="center" vertical="center"/>
    </xf>
    <xf numFmtId="4" fontId="51" fillId="0" borderId="29" xfId="0" applyNumberFormat="1" applyFont="1" applyFill="1" applyBorder="1" applyAlignment="1" applyProtection="1">
      <alignment vertical="center"/>
    </xf>
    <xf numFmtId="4" fontId="51" fillId="0" borderId="18" xfId="0" applyNumberFormat="1" applyFont="1" applyFill="1" applyBorder="1" applyAlignment="1" applyProtection="1">
      <alignment vertical="center"/>
    </xf>
    <xf numFmtId="4" fontId="51" fillId="0" borderId="16" xfId="0" applyNumberFormat="1" applyFont="1" applyFill="1" applyBorder="1" applyAlignment="1" applyProtection="1">
      <alignment vertical="center"/>
    </xf>
    <xf numFmtId="4" fontId="51" fillId="0" borderId="17" xfId="0" applyNumberFormat="1" applyFont="1" applyFill="1" applyBorder="1" applyAlignment="1" applyProtection="1">
      <alignment vertical="center"/>
    </xf>
    <xf numFmtId="4" fontId="51" fillId="0" borderId="0" xfId="0" applyNumberFormat="1" applyFont="1" applyFill="1" applyProtection="1"/>
    <xf numFmtId="4" fontId="51" fillId="0" borderId="0" xfId="0" applyNumberFormat="1" applyFont="1" applyFill="1" applyBorder="1" applyProtection="1"/>
    <xf numFmtId="0" fontId="53" fillId="0" borderId="30" xfId="0" applyFont="1" applyFill="1" applyBorder="1" applyAlignment="1" applyProtection="1">
      <alignment horizontal="center"/>
    </xf>
    <xf numFmtId="4" fontId="51" fillId="0" borderId="31" xfId="0" applyNumberFormat="1" applyFont="1" applyFill="1" applyBorder="1" applyAlignment="1" applyProtection="1">
      <alignment vertical="center"/>
    </xf>
    <xf numFmtId="4" fontId="51" fillId="0" borderId="32" xfId="0" applyNumberFormat="1" applyFont="1" applyFill="1" applyBorder="1" applyAlignment="1" applyProtection="1">
      <alignment vertical="center"/>
    </xf>
    <xf numFmtId="4" fontId="51" fillId="0" borderId="33" xfId="0" applyNumberFormat="1" applyFont="1" applyFill="1" applyBorder="1" applyAlignment="1" applyProtection="1">
      <alignment vertical="center"/>
    </xf>
    <xf numFmtId="0" fontId="51" fillId="0" borderId="0" xfId="0" applyFont="1" applyFill="1" applyAlignment="1">
      <alignment horizontal="center"/>
    </xf>
    <xf numFmtId="0" fontId="51" fillId="0" borderId="0" xfId="0" applyFont="1" applyFill="1"/>
    <xf numFmtId="0" fontId="51" fillId="0" borderId="0" xfId="0" applyFont="1" applyFill="1" applyBorder="1"/>
    <xf numFmtId="0" fontId="45" fillId="0" borderId="0" xfId="0" applyFont="1" applyFill="1" applyBorder="1" applyAlignment="1">
      <alignment horizontal="center" vertical="center"/>
    </xf>
    <xf numFmtId="0" fontId="45" fillId="0" borderId="0" xfId="0" applyFont="1" applyFill="1" applyAlignment="1">
      <alignment vertical="center"/>
    </xf>
    <xf numFmtId="2" fontId="38" fillId="0" borderId="16" xfId="0" applyNumberFormat="1" applyFont="1" applyFill="1" applyBorder="1" applyAlignment="1">
      <alignment horizontal="center" vertical="center" wrapText="1"/>
    </xf>
    <xf numFmtId="2" fontId="38" fillId="0" borderId="17" xfId="0" applyNumberFormat="1" applyFont="1" applyFill="1" applyBorder="1" applyAlignment="1">
      <alignment horizontal="center" vertical="center" wrapText="1"/>
    </xf>
    <xf numFmtId="2" fontId="38" fillId="0" borderId="18" xfId="0" applyNumberFormat="1" applyFont="1" applyFill="1" applyBorder="1" applyAlignment="1">
      <alignment horizontal="center" vertical="center" wrapText="1"/>
    </xf>
    <xf numFmtId="2" fontId="38" fillId="0" borderId="0" xfId="0" applyNumberFormat="1" applyFont="1" applyFill="1" applyBorder="1" applyAlignment="1">
      <alignment horizontal="center" vertical="center" wrapText="1"/>
    </xf>
    <xf numFmtId="0" fontId="38" fillId="0" borderId="0" xfId="0" applyFont="1" applyFill="1"/>
    <xf numFmtId="0" fontId="53" fillId="0" borderId="30" xfId="0" applyFont="1" applyFill="1" applyBorder="1" applyAlignment="1">
      <alignment horizontal="center"/>
    </xf>
    <xf numFmtId="0" fontId="53" fillId="0" borderId="34" xfId="0" applyFont="1" applyFill="1" applyBorder="1" applyAlignment="1">
      <alignment horizontal="center"/>
    </xf>
    <xf numFmtId="0" fontId="53" fillId="0" borderId="35" xfId="0" applyFont="1" applyFill="1" applyBorder="1" applyAlignment="1">
      <alignment horizontal="center"/>
    </xf>
    <xf numFmtId="0" fontId="53" fillId="0" borderId="36" xfId="0" applyFont="1" applyFill="1" applyBorder="1" applyAlignment="1">
      <alignment horizontal="center"/>
    </xf>
    <xf numFmtId="0" fontId="53" fillId="0" borderId="0" xfId="0" applyFont="1" applyFill="1" applyBorder="1" applyAlignment="1">
      <alignment horizontal="center"/>
    </xf>
    <xf numFmtId="0" fontId="53" fillId="0" borderId="0" xfId="0" applyFont="1" applyFill="1"/>
    <xf numFmtId="0" fontId="51" fillId="0" borderId="37" xfId="0" applyFont="1" applyFill="1" applyBorder="1" applyAlignment="1">
      <alignment horizontal="center" vertical="center"/>
    </xf>
    <xf numFmtId="3" fontId="51" fillId="0" borderId="33" xfId="0" applyNumberFormat="1" applyFont="1" applyFill="1" applyBorder="1" applyAlignment="1">
      <alignment vertical="center"/>
    </xf>
    <xf numFmtId="3" fontId="51" fillId="0" borderId="32" xfId="0" applyNumberFormat="1" applyFont="1" applyFill="1" applyBorder="1" applyAlignment="1">
      <alignment vertical="center"/>
    </xf>
    <xf numFmtId="3" fontId="51" fillId="0" borderId="38" xfId="0" applyNumberFormat="1" applyFont="1" applyFill="1" applyBorder="1" applyAlignment="1">
      <alignment vertical="center"/>
    </xf>
    <xf numFmtId="3" fontId="51" fillId="0" borderId="0" xfId="0" applyNumberFormat="1" applyFont="1" applyFill="1" applyBorder="1" applyAlignment="1">
      <alignment vertical="center"/>
    </xf>
    <xf numFmtId="3" fontId="51" fillId="0" borderId="31" xfId="0" applyNumberFormat="1" applyFont="1" applyFill="1" applyBorder="1" applyAlignment="1">
      <alignment vertical="center"/>
    </xf>
    <xf numFmtId="0" fontId="51" fillId="0" borderId="0" xfId="0" applyFont="1" applyFill="1" applyAlignment="1">
      <alignment vertical="center"/>
    </xf>
    <xf numFmtId="0" fontId="51" fillId="0" borderId="23" xfId="0" applyNumberFormat="1" applyFont="1" applyFill="1" applyBorder="1" applyAlignment="1">
      <alignment horizontal="center" vertical="center"/>
    </xf>
    <xf numFmtId="3" fontId="51" fillId="0" borderId="25" xfId="0" applyNumberFormat="1" applyFont="1" applyFill="1" applyBorder="1" applyAlignment="1">
      <alignment vertical="center"/>
    </xf>
    <xf numFmtId="3" fontId="51" fillId="0" borderId="10" xfId="0" applyNumberFormat="1" applyFont="1" applyFill="1" applyBorder="1" applyAlignment="1">
      <alignment vertical="center"/>
    </xf>
    <xf numFmtId="3" fontId="51" fillId="0" borderId="39" xfId="0" applyNumberFormat="1" applyFont="1" applyFill="1" applyBorder="1" applyAlignment="1">
      <alignment vertical="center"/>
    </xf>
    <xf numFmtId="3" fontId="51" fillId="0" borderId="26" xfId="0" applyNumberFormat="1" applyFont="1" applyFill="1" applyBorder="1" applyAlignment="1">
      <alignment vertical="center"/>
    </xf>
    <xf numFmtId="0" fontId="51" fillId="0" borderId="28" xfId="0" applyNumberFormat="1" applyFont="1" applyFill="1" applyBorder="1" applyAlignment="1">
      <alignment horizontal="center" vertical="center"/>
    </xf>
    <xf numFmtId="3" fontId="51" fillId="0" borderId="18" xfId="0" applyNumberFormat="1" applyFont="1" applyFill="1" applyBorder="1" applyAlignment="1">
      <alignment vertical="center"/>
    </xf>
    <xf numFmtId="3" fontId="51" fillId="0" borderId="17" xfId="0" applyNumberFormat="1" applyFont="1" applyFill="1" applyBorder="1" applyAlignment="1">
      <alignment vertical="center"/>
    </xf>
    <xf numFmtId="3" fontId="51" fillId="0" borderId="40" xfId="0" applyNumberFormat="1" applyFont="1" applyFill="1" applyBorder="1" applyAlignment="1">
      <alignment vertical="center"/>
    </xf>
    <xf numFmtId="3" fontId="51" fillId="0" borderId="16" xfId="0" applyNumberFormat="1" applyFont="1" applyFill="1" applyBorder="1" applyAlignment="1">
      <alignment vertical="center"/>
    </xf>
    <xf numFmtId="0" fontId="51" fillId="0" borderId="41" xfId="0" applyFont="1" applyFill="1" applyBorder="1" applyAlignment="1">
      <alignment horizontal="center" vertical="center"/>
    </xf>
    <xf numFmtId="3" fontId="51" fillId="0" borderId="42" xfId="0" applyNumberFormat="1" applyFont="1" applyFill="1" applyBorder="1" applyAlignment="1">
      <alignment vertical="center"/>
    </xf>
    <xf numFmtId="0" fontId="51" fillId="0" borderId="39" xfId="0" applyNumberFormat="1" applyFont="1" applyFill="1" applyBorder="1" applyAlignment="1">
      <alignment horizontal="center" vertical="center"/>
    </xf>
    <xf numFmtId="3" fontId="51" fillId="0" borderId="43" xfId="0" applyNumberFormat="1" applyFont="1" applyFill="1" applyBorder="1" applyAlignment="1">
      <alignment vertical="center"/>
    </xf>
    <xf numFmtId="0" fontId="51" fillId="0" borderId="40" xfId="0" applyNumberFormat="1" applyFont="1" applyFill="1" applyBorder="1" applyAlignment="1">
      <alignment horizontal="center" vertical="center"/>
    </xf>
    <xf numFmtId="3" fontId="51" fillId="0" borderId="44" xfId="0" applyNumberFormat="1" applyFont="1" applyFill="1" applyBorder="1" applyAlignment="1">
      <alignment vertical="center"/>
    </xf>
    <xf numFmtId="4" fontId="51" fillId="0" borderId="45" xfId="0" applyNumberFormat="1" applyFont="1" applyFill="1" applyBorder="1" applyAlignment="1" applyProtection="1">
      <alignment vertical="center"/>
    </xf>
    <xf numFmtId="4" fontId="51" fillId="0" borderId="46" xfId="0" applyNumberFormat="1" applyFont="1" applyFill="1" applyBorder="1" applyAlignment="1" applyProtection="1">
      <alignment vertical="center"/>
    </xf>
    <xf numFmtId="4" fontId="51" fillId="0" borderId="47" xfId="0" applyNumberFormat="1" applyFont="1" applyFill="1" applyBorder="1" applyAlignment="1" applyProtection="1">
      <alignment vertical="center"/>
    </xf>
    <xf numFmtId="4" fontId="51" fillId="0" borderId="48" xfId="0" applyNumberFormat="1" applyFont="1" applyFill="1" applyBorder="1" applyAlignment="1" applyProtection="1">
      <alignment vertical="center"/>
    </xf>
    <xf numFmtId="4" fontId="51" fillId="0" borderId="43" xfId="0" applyNumberFormat="1" applyFont="1" applyFill="1" applyBorder="1" applyAlignment="1" applyProtection="1">
      <alignment vertical="center"/>
    </xf>
    <xf numFmtId="4" fontId="51" fillId="0" borderId="49" xfId="0" applyNumberFormat="1" applyFont="1" applyFill="1" applyBorder="1" applyAlignment="1" applyProtection="1">
      <alignment vertical="center"/>
    </xf>
    <xf numFmtId="4" fontId="51" fillId="0" borderId="44" xfId="0" applyNumberFormat="1" applyFont="1" applyFill="1" applyBorder="1" applyAlignment="1" applyProtection="1">
      <alignment vertical="center"/>
    </xf>
    <xf numFmtId="0" fontId="53" fillId="0" borderId="50" xfId="0" applyFont="1" applyFill="1" applyBorder="1" applyAlignment="1" applyProtection="1">
      <alignment horizontal="center"/>
    </xf>
    <xf numFmtId="0" fontId="53" fillId="0" borderId="51" xfId="0" applyFont="1" applyFill="1" applyBorder="1" applyAlignment="1" applyProtection="1">
      <alignment horizontal="center"/>
    </xf>
    <xf numFmtId="0" fontId="53" fillId="0" borderId="52" xfId="0" applyFont="1" applyFill="1" applyBorder="1" applyAlignment="1" applyProtection="1">
      <alignment horizontal="center"/>
    </xf>
    <xf numFmtId="4" fontId="51" fillId="0" borderId="53" xfId="0" applyNumberFormat="1" applyFont="1" applyFill="1" applyBorder="1" applyAlignment="1" applyProtection="1">
      <alignment vertical="center"/>
    </xf>
    <xf numFmtId="4" fontId="51" fillId="0" borderId="54" xfId="0" applyNumberFormat="1" applyFont="1" applyFill="1" applyBorder="1" applyAlignment="1" applyProtection="1">
      <alignment vertical="center"/>
    </xf>
    <xf numFmtId="4" fontId="51" fillId="0" borderId="55" xfId="0" applyNumberFormat="1" applyFont="1" applyFill="1" applyBorder="1" applyAlignment="1" applyProtection="1">
      <alignment vertical="center"/>
    </xf>
    <xf numFmtId="4" fontId="51" fillId="0" borderId="56" xfId="0" applyNumberFormat="1" applyFont="1" applyFill="1" applyBorder="1" applyAlignment="1" applyProtection="1">
      <alignment vertical="center"/>
    </xf>
    <xf numFmtId="4" fontId="51" fillId="0" borderId="57" xfId="0" applyNumberFormat="1" applyFont="1" applyFill="1" applyBorder="1" applyAlignment="1" applyProtection="1">
      <alignment vertical="center"/>
    </xf>
    <xf numFmtId="4" fontId="51" fillId="0" borderId="58" xfId="0" applyNumberFormat="1" applyFont="1" applyFill="1" applyBorder="1" applyAlignment="1" applyProtection="1">
      <alignment vertical="center"/>
    </xf>
    <xf numFmtId="4" fontId="51" fillId="0" borderId="59" xfId="0" applyNumberFormat="1" applyFont="1" applyFill="1" applyBorder="1" applyAlignment="1" applyProtection="1">
      <alignment vertical="center"/>
    </xf>
    <xf numFmtId="4" fontId="51" fillId="0" borderId="60" xfId="0" applyNumberFormat="1" applyFont="1" applyFill="1" applyBorder="1" applyAlignment="1" applyProtection="1">
      <alignment vertical="center"/>
    </xf>
    <xf numFmtId="0" fontId="53" fillId="0" borderId="61" xfId="0" applyFont="1" applyFill="1" applyBorder="1" applyAlignment="1" applyProtection="1">
      <alignment horizontal="center"/>
    </xf>
    <xf numFmtId="0" fontId="51" fillId="0" borderId="62" xfId="0" applyFont="1" applyFill="1" applyBorder="1" applyAlignment="1" applyProtection="1">
      <alignment horizontal="center" vertical="center"/>
    </xf>
    <xf numFmtId="0" fontId="51" fillId="0" borderId="63" xfId="0" applyFont="1" applyFill="1" applyBorder="1" applyAlignment="1" applyProtection="1">
      <alignment horizontal="center" vertical="center"/>
    </xf>
    <xf numFmtId="0" fontId="51" fillId="0" borderId="64" xfId="0" applyFont="1" applyFill="1" applyBorder="1" applyAlignment="1" applyProtection="1">
      <alignment horizontal="center" vertical="center"/>
    </xf>
    <xf numFmtId="0" fontId="51" fillId="0" borderId="65" xfId="0" applyFont="1" applyFill="1" applyBorder="1" applyAlignment="1" applyProtection="1">
      <alignment horizontal="center" vertical="center"/>
    </xf>
    <xf numFmtId="4" fontId="51" fillId="0" borderId="66" xfId="0" applyNumberFormat="1" applyFont="1" applyFill="1" applyBorder="1" applyAlignment="1" applyProtection="1">
      <alignment vertical="center"/>
    </xf>
    <xf numFmtId="2" fontId="38" fillId="0" borderId="67" xfId="0" applyNumberFormat="1" applyFont="1" applyFill="1" applyBorder="1" applyAlignment="1" applyProtection="1">
      <alignment horizontal="center" vertical="center" wrapText="1"/>
    </xf>
    <xf numFmtId="2" fontId="38" fillId="0" borderId="68" xfId="0" applyNumberFormat="1" applyFont="1" applyFill="1" applyBorder="1" applyAlignment="1" applyProtection="1">
      <alignment horizontal="center" vertical="center" wrapText="1"/>
    </xf>
    <xf numFmtId="2" fontId="38" fillId="0" borderId="69" xfId="0" applyNumberFormat="1" applyFont="1" applyFill="1" applyBorder="1" applyAlignment="1" applyProtection="1">
      <alignment horizontal="center" vertical="center" wrapText="1"/>
    </xf>
    <xf numFmtId="2" fontId="38" fillId="0" borderId="70" xfId="0" applyNumberFormat="1" applyFont="1" applyFill="1" applyBorder="1" applyAlignment="1" applyProtection="1">
      <alignment horizontal="center" vertical="center" wrapText="1"/>
    </xf>
    <xf numFmtId="2" fontId="38" fillId="0" borderId="71" xfId="0" applyNumberFormat="1" applyFont="1" applyFill="1" applyBorder="1" applyAlignment="1" applyProtection="1">
      <alignment horizontal="center" vertical="center" wrapText="1"/>
    </xf>
    <xf numFmtId="0" fontId="41" fillId="0" borderId="0" xfId="0" applyFont="1" applyFill="1" applyBorder="1" applyAlignment="1" applyProtection="1">
      <alignment horizontal="justify" wrapText="1"/>
    </xf>
    <xf numFmtId="0" fontId="41" fillId="0" borderId="0" xfId="0" applyFont="1" applyFill="1" applyBorder="1" applyAlignment="1" applyProtection="1">
      <alignment horizontal="center" vertical="top"/>
    </xf>
    <xf numFmtId="0" fontId="36" fillId="0" borderId="0" xfId="0" applyFont="1" applyFill="1" applyBorder="1" applyAlignment="1" applyProtection="1">
      <alignment vertical="center" wrapText="1"/>
    </xf>
    <xf numFmtId="0" fontId="44" fillId="0" borderId="0" xfId="0" applyFont="1" applyFill="1" applyBorder="1" applyAlignment="1" applyProtection="1">
      <alignment horizontal="center" vertical="top"/>
    </xf>
    <xf numFmtId="3" fontId="44" fillId="0" borderId="0" xfId="0" applyNumberFormat="1" applyFont="1" applyFill="1" applyBorder="1" applyProtection="1"/>
    <xf numFmtId="0" fontId="41" fillId="0" borderId="0" xfId="0" applyFont="1" applyFill="1" applyAlignment="1" applyProtection="1">
      <alignment horizontal="center" vertical="top"/>
    </xf>
    <xf numFmtId="0" fontId="41" fillId="0" borderId="0" xfId="0" applyFont="1" applyFill="1" applyAlignment="1" applyProtection="1">
      <alignment horizontal="justify" wrapText="1"/>
    </xf>
    <xf numFmtId="0" fontId="44" fillId="0" borderId="0" xfId="0" applyFont="1" applyFill="1" applyAlignment="1" applyProtection="1">
      <alignment horizontal="center" vertical="top"/>
    </xf>
    <xf numFmtId="3" fontId="44" fillId="0" borderId="0" xfId="0" applyNumberFormat="1" applyFont="1" applyFill="1" applyProtection="1"/>
    <xf numFmtId="0" fontId="39" fillId="0" borderId="0" xfId="0" applyFont="1" applyFill="1" applyAlignment="1" applyProtection="1">
      <alignment vertical="center"/>
    </xf>
    <xf numFmtId="0" fontId="47" fillId="0" borderId="0" xfId="0" applyFont="1" applyFill="1" applyAlignment="1" applyProtection="1">
      <alignment vertical="center" wrapText="1"/>
    </xf>
    <xf numFmtId="0" fontId="41" fillId="0" borderId="0" xfId="0" applyFont="1" applyFill="1" applyAlignment="1" applyProtection="1">
      <alignment horizontal="center"/>
    </xf>
    <xf numFmtId="0" fontId="41" fillId="0" borderId="0" xfId="0" applyFont="1" applyFill="1" applyProtection="1"/>
    <xf numFmtId="0" fontId="41" fillId="0" borderId="0" xfId="0" applyFont="1" applyFill="1" applyBorder="1" applyAlignment="1" applyProtection="1">
      <alignment horizontal="left"/>
    </xf>
    <xf numFmtId="0" fontId="41" fillId="0" borderId="0" xfId="0" applyFont="1" applyFill="1" applyAlignment="1" applyProtection="1">
      <alignment horizontal="center" wrapText="1"/>
    </xf>
    <xf numFmtId="0" fontId="39" fillId="0" borderId="0" xfId="0" applyFont="1" applyFill="1" applyAlignment="1" applyProtection="1">
      <alignment horizontal="center" vertical="top" wrapText="1"/>
    </xf>
    <xf numFmtId="0" fontId="39" fillId="0" borderId="0" xfId="0" applyFont="1" applyFill="1" applyBorder="1" applyAlignment="1" applyProtection="1">
      <alignment wrapText="1"/>
    </xf>
    <xf numFmtId="3" fontId="39" fillId="0" borderId="0" xfId="0" applyNumberFormat="1" applyFont="1" applyFill="1" applyProtection="1"/>
    <xf numFmtId="0" fontId="41" fillId="0" borderId="0" xfId="0" applyFont="1" applyFill="1" applyAlignment="1" applyProtection="1">
      <alignment horizontal="center" vertical="top" wrapText="1"/>
    </xf>
    <xf numFmtId="0" fontId="48" fillId="0" borderId="0" xfId="0" applyFont="1" applyFill="1" applyAlignment="1" applyProtection="1">
      <alignment horizontal="center" vertical="top"/>
    </xf>
    <xf numFmtId="0" fontId="48" fillId="0" borderId="0" xfId="0" applyFont="1" applyFill="1" applyAlignment="1" applyProtection="1">
      <alignment horizontal="justify" wrapText="1"/>
    </xf>
    <xf numFmtId="0" fontId="49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wrapText="1"/>
    </xf>
    <xf numFmtId="0" fontId="38" fillId="0" borderId="0" xfId="0" applyFont="1" applyFill="1" applyAlignment="1" applyProtection="1"/>
    <xf numFmtId="0" fontId="48" fillId="0" borderId="0" xfId="0" applyFont="1" applyFill="1" applyBorder="1" applyAlignment="1" applyProtection="1">
      <alignment wrapText="1"/>
    </xf>
    <xf numFmtId="3" fontId="48" fillId="0" borderId="0" xfId="0" applyNumberFormat="1" applyFont="1" applyFill="1" applyProtection="1"/>
    <xf numFmtId="0" fontId="39" fillId="0" borderId="0" xfId="0" applyFont="1" applyFill="1" applyAlignment="1" applyProtection="1">
      <alignment horizontal="center" vertical="top"/>
    </xf>
    <xf numFmtId="0" fontId="39" fillId="0" borderId="0" xfId="0" applyFont="1" applyFill="1" applyAlignment="1" applyProtection="1">
      <alignment horizontal="justify" wrapText="1"/>
    </xf>
    <xf numFmtId="0" fontId="56" fillId="0" borderId="0" xfId="0" applyFont="1" applyFill="1" applyBorder="1" applyAlignment="1" applyProtection="1">
      <alignment wrapText="1"/>
    </xf>
    <xf numFmtId="0" fontId="55" fillId="0" borderId="0" xfId="0" applyFont="1" applyFill="1" applyBorder="1" applyAlignment="1" applyProtection="1">
      <alignment wrapText="1"/>
    </xf>
    <xf numFmtId="0" fontId="50" fillId="0" borderId="0" xfId="85" applyFont="1" applyFill="1" applyBorder="1" applyAlignment="1" applyProtection="1">
      <alignment horizontal="left" wrapText="1"/>
    </xf>
    <xf numFmtId="0" fontId="41" fillId="0" borderId="0" xfId="0" applyFont="1" applyFill="1" applyBorder="1" applyAlignment="1" applyProtection="1">
      <alignment horizontal="justify" wrapText="1"/>
    </xf>
    <xf numFmtId="0" fontId="39" fillId="0" borderId="0" xfId="0" applyFont="1" applyFill="1" applyBorder="1" applyAlignment="1" applyProtection="1">
      <alignment horizontal="center" vertical="center" wrapText="1"/>
    </xf>
    <xf numFmtId="0" fontId="39" fillId="0" borderId="72" xfId="0" applyFont="1" applyFill="1" applyBorder="1" applyAlignment="1" applyProtection="1">
      <alignment horizontal="center"/>
    </xf>
    <xf numFmtId="0" fontId="41" fillId="0" borderId="0" xfId="0" applyFont="1" applyFill="1" applyAlignment="1" applyProtection="1">
      <alignment horizontal="justify" wrapText="1"/>
    </xf>
    <xf numFmtId="0" fontId="41" fillId="0" borderId="0" xfId="0" applyFont="1" applyFill="1" applyBorder="1" applyAlignment="1" applyProtection="1">
      <alignment horizontal="left"/>
    </xf>
    <xf numFmtId="0" fontId="39" fillId="0" borderId="10" xfId="0" applyFont="1" applyFill="1" applyBorder="1" applyAlignment="1" applyProtection="1">
      <alignment horizontal="center" vertical="center" wrapText="1"/>
    </xf>
    <xf numFmtId="0" fontId="41" fillId="0" borderId="10" xfId="0" applyFont="1" applyFill="1" applyBorder="1" applyAlignment="1" applyProtection="1">
      <alignment horizontal="left" vertical="center" wrapText="1"/>
    </xf>
    <xf numFmtId="0" fontId="41" fillId="0" borderId="0" xfId="0" applyFont="1" applyFill="1" applyBorder="1" applyAlignment="1" applyProtection="1">
      <alignment horizontal="left" wrapText="1"/>
    </xf>
    <xf numFmtId="0" fontId="39" fillId="0" borderId="0" xfId="0" applyFont="1" applyFill="1" applyBorder="1" applyAlignment="1" applyProtection="1">
      <alignment horizontal="justify" wrapText="1"/>
    </xf>
    <xf numFmtId="0" fontId="43" fillId="0" borderId="0" xfId="0" applyFont="1" applyFill="1" applyBorder="1" applyAlignment="1" applyProtection="1">
      <alignment horizontal="left" wrapText="1"/>
    </xf>
    <xf numFmtId="0" fontId="37" fillId="0" borderId="0" xfId="0" applyFont="1" applyFill="1" applyBorder="1" applyAlignment="1" applyProtection="1">
      <alignment horizontal="center" vertical="center" wrapText="1"/>
    </xf>
    <xf numFmtId="0" fontId="45" fillId="0" borderId="81" xfId="0" applyFont="1" applyFill="1" applyBorder="1" applyAlignment="1" applyProtection="1">
      <alignment horizontal="center" vertical="center"/>
    </xf>
    <xf numFmtId="0" fontId="45" fillId="0" borderId="73" xfId="0" applyFont="1" applyFill="1" applyBorder="1" applyAlignment="1" applyProtection="1">
      <alignment horizontal="center" vertical="center"/>
    </xf>
    <xf numFmtId="0" fontId="39" fillId="0" borderId="0" xfId="0" applyFont="1" applyFill="1" applyBorder="1" applyAlignment="1" applyProtection="1">
      <alignment horizontal="left" wrapText="1"/>
    </xf>
    <xf numFmtId="0" fontId="45" fillId="0" borderId="0" xfId="0" applyFont="1" applyFill="1" applyBorder="1" applyAlignment="1" applyProtection="1">
      <alignment horizontal="center"/>
    </xf>
    <xf numFmtId="0" fontId="52" fillId="0" borderId="74" xfId="0" applyFont="1" applyFill="1" applyBorder="1" applyAlignment="1" applyProtection="1">
      <alignment horizontal="center" vertical="center" wrapText="1"/>
    </xf>
    <xf numFmtId="0" fontId="52" fillId="0" borderId="61" xfId="0" applyFont="1" applyFill="1" applyBorder="1" applyAlignment="1" applyProtection="1">
      <alignment horizontal="center" vertical="center" wrapText="1"/>
    </xf>
    <xf numFmtId="0" fontId="45" fillId="0" borderId="75" xfId="0" applyFont="1" applyFill="1" applyBorder="1" applyAlignment="1" applyProtection="1">
      <alignment horizontal="center" vertical="center"/>
    </xf>
    <xf numFmtId="0" fontId="45" fillId="0" borderId="76" xfId="0" applyFont="1" applyFill="1" applyBorder="1" applyAlignment="1" applyProtection="1">
      <alignment horizontal="center" vertical="center"/>
    </xf>
    <xf numFmtId="0" fontId="45" fillId="0" borderId="77" xfId="0" applyFont="1" applyFill="1" applyBorder="1" applyAlignment="1" applyProtection="1">
      <alignment horizontal="center" vertical="center"/>
    </xf>
    <xf numFmtId="0" fontId="45" fillId="0" borderId="78" xfId="0" applyFont="1" applyFill="1" applyBorder="1" applyAlignment="1" applyProtection="1">
      <alignment horizontal="center" vertical="center"/>
    </xf>
    <xf numFmtId="0" fontId="45" fillId="0" borderId="79" xfId="0" applyFont="1" applyFill="1" applyBorder="1" applyAlignment="1" applyProtection="1">
      <alignment horizontal="center" vertical="center"/>
    </xf>
    <xf numFmtId="0" fontId="52" fillId="0" borderId="80" xfId="0" applyFont="1" applyFill="1" applyBorder="1" applyAlignment="1" applyProtection="1">
      <alignment horizontal="center" vertical="center" wrapText="1"/>
    </xf>
    <xf numFmtId="0" fontId="45" fillId="0" borderId="73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center"/>
    </xf>
    <xf numFmtId="0" fontId="52" fillId="0" borderId="30" xfId="0" applyFont="1" applyFill="1" applyBorder="1" applyAlignment="1">
      <alignment horizontal="center" vertical="center" wrapText="1"/>
    </xf>
  </cellXfs>
  <cellStyles count="107">
    <cellStyle name="20% - akcent 1 2" xfId="1"/>
    <cellStyle name="20% - akcent 1 3" xfId="2"/>
    <cellStyle name="20% - akcent 2 2" xfId="3"/>
    <cellStyle name="20% - akcent 2 3" xfId="4"/>
    <cellStyle name="20% - akcent 3 2" xfId="5"/>
    <cellStyle name="20% - akcent 3 3" xfId="6"/>
    <cellStyle name="20% - akcent 4 2" xfId="7"/>
    <cellStyle name="20% - akcent 4 3" xfId="8"/>
    <cellStyle name="20% - akcent 5 2" xfId="9"/>
    <cellStyle name="20% - akcent 5 3" xfId="10"/>
    <cellStyle name="20% - akcent 6 2" xfId="11"/>
    <cellStyle name="20% - akcent 6 3" xfId="12"/>
    <cellStyle name="40% - akcent 1 2" xfId="13"/>
    <cellStyle name="40% - akcent 1 3" xfId="14"/>
    <cellStyle name="40% - akcent 2 2" xfId="15"/>
    <cellStyle name="40% - akcent 2 3" xfId="16"/>
    <cellStyle name="40% - akcent 3 2" xfId="17"/>
    <cellStyle name="40% - akcent 3 3" xfId="18"/>
    <cellStyle name="40% - akcent 4 2" xfId="19"/>
    <cellStyle name="40% - akcent 4 3" xfId="20"/>
    <cellStyle name="40% - akcent 5 2" xfId="21"/>
    <cellStyle name="40% - akcent 5 3" xfId="22"/>
    <cellStyle name="40% - akcent 6 2" xfId="23"/>
    <cellStyle name="40% - akcent 6 3" xfId="24"/>
    <cellStyle name="60% - akcent 1 2" xfId="25"/>
    <cellStyle name="60% - akcent 1 3" xfId="26"/>
    <cellStyle name="60% - akcent 2 2" xfId="27"/>
    <cellStyle name="60% - akcent 2 3" xfId="28"/>
    <cellStyle name="60% - akcent 3 2" xfId="29"/>
    <cellStyle name="60% - akcent 3 3" xfId="30"/>
    <cellStyle name="60% - akcent 4 2" xfId="31"/>
    <cellStyle name="60% - akcent 4 3" xfId="32"/>
    <cellStyle name="60% - akcent 5 2" xfId="33"/>
    <cellStyle name="60% - akcent 5 3" xfId="34"/>
    <cellStyle name="60% - akcent 6 2" xfId="35"/>
    <cellStyle name="60% - akcent 6 3" xfId="36"/>
    <cellStyle name="Akcent 1 2" xfId="37"/>
    <cellStyle name="Akcent 1 3" xfId="38"/>
    <cellStyle name="Akcent 2 2" xfId="39"/>
    <cellStyle name="Akcent 2 3" xfId="40"/>
    <cellStyle name="Akcent 3 2" xfId="41"/>
    <cellStyle name="Akcent 3 3" xfId="42"/>
    <cellStyle name="Akcent 4 2" xfId="43"/>
    <cellStyle name="Akcent 4 3" xfId="44"/>
    <cellStyle name="Akcent 5 2" xfId="45"/>
    <cellStyle name="Akcent 5 3" xfId="46"/>
    <cellStyle name="Akcent 6 2" xfId="47"/>
    <cellStyle name="Akcent 6 3" xfId="48"/>
    <cellStyle name="Dane wejściowe 2" xfId="49"/>
    <cellStyle name="Dane wejściowe 3" xfId="50"/>
    <cellStyle name="Dane wyjściowe 2" xfId="51"/>
    <cellStyle name="Dane wyjściowe 3" xfId="52"/>
    <cellStyle name="Dobre 2" xfId="53"/>
    <cellStyle name="Dobre 3" xfId="54"/>
    <cellStyle name="Dziesiętny 2" xfId="55"/>
    <cellStyle name="Komórka połączona 2" xfId="56"/>
    <cellStyle name="Komórka połączona 3" xfId="57"/>
    <cellStyle name="Komórka zaznaczona 2" xfId="58"/>
    <cellStyle name="Komórka zaznaczona 3" xfId="59"/>
    <cellStyle name="Nagłówek 1 2" xfId="60"/>
    <cellStyle name="Nagłówek 1 3" xfId="61"/>
    <cellStyle name="Nagłówek 2 2" xfId="62"/>
    <cellStyle name="Nagłówek 2 3" xfId="63"/>
    <cellStyle name="Nagłówek 3 2" xfId="64"/>
    <cellStyle name="Nagłówek 3 3" xfId="65"/>
    <cellStyle name="Nagłówek 4 2" xfId="66"/>
    <cellStyle name="Nagłówek 4 3" xfId="67"/>
    <cellStyle name="Neutralne 2" xfId="68"/>
    <cellStyle name="Neutralne 3" xfId="69"/>
    <cellStyle name="Normalny" xfId="0" builtinId="0"/>
    <cellStyle name="Normalny 2" xfId="70"/>
    <cellStyle name="Normalny 2 2" xfId="71"/>
    <cellStyle name="Normalny 2 3" xfId="72"/>
    <cellStyle name="Normalny 2 4" xfId="73"/>
    <cellStyle name="Normalny 2 5" xfId="74"/>
    <cellStyle name="Normalny 2 6" xfId="75"/>
    <cellStyle name="Normalny 2 7" xfId="76"/>
    <cellStyle name="Normalny 3" xfId="77"/>
    <cellStyle name="Normalny 4" xfId="78"/>
    <cellStyle name="Normalny 5" xfId="79"/>
    <cellStyle name="Normalny 6" xfId="80"/>
    <cellStyle name="Normalny 6 2" xfId="81"/>
    <cellStyle name="Normalny 7" xfId="82"/>
    <cellStyle name="Normalny 7 2" xfId="83"/>
    <cellStyle name="Normalny 8" xfId="84"/>
    <cellStyle name="Normalny_Załącznik nr 10 IZ na 2010" xfId="85"/>
    <cellStyle name="Obliczenia 2" xfId="86"/>
    <cellStyle name="Obliczenia 3" xfId="87"/>
    <cellStyle name="Procentowy 2" xfId="88"/>
    <cellStyle name="Procentowy 2 2" xfId="89"/>
    <cellStyle name="Procentowy 2 3" xfId="90"/>
    <cellStyle name="Procentowy 3" xfId="91"/>
    <cellStyle name="Procentowy 3 2" xfId="92"/>
    <cellStyle name="Procentowy 4" xfId="93"/>
    <cellStyle name="Procentowy 5" xfId="94"/>
    <cellStyle name="Styl 1" xfId="95"/>
    <cellStyle name="Suma 2" xfId="96"/>
    <cellStyle name="Suma 3" xfId="97"/>
    <cellStyle name="Tekst objaśnienia 2" xfId="98"/>
    <cellStyle name="Tekst objaśnienia 3" xfId="99"/>
    <cellStyle name="Tekst ostrzeżenia 2" xfId="100"/>
    <cellStyle name="Tekst ostrzeżenia 3" xfId="101"/>
    <cellStyle name="Tytuł 2" xfId="102"/>
    <cellStyle name="Uwaga 2" xfId="103"/>
    <cellStyle name="Uwaga 3" xfId="104"/>
    <cellStyle name="Złe 2" xfId="105"/>
    <cellStyle name="Złe 3" xfId="106"/>
  </cellStyles>
  <dxfs count="4">
    <dxf>
      <font>
        <b/>
        <i val="0"/>
        <condense val="0"/>
        <extend val="0"/>
        <sz val="11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sz val="11"/>
        <color indexed="10"/>
      </font>
    </dxf>
    <dxf>
      <font>
        <b/>
        <i val="0"/>
        <condense val="0"/>
        <extend val="0"/>
        <sz val="11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sz val="11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4000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5"/>
  <sheetViews>
    <sheetView view="pageBreakPreview" topLeftCell="A370" zoomScaleNormal="100" zoomScaleSheetLayoutView="100" workbookViewId="0">
      <selection activeCell="B379" sqref="B379"/>
    </sheetView>
  </sheetViews>
  <sheetFormatPr defaultColWidth="8.875" defaultRowHeight="21.75" customHeight="1"/>
  <cols>
    <col min="1" max="1" width="9.75" style="1" customWidth="1"/>
    <col min="2" max="2" width="60.25" style="2" customWidth="1"/>
    <col min="3" max="3" width="15" style="3" customWidth="1"/>
    <col min="4" max="4" width="15.375" style="3" customWidth="1"/>
    <col min="5" max="5" width="16.625" style="3" customWidth="1"/>
    <col min="6" max="6" width="13.25" style="2" customWidth="1"/>
    <col min="7" max="16384" width="8.875" style="2"/>
  </cols>
  <sheetData>
    <row r="1" spans="1:6" ht="18.75">
      <c r="A1" s="191" t="s">
        <v>0</v>
      </c>
      <c r="B1" s="191"/>
      <c r="C1" s="191"/>
      <c r="D1" s="191"/>
      <c r="E1" s="191"/>
      <c r="F1" s="191"/>
    </row>
    <row r="2" spans="1:6" ht="3.6" customHeight="1">
      <c r="A2" s="4"/>
      <c r="B2" s="4"/>
      <c r="C2" s="4"/>
      <c r="D2" s="4"/>
      <c r="E2" s="4"/>
      <c r="F2" s="5"/>
    </row>
    <row r="3" spans="1:6" s="6" customFormat="1" ht="20.25" customHeight="1">
      <c r="A3" s="189" t="s">
        <v>1</v>
      </c>
      <c r="B3" s="189"/>
      <c r="C3" s="189"/>
      <c r="D3" s="189"/>
      <c r="E3" s="189"/>
      <c r="F3" s="189"/>
    </row>
    <row r="4" spans="1:6" s="7" customFormat="1" ht="22.15" customHeight="1">
      <c r="A4" s="181" t="s">
        <v>236</v>
      </c>
      <c r="B4" s="181"/>
      <c r="C4" s="181"/>
      <c r="D4" s="181"/>
      <c r="E4" s="181"/>
      <c r="F4" s="181"/>
    </row>
    <row r="5" spans="1:6" s="6" customFormat="1" ht="19.899999999999999" customHeight="1">
      <c r="A5" s="189" t="s">
        <v>2</v>
      </c>
      <c r="B5" s="189"/>
      <c r="C5" s="189"/>
      <c r="D5" s="189"/>
      <c r="E5" s="189"/>
      <c r="F5" s="189"/>
    </row>
    <row r="6" spans="1:6" s="7" customFormat="1" ht="61.9" customHeight="1">
      <c r="A6" s="181" t="s">
        <v>425</v>
      </c>
      <c r="B6" s="181"/>
      <c r="C6" s="181"/>
      <c r="D6" s="181"/>
      <c r="E6" s="181"/>
      <c r="F6" s="181"/>
    </row>
    <row r="7" spans="1:6" s="7" customFormat="1" ht="32.450000000000003" customHeight="1">
      <c r="A7" s="181" t="s">
        <v>243</v>
      </c>
      <c r="B7" s="181"/>
      <c r="C7" s="181"/>
      <c r="D7" s="181"/>
      <c r="E7" s="181"/>
      <c r="F7" s="181"/>
    </row>
    <row r="8" spans="1:6" s="6" customFormat="1" ht="22.15" customHeight="1">
      <c r="A8" s="189" t="s">
        <v>3</v>
      </c>
      <c r="B8" s="189"/>
      <c r="C8" s="189"/>
      <c r="D8" s="189"/>
      <c r="E8" s="189"/>
      <c r="F8" s="189"/>
    </row>
    <row r="9" spans="1:6" s="8" customFormat="1" ht="15.75" customHeight="1">
      <c r="A9" s="190" t="s">
        <v>4</v>
      </c>
      <c r="B9" s="190"/>
      <c r="C9" s="190"/>
      <c r="D9" s="190"/>
      <c r="E9" s="190"/>
      <c r="F9" s="190"/>
    </row>
    <row r="10" spans="1:6" s="6" customFormat="1" ht="22.15" customHeight="1">
      <c r="A10" s="189" t="s">
        <v>5</v>
      </c>
      <c r="B10" s="189"/>
      <c r="C10" s="189"/>
      <c r="D10" s="189"/>
      <c r="E10" s="189"/>
      <c r="F10" s="189"/>
    </row>
    <row r="11" spans="1:6" s="8" customFormat="1" ht="15.75" customHeight="1">
      <c r="A11" s="181" t="s">
        <v>237</v>
      </c>
      <c r="B11" s="181"/>
      <c r="C11" s="181"/>
      <c r="D11" s="181"/>
      <c r="E11" s="181"/>
      <c r="F11" s="181"/>
    </row>
    <row r="12" spans="1:6" s="8" customFormat="1" ht="49.15" customHeight="1">
      <c r="A12" s="181" t="s">
        <v>263</v>
      </c>
      <c r="B12" s="181"/>
      <c r="C12" s="181"/>
      <c r="D12" s="181"/>
      <c r="E12" s="181"/>
      <c r="F12" s="181"/>
    </row>
    <row r="13" spans="1:6" s="9" customFormat="1" ht="22.5" customHeight="1">
      <c r="A13" s="188" t="s">
        <v>238</v>
      </c>
      <c r="B13" s="188"/>
      <c r="C13" s="188"/>
      <c r="D13" s="188"/>
      <c r="E13" s="188"/>
      <c r="F13" s="172"/>
    </row>
    <row r="14" spans="1:6" s="9" customFormat="1" ht="15.75" customHeight="1">
      <c r="A14" s="188" t="s">
        <v>239</v>
      </c>
      <c r="B14" s="188"/>
      <c r="C14" s="188"/>
      <c r="D14" s="188"/>
      <c r="E14" s="188"/>
      <c r="F14" s="173"/>
    </row>
    <row r="15" spans="1:6" s="9" customFormat="1" ht="15.75" customHeight="1">
      <c r="A15" s="188" t="s">
        <v>411</v>
      </c>
      <c r="B15" s="188"/>
      <c r="C15" s="188"/>
      <c r="D15" s="188"/>
      <c r="E15" s="188"/>
      <c r="F15" s="173"/>
    </row>
    <row r="16" spans="1:6" s="9" customFormat="1" ht="15.75" customHeight="1">
      <c r="A16" s="188" t="s">
        <v>412</v>
      </c>
      <c r="B16" s="188"/>
      <c r="C16" s="188"/>
      <c r="D16" s="188"/>
      <c r="E16" s="188"/>
      <c r="F16" s="173"/>
    </row>
    <row r="17" spans="1:6" s="9" customFormat="1" ht="15.75" customHeight="1">
      <c r="A17" s="188" t="s">
        <v>242</v>
      </c>
      <c r="B17" s="188"/>
      <c r="C17" s="188"/>
      <c r="D17" s="188"/>
      <c r="E17" s="188"/>
      <c r="F17" s="173"/>
    </row>
    <row r="18" spans="1:6" s="9" customFormat="1" ht="15.75">
      <c r="A18" s="188" t="s">
        <v>240</v>
      </c>
      <c r="B18" s="188"/>
      <c r="C18" s="188"/>
      <c r="D18" s="188"/>
      <c r="E18" s="188"/>
      <c r="F18" s="188"/>
    </row>
    <row r="19" spans="1:6" ht="10.15" customHeight="1">
      <c r="A19" s="10"/>
      <c r="B19" s="10"/>
      <c r="C19" s="10"/>
      <c r="D19" s="10"/>
      <c r="E19" s="10"/>
      <c r="F19" s="8"/>
    </row>
    <row r="20" spans="1:6" s="12" customFormat="1" ht="18.75" customHeight="1">
      <c r="A20" s="186" t="s">
        <v>6</v>
      </c>
      <c r="B20" s="186" t="s">
        <v>7</v>
      </c>
      <c r="C20" s="186" t="s">
        <v>241</v>
      </c>
      <c r="D20" s="186" t="s">
        <v>8</v>
      </c>
      <c r="E20" s="186" t="s">
        <v>9</v>
      </c>
      <c r="F20" s="11"/>
    </row>
    <row r="21" spans="1:6" s="12" customFormat="1" ht="15.75">
      <c r="A21" s="186"/>
      <c r="B21" s="186"/>
      <c r="C21" s="186"/>
      <c r="D21" s="186"/>
      <c r="E21" s="186"/>
      <c r="F21" s="11"/>
    </row>
    <row r="22" spans="1:6" s="15" customFormat="1" ht="15" customHeight="1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4"/>
    </row>
    <row r="23" spans="1:6" s="20" customFormat="1" ht="18.75" customHeight="1">
      <c r="A23" s="16">
        <v>1</v>
      </c>
      <c r="B23" s="17" t="s">
        <v>10</v>
      </c>
      <c r="C23" s="18">
        <v>1364704538</v>
      </c>
      <c r="D23" s="19">
        <f t="shared" ref="D23:D50" si="0">E23-C23</f>
        <v>25260447</v>
      </c>
      <c r="E23" s="18">
        <v>1389964985</v>
      </c>
      <c r="F23" s="11"/>
    </row>
    <row r="24" spans="1:6" s="7" customFormat="1" ht="15.75" customHeight="1">
      <c r="A24" s="21" t="s">
        <v>11</v>
      </c>
      <c r="B24" s="22" t="s">
        <v>12</v>
      </c>
      <c r="C24" s="23">
        <v>930349174</v>
      </c>
      <c r="D24" s="24">
        <f t="shared" si="0"/>
        <v>752109</v>
      </c>
      <c r="E24" s="23">
        <v>931101283</v>
      </c>
      <c r="F24" s="8"/>
    </row>
    <row r="25" spans="1:6" s="7" customFormat="1" ht="31.5" customHeight="1">
      <c r="A25" s="21" t="s">
        <v>13</v>
      </c>
      <c r="B25" s="25" t="s">
        <v>14</v>
      </c>
      <c r="C25" s="23">
        <v>80426127</v>
      </c>
      <c r="D25" s="24">
        <f t="shared" si="0"/>
        <v>0</v>
      </c>
      <c r="E25" s="23">
        <v>80426127</v>
      </c>
      <c r="F25" s="8"/>
    </row>
    <row r="26" spans="1:6" s="7" customFormat="1" ht="31.5" customHeight="1">
      <c r="A26" s="21" t="s">
        <v>15</v>
      </c>
      <c r="B26" s="25" t="s">
        <v>16</v>
      </c>
      <c r="C26" s="23">
        <v>199800000</v>
      </c>
      <c r="D26" s="24">
        <f t="shared" si="0"/>
        <v>14500000</v>
      </c>
      <c r="E26" s="23">
        <v>214300000</v>
      </c>
      <c r="F26" s="8"/>
    </row>
    <row r="27" spans="1:6" s="7" customFormat="1" ht="17.25" customHeight="1">
      <c r="A27" s="21" t="s">
        <v>17</v>
      </c>
      <c r="B27" s="25" t="s">
        <v>18</v>
      </c>
      <c r="C27" s="23">
        <v>300881893</v>
      </c>
      <c r="D27" s="24">
        <f t="shared" si="0"/>
        <v>0</v>
      </c>
      <c r="E27" s="23">
        <v>300881893</v>
      </c>
      <c r="F27" s="8"/>
    </row>
    <row r="28" spans="1:6" s="7" customFormat="1" ht="15.75" customHeight="1">
      <c r="A28" s="21" t="s">
        <v>19</v>
      </c>
      <c r="B28" s="25" t="s">
        <v>20</v>
      </c>
      <c r="C28" s="23">
        <v>327813050</v>
      </c>
      <c r="D28" s="24">
        <f t="shared" si="0"/>
        <v>-13833471</v>
      </c>
      <c r="E28" s="23">
        <v>313979579</v>
      </c>
      <c r="F28" s="8"/>
    </row>
    <row r="29" spans="1:6" s="7" customFormat="1" ht="15.75" customHeight="1">
      <c r="A29" s="21" t="s">
        <v>21</v>
      </c>
      <c r="B29" s="25" t="s">
        <v>22</v>
      </c>
      <c r="C29" s="23">
        <v>21428104</v>
      </c>
      <c r="D29" s="24">
        <f t="shared" si="0"/>
        <v>85580</v>
      </c>
      <c r="E29" s="23">
        <v>21513684</v>
      </c>
      <c r="F29" s="8"/>
    </row>
    <row r="30" spans="1:6" s="7" customFormat="1" ht="16.149999999999999" customHeight="1">
      <c r="A30" s="21" t="s">
        <v>23</v>
      </c>
      <c r="B30" s="26" t="s">
        <v>24</v>
      </c>
      <c r="C30" s="23">
        <v>0</v>
      </c>
      <c r="D30" s="24">
        <f t="shared" si="0"/>
        <v>0</v>
      </c>
      <c r="E30" s="23">
        <v>0</v>
      </c>
      <c r="F30" s="8"/>
    </row>
    <row r="31" spans="1:6" s="7" customFormat="1" ht="16.899999999999999" customHeight="1">
      <c r="A31" s="21" t="s">
        <v>25</v>
      </c>
      <c r="B31" s="22" t="s">
        <v>26</v>
      </c>
      <c r="C31" s="23">
        <v>434355364</v>
      </c>
      <c r="D31" s="24">
        <f t="shared" si="0"/>
        <v>24508338</v>
      </c>
      <c r="E31" s="23">
        <v>458863702</v>
      </c>
      <c r="F31" s="8"/>
    </row>
    <row r="32" spans="1:6" s="7" customFormat="1" ht="15.6" customHeight="1">
      <c r="A32" s="21" t="s">
        <v>27</v>
      </c>
      <c r="B32" s="25" t="s">
        <v>28</v>
      </c>
      <c r="C32" s="23">
        <v>1415215</v>
      </c>
      <c r="D32" s="24">
        <f t="shared" si="0"/>
        <v>0</v>
      </c>
      <c r="E32" s="23">
        <v>1415215</v>
      </c>
      <c r="F32" s="8"/>
    </row>
    <row r="33" spans="1:6" s="7" customFormat="1" ht="21.6" customHeight="1">
      <c r="A33" s="21" t="s">
        <v>29</v>
      </c>
      <c r="B33" s="25" t="s">
        <v>30</v>
      </c>
      <c r="C33" s="23">
        <v>431423618</v>
      </c>
      <c r="D33" s="24">
        <f t="shared" si="0"/>
        <v>6152670</v>
      </c>
      <c r="E33" s="23">
        <v>437576288</v>
      </c>
      <c r="F33" s="8"/>
    </row>
    <row r="34" spans="1:6" s="6" customFormat="1" ht="20.25" customHeight="1">
      <c r="A34" s="16">
        <v>2</v>
      </c>
      <c r="B34" s="17" t="s">
        <v>31</v>
      </c>
      <c r="C34" s="18">
        <v>1500004538</v>
      </c>
      <c r="D34" s="19">
        <f t="shared" si="0"/>
        <v>25450377</v>
      </c>
      <c r="E34" s="18">
        <v>1525454915</v>
      </c>
      <c r="F34" s="27"/>
    </row>
    <row r="35" spans="1:6" s="7" customFormat="1" ht="15.6" customHeight="1">
      <c r="A35" s="21" t="s">
        <v>32</v>
      </c>
      <c r="B35" s="22" t="s">
        <v>33</v>
      </c>
      <c r="C35" s="23">
        <v>843701408</v>
      </c>
      <c r="D35" s="24">
        <f t="shared" si="0"/>
        <v>-4569494</v>
      </c>
      <c r="E35" s="23">
        <v>839131914</v>
      </c>
      <c r="F35" s="8"/>
    </row>
    <row r="36" spans="1:6" s="7" customFormat="1" ht="15.6" customHeight="1">
      <c r="A36" s="21" t="s">
        <v>34</v>
      </c>
      <c r="B36" s="25" t="s">
        <v>35</v>
      </c>
      <c r="C36" s="23">
        <v>162343846</v>
      </c>
      <c r="D36" s="24">
        <f t="shared" si="0"/>
        <v>1564959</v>
      </c>
      <c r="E36" s="23">
        <v>163908805</v>
      </c>
      <c r="F36" s="8"/>
    </row>
    <row r="37" spans="1:6" s="7" customFormat="1" ht="15.6" customHeight="1">
      <c r="A37" s="21" t="s">
        <v>36</v>
      </c>
      <c r="B37" s="25" t="s">
        <v>37</v>
      </c>
      <c r="C37" s="23">
        <v>35093710</v>
      </c>
      <c r="D37" s="24">
        <f t="shared" si="0"/>
        <v>0</v>
      </c>
      <c r="E37" s="23">
        <v>35093710</v>
      </c>
      <c r="F37" s="8"/>
    </row>
    <row r="38" spans="1:6" s="7" customFormat="1" ht="27.6" customHeight="1">
      <c r="A38" s="21" t="s">
        <v>38</v>
      </c>
      <c r="B38" s="26" t="s">
        <v>39</v>
      </c>
      <c r="C38" s="23">
        <v>0</v>
      </c>
      <c r="D38" s="24">
        <f t="shared" si="0"/>
        <v>0</v>
      </c>
      <c r="E38" s="23">
        <v>0</v>
      </c>
      <c r="F38" s="8"/>
    </row>
    <row r="39" spans="1:6" s="7" customFormat="1" ht="15.6" customHeight="1">
      <c r="A39" s="21" t="s">
        <v>40</v>
      </c>
      <c r="B39" s="25" t="s">
        <v>41</v>
      </c>
      <c r="C39" s="23">
        <v>7523985</v>
      </c>
      <c r="D39" s="24">
        <f t="shared" si="0"/>
        <v>0</v>
      </c>
      <c r="E39" s="23">
        <v>7523985</v>
      </c>
      <c r="F39" s="8"/>
    </row>
    <row r="40" spans="1:6" s="7" customFormat="1" ht="99.75" customHeight="1">
      <c r="A40" s="21" t="s">
        <v>42</v>
      </c>
      <c r="B40" s="26" t="s">
        <v>43</v>
      </c>
      <c r="C40" s="23">
        <v>0</v>
      </c>
      <c r="D40" s="24">
        <f t="shared" si="0"/>
        <v>0</v>
      </c>
      <c r="E40" s="23">
        <v>0</v>
      </c>
      <c r="F40" s="8"/>
    </row>
    <row r="41" spans="1:6" s="7" customFormat="1" ht="60.75" customHeight="1">
      <c r="A41" s="21" t="s">
        <v>44</v>
      </c>
      <c r="B41" s="26" t="s">
        <v>45</v>
      </c>
      <c r="C41" s="23">
        <v>0</v>
      </c>
      <c r="D41" s="24">
        <f t="shared" si="0"/>
        <v>0</v>
      </c>
      <c r="E41" s="23">
        <v>0</v>
      </c>
      <c r="F41" s="8"/>
    </row>
    <row r="42" spans="1:6" s="7" customFormat="1" ht="46.15" customHeight="1">
      <c r="A42" s="21" t="s">
        <v>46</v>
      </c>
      <c r="B42" s="28" t="s">
        <v>47</v>
      </c>
      <c r="C42" s="23">
        <v>0</v>
      </c>
      <c r="D42" s="24">
        <f t="shared" si="0"/>
        <v>0</v>
      </c>
      <c r="E42" s="23">
        <v>0</v>
      </c>
      <c r="F42" s="8"/>
    </row>
    <row r="43" spans="1:6" s="6" customFormat="1" ht="18.75" customHeight="1">
      <c r="A43" s="16" t="s">
        <v>48</v>
      </c>
      <c r="B43" s="29" t="s">
        <v>49</v>
      </c>
      <c r="C43" s="18">
        <v>656303130</v>
      </c>
      <c r="D43" s="19">
        <f t="shared" si="0"/>
        <v>30019871</v>
      </c>
      <c r="E43" s="18">
        <v>686323001</v>
      </c>
      <c r="F43" s="27"/>
    </row>
    <row r="44" spans="1:6" s="7" customFormat="1" ht="36" customHeight="1">
      <c r="A44" s="21" t="s">
        <v>50</v>
      </c>
      <c r="B44" s="25" t="s">
        <v>51</v>
      </c>
      <c r="C44" s="23">
        <v>633143379</v>
      </c>
      <c r="D44" s="24">
        <f t="shared" si="0"/>
        <v>29419871</v>
      </c>
      <c r="E44" s="23">
        <v>662563250</v>
      </c>
      <c r="F44" s="8"/>
    </row>
    <row r="45" spans="1:6" s="7" customFormat="1" ht="31.5">
      <c r="A45" s="21" t="s">
        <v>52</v>
      </c>
      <c r="B45" s="26" t="s">
        <v>53</v>
      </c>
      <c r="C45" s="23">
        <v>234233533</v>
      </c>
      <c r="D45" s="24">
        <f t="shared" si="0"/>
        <v>15697572</v>
      </c>
      <c r="E45" s="23">
        <v>249931105</v>
      </c>
      <c r="F45" s="8"/>
    </row>
    <row r="46" spans="1:6" s="7" customFormat="1" ht="20.25" customHeight="1">
      <c r="A46" s="16">
        <v>3</v>
      </c>
      <c r="B46" s="17" t="s">
        <v>54</v>
      </c>
      <c r="C46" s="30">
        <v>-135300000</v>
      </c>
      <c r="D46" s="19">
        <f t="shared" si="0"/>
        <v>-189930</v>
      </c>
      <c r="E46" s="30">
        <v>-135489930</v>
      </c>
      <c r="F46" s="8"/>
    </row>
    <row r="47" spans="1:6" s="7" customFormat="1" ht="31.5">
      <c r="A47" s="21" t="s">
        <v>55</v>
      </c>
      <c r="B47" s="22" t="s">
        <v>56</v>
      </c>
      <c r="C47" s="23">
        <v>0</v>
      </c>
      <c r="D47" s="24">
        <f t="shared" si="0"/>
        <v>0</v>
      </c>
      <c r="E47" s="23">
        <v>0</v>
      </c>
      <c r="F47" s="8"/>
    </row>
    <row r="48" spans="1:6" s="7" customFormat="1" ht="15.75">
      <c r="A48" s="16">
        <v>4</v>
      </c>
      <c r="B48" s="17" t="s">
        <v>57</v>
      </c>
      <c r="C48" s="18">
        <v>162743953</v>
      </c>
      <c r="D48" s="19">
        <f t="shared" si="0"/>
        <v>189930</v>
      </c>
      <c r="E48" s="18">
        <v>162933883</v>
      </c>
      <c r="F48" s="8"/>
    </row>
    <row r="49" spans="1:6" s="7" customFormat="1" ht="15.75" customHeight="1">
      <c r="A49" s="21" t="s">
        <v>58</v>
      </c>
      <c r="B49" s="22" t="s">
        <v>59</v>
      </c>
      <c r="C49" s="23">
        <v>79938699</v>
      </c>
      <c r="D49" s="24">
        <f t="shared" si="0"/>
        <v>0</v>
      </c>
      <c r="E49" s="23">
        <v>79938699</v>
      </c>
      <c r="F49" s="8"/>
    </row>
    <row r="50" spans="1:6" s="7" customFormat="1" ht="15.75" customHeight="1">
      <c r="A50" s="21" t="s">
        <v>60</v>
      </c>
      <c r="B50" s="25" t="s">
        <v>61</v>
      </c>
      <c r="C50" s="23">
        <v>72300000</v>
      </c>
      <c r="D50" s="24">
        <f t="shared" si="0"/>
        <v>0</v>
      </c>
      <c r="E50" s="23">
        <v>72300000</v>
      </c>
      <c r="F50" s="8"/>
    </row>
    <row r="51" spans="1:6" s="12" customFormat="1" ht="18.75" customHeight="1">
      <c r="A51" s="186" t="s">
        <v>6</v>
      </c>
      <c r="B51" s="186" t="s">
        <v>7</v>
      </c>
      <c r="C51" s="186" t="s">
        <v>241</v>
      </c>
      <c r="D51" s="186" t="s">
        <v>8</v>
      </c>
      <c r="E51" s="186" t="s">
        <v>9</v>
      </c>
      <c r="F51" s="11"/>
    </row>
    <row r="52" spans="1:6" s="12" customFormat="1" ht="18.75" customHeight="1">
      <c r="A52" s="186"/>
      <c r="B52" s="186"/>
      <c r="C52" s="186"/>
      <c r="D52" s="186"/>
      <c r="E52" s="186"/>
      <c r="F52" s="11"/>
    </row>
    <row r="53" spans="1:6" s="15" customFormat="1" ht="15" customHeight="1">
      <c r="A53" s="13">
        <v>1</v>
      </c>
      <c r="B53" s="13">
        <v>2</v>
      </c>
      <c r="C53" s="13">
        <v>3</v>
      </c>
      <c r="D53" s="13">
        <v>4</v>
      </c>
      <c r="E53" s="13">
        <v>5</v>
      </c>
      <c r="F53" s="14"/>
    </row>
    <row r="54" spans="1:6" s="7" customFormat="1" ht="15.75" customHeight="1">
      <c r="A54" s="21" t="s">
        <v>62</v>
      </c>
      <c r="B54" s="22" t="s">
        <v>63</v>
      </c>
      <c r="C54" s="23">
        <v>2000000</v>
      </c>
      <c r="D54" s="24">
        <f t="shared" ref="D54:D74" si="1">E54-C54</f>
        <v>189930</v>
      </c>
      <c r="E54" s="23">
        <v>2189930</v>
      </c>
      <c r="F54" s="8"/>
    </row>
    <row r="55" spans="1:6" s="20" customFormat="1" ht="15.75" customHeight="1">
      <c r="A55" s="21" t="s">
        <v>64</v>
      </c>
      <c r="B55" s="25" t="s">
        <v>61</v>
      </c>
      <c r="C55" s="23">
        <v>2000000</v>
      </c>
      <c r="D55" s="24">
        <f t="shared" si="1"/>
        <v>189930</v>
      </c>
      <c r="E55" s="23">
        <v>2189930</v>
      </c>
      <c r="F55" s="11"/>
    </row>
    <row r="56" spans="1:6" s="20" customFormat="1" ht="15.75" customHeight="1">
      <c r="A56" s="21" t="s">
        <v>65</v>
      </c>
      <c r="B56" s="22" t="s">
        <v>66</v>
      </c>
      <c r="C56" s="23">
        <v>80805254</v>
      </c>
      <c r="D56" s="24">
        <f t="shared" si="1"/>
        <v>0</v>
      </c>
      <c r="E56" s="23">
        <v>80805254</v>
      </c>
      <c r="F56" s="11"/>
    </row>
    <row r="57" spans="1:6" s="32" customFormat="1" ht="15.75" customHeight="1">
      <c r="A57" s="21" t="s">
        <v>67</v>
      </c>
      <c r="B57" s="25" t="s">
        <v>61</v>
      </c>
      <c r="C57" s="23">
        <v>61000000</v>
      </c>
      <c r="D57" s="23">
        <f t="shared" si="1"/>
        <v>0</v>
      </c>
      <c r="E57" s="23">
        <v>61000000</v>
      </c>
      <c r="F57" s="31"/>
    </row>
    <row r="58" spans="1:6" s="7" customFormat="1" ht="15.75" customHeight="1">
      <c r="A58" s="21" t="s">
        <v>68</v>
      </c>
      <c r="B58" s="22" t="s">
        <v>69</v>
      </c>
      <c r="C58" s="23">
        <v>0</v>
      </c>
      <c r="D58" s="23">
        <f t="shared" si="1"/>
        <v>0</v>
      </c>
      <c r="E58" s="23">
        <v>0</v>
      </c>
      <c r="F58" s="8"/>
    </row>
    <row r="59" spans="1:6" s="7" customFormat="1" ht="18" customHeight="1">
      <c r="A59" s="21" t="s">
        <v>70</v>
      </c>
      <c r="B59" s="25" t="s">
        <v>61</v>
      </c>
      <c r="C59" s="23">
        <v>0</v>
      </c>
      <c r="D59" s="23">
        <f t="shared" si="1"/>
        <v>0</v>
      </c>
      <c r="E59" s="23">
        <v>0</v>
      </c>
      <c r="F59" s="8"/>
    </row>
    <row r="60" spans="1:6" s="7" customFormat="1" ht="21.6" customHeight="1">
      <c r="A60" s="21" t="s">
        <v>71</v>
      </c>
      <c r="B60" s="22" t="s">
        <v>72</v>
      </c>
      <c r="C60" s="23">
        <v>0</v>
      </c>
      <c r="D60" s="23">
        <f t="shared" si="1"/>
        <v>0</v>
      </c>
      <c r="E60" s="23">
        <v>0</v>
      </c>
      <c r="F60" s="8"/>
    </row>
    <row r="61" spans="1:6" s="7" customFormat="1" ht="17.25" customHeight="1">
      <c r="A61" s="21" t="s">
        <v>73</v>
      </c>
      <c r="B61" s="25" t="s">
        <v>61</v>
      </c>
      <c r="C61" s="23">
        <v>0</v>
      </c>
      <c r="D61" s="23">
        <f t="shared" si="1"/>
        <v>0</v>
      </c>
      <c r="E61" s="23">
        <v>0</v>
      </c>
      <c r="F61" s="8"/>
    </row>
    <row r="62" spans="1:6" s="7" customFormat="1" ht="15.75" customHeight="1">
      <c r="A62" s="16">
        <v>5</v>
      </c>
      <c r="B62" s="17" t="s">
        <v>74</v>
      </c>
      <c r="C62" s="18">
        <v>27443953</v>
      </c>
      <c r="D62" s="19">
        <f t="shared" si="1"/>
        <v>0</v>
      </c>
      <c r="E62" s="18">
        <v>27443953</v>
      </c>
      <c r="F62" s="8"/>
    </row>
    <row r="63" spans="1:6" s="7" customFormat="1" ht="31.5" customHeight="1">
      <c r="A63" s="21" t="s">
        <v>75</v>
      </c>
      <c r="B63" s="22" t="s">
        <v>76</v>
      </c>
      <c r="C63" s="23">
        <v>27443953</v>
      </c>
      <c r="D63" s="24">
        <f t="shared" si="1"/>
        <v>0</v>
      </c>
      <c r="E63" s="23">
        <v>27443953</v>
      </c>
      <c r="F63" s="8"/>
    </row>
    <row r="64" spans="1:6" s="7" customFormat="1" ht="31.5" customHeight="1">
      <c r="A64" s="21" t="s">
        <v>77</v>
      </c>
      <c r="B64" s="25" t="s">
        <v>78</v>
      </c>
      <c r="C64" s="23">
        <v>0</v>
      </c>
      <c r="D64" s="23">
        <f t="shared" si="1"/>
        <v>0</v>
      </c>
      <c r="E64" s="23">
        <v>0</v>
      </c>
      <c r="F64" s="8"/>
    </row>
    <row r="65" spans="1:6" s="7" customFormat="1" ht="31.5" customHeight="1">
      <c r="A65" s="21" t="s">
        <v>79</v>
      </c>
      <c r="B65" s="26" t="s">
        <v>80</v>
      </c>
      <c r="C65" s="23">
        <v>0</v>
      </c>
      <c r="D65" s="23">
        <f t="shared" si="1"/>
        <v>0</v>
      </c>
      <c r="E65" s="23">
        <v>0</v>
      </c>
      <c r="F65" s="8"/>
    </row>
    <row r="66" spans="1:6" s="7" customFormat="1" ht="31.5" customHeight="1">
      <c r="A66" s="21" t="s">
        <v>81</v>
      </c>
      <c r="B66" s="26" t="s">
        <v>82</v>
      </c>
      <c r="C66" s="23">
        <v>0</v>
      </c>
      <c r="D66" s="23">
        <f t="shared" si="1"/>
        <v>0</v>
      </c>
      <c r="E66" s="23">
        <v>0</v>
      </c>
      <c r="F66" s="8"/>
    </row>
    <row r="67" spans="1:6" s="7" customFormat="1" ht="50.25" customHeight="1">
      <c r="A67" s="21" t="s">
        <v>83</v>
      </c>
      <c r="B67" s="26" t="s">
        <v>84</v>
      </c>
      <c r="C67" s="23">
        <v>0</v>
      </c>
      <c r="D67" s="23">
        <f t="shared" si="1"/>
        <v>0</v>
      </c>
      <c r="E67" s="23">
        <v>0</v>
      </c>
      <c r="F67" s="8"/>
    </row>
    <row r="68" spans="1:6" s="7" customFormat="1" ht="15.75" customHeight="1">
      <c r="A68" s="21" t="s">
        <v>85</v>
      </c>
      <c r="B68" s="33" t="s">
        <v>86</v>
      </c>
      <c r="C68" s="23">
        <v>0</v>
      </c>
      <c r="D68" s="23">
        <f t="shared" si="1"/>
        <v>0</v>
      </c>
      <c r="E68" s="23">
        <v>0</v>
      </c>
      <c r="F68" s="8"/>
    </row>
    <row r="69" spans="1:6" s="7" customFormat="1" ht="35.25" customHeight="1">
      <c r="A69" s="21" t="s">
        <v>87</v>
      </c>
      <c r="B69" s="33" t="s">
        <v>88</v>
      </c>
      <c r="C69" s="23">
        <v>0</v>
      </c>
      <c r="D69" s="23">
        <f t="shared" si="1"/>
        <v>0</v>
      </c>
      <c r="E69" s="23">
        <v>0</v>
      </c>
      <c r="F69" s="8"/>
    </row>
    <row r="70" spans="1:6" s="7" customFormat="1" ht="15.75" customHeight="1">
      <c r="A70" s="21" t="s">
        <v>89</v>
      </c>
      <c r="B70" s="33" t="s">
        <v>90</v>
      </c>
      <c r="C70" s="23">
        <v>0</v>
      </c>
      <c r="D70" s="23">
        <f t="shared" si="1"/>
        <v>0</v>
      </c>
      <c r="E70" s="23">
        <v>0</v>
      </c>
      <c r="F70" s="8"/>
    </row>
    <row r="71" spans="1:6" s="7" customFormat="1" ht="31.5" customHeight="1">
      <c r="A71" s="21" t="s">
        <v>91</v>
      </c>
      <c r="B71" s="28" t="s">
        <v>92</v>
      </c>
      <c r="C71" s="23">
        <v>0</v>
      </c>
      <c r="D71" s="23">
        <f t="shared" si="1"/>
        <v>0</v>
      </c>
      <c r="E71" s="23">
        <v>0</v>
      </c>
      <c r="F71" s="8"/>
    </row>
    <row r="72" spans="1:6" s="7" customFormat="1" ht="15.75" customHeight="1">
      <c r="A72" s="21" t="s">
        <v>93</v>
      </c>
      <c r="B72" s="22" t="s">
        <v>94</v>
      </c>
      <c r="C72" s="23">
        <v>0</v>
      </c>
      <c r="D72" s="23">
        <f t="shared" si="1"/>
        <v>0</v>
      </c>
      <c r="E72" s="23">
        <v>0</v>
      </c>
      <c r="F72" s="8"/>
    </row>
    <row r="73" spans="1:6" s="7" customFormat="1" ht="30" customHeight="1">
      <c r="A73" s="16" t="s">
        <v>95</v>
      </c>
      <c r="B73" s="17" t="s">
        <v>96</v>
      </c>
      <c r="C73" s="18">
        <v>321596090</v>
      </c>
      <c r="D73" s="19">
        <f t="shared" si="1"/>
        <v>0</v>
      </c>
      <c r="E73" s="18">
        <v>321596090</v>
      </c>
      <c r="F73" s="8"/>
    </row>
    <row r="74" spans="1:6" s="7" customFormat="1" ht="21" customHeight="1">
      <c r="A74" s="21" t="s">
        <v>97</v>
      </c>
      <c r="B74" s="22" t="s">
        <v>98</v>
      </c>
      <c r="C74" s="23">
        <v>0</v>
      </c>
      <c r="D74" s="24">
        <f t="shared" si="1"/>
        <v>0</v>
      </c>
      <c r="E74" s="23">
        <v>0</v>
      </c>
      <c r="F74" s="8"/>
    </row>
    <row r="75" spans="1:6" s="7" customFormat="1" ht="38.25" customHeight="1">
      <c r="A75" s="16">
        <v>7</v>
      </c>
      <c r="B75" s="17" t="s">
        <v>99</v>
      </c>
      <c r="C75" s="34" t="s">
        <v>100</v>
      </c>
      <c r="D75" s="35" t="s">
        <v>100</v>
      </c>
      <c r="E75" s="34" t="s">
        <v>100</v>
      </c>
      <c r="F75" s="8"/>
    </row>
    <row r="76" spans="1:6" s="7" customFormat="1" ht="27" customHeight="1">
      <c r="A76" s="21" t="s">
        <v>101</v>
      </c>
      <c r="B76" s="22" t="s">
        <v>102</v>
      </c>
      <c r="C76" s="23">
        <v>86647766</v>
      </c>
      <c r="D76" s="24">
        <f>E76-C76</f>
        <v>5321603</v>
      </c>
      <c r="E76" s="23">
        <v>91969369</v>
      </c>
      <c r="F76" s="8"/>
    </row>
    <row r="77" spans="1:6" s="7" customFormat="1" ht="34.5" customHeight="1">
      <c r="A77" s="21" t="s">
        <v>103</v>
      </c>
      <c r="B77" s="22" t="s">
        <v>244</v>
      </c>
      <c r="C77" s="23">
        <v>169453020</v>
      </c>
      <c r="D77" s="24">
        <f>E77-C77</f>
        <v>5511533</v>
      </c>
      <c r="E77" s="23">
        <v>174964553</v>
      </c>
      <c r="F77" s="8"/>
    </row>
    <row r="78" spans="1:6" s="7" customFormat="1" ht="27.75" customHeight="1">
      <c r="A78" s="16">
        <v>8</v>
      </c>
      <c r="B78" s="17" t="s">
        <v>104</v>
      </c>
      <c r="C78" s="34" t="s">
        <v>100</v>
      </c>
      <c r="D78" s="35" t="s">
        <v>100</v>
      </c>
      <c r="E78" s="34" t="s">
        <v>100</v>
      </c>
      <c r="F78" s="8"/>
    </row>
    <row r="79" spans="1:6" s="7" customFormat="1" ht="82.5" customHeight="1">
      <c r="A79" s="21" t="s">
        <v>105</v>
      </c>
      <c r="B79" s="22" t="s">
        <v>229</v>
      </c>
      <c r="C79" s="36">
        <v>0.1163</v>
      </c>
      <c r="D79" s="36">
        <f t="shared" ref="D79:D85" si="2">E79-C79</f>
        <v>-2.8E-3</v>
      </c>
      <c r="E79" s="36">
        <v>0.1135</v>
      </c>
      <c r="F79" s="8"/>
    </row>
    <row r="80" spans="1:6" s="7" customFormat="1" ht="31.15" hidden="1" customHeight="1">
      <c r="A80" s="21" t="s">
        <v>106</v>
      </c>
      <c r="B80" s="25" t="s">
        <v>106</v>
      </c>
      <c r="C80" s="36"/>
      <c r="D80" s="36">
        <f t="shared" si="2"/>
        <v>0</v>
      </c>
      <c r="E80" s="36"/>
      <c r="F80" s="8"/>
    </row>
    <row r="81" spans="1:6" s="7" customFormat="1" ht="31.15" hidden="1" customHeight="1">
      <c r="A81" s="21" t="s">
        <v>107</v>
      </c>
      <c r="B81" s="25" t="s">
        <v>107</v>
      </c>
      <c r="C81" s="36"/>
      <c r="D81" s="36">
        <f t="shared" si="2"/>
        <v>0</v>
      </c>
      <c r="E81" s="36"/>
      <c r="F81" s="8"/>
    </row>
    <row r="82" spans="1:6" s="7" customFormat="1" ht="28.9" customHeight="1">
      <c r="A82" s="187" t="s">
        <v>108</v>
      </c>
      <c r="B82" s="187" t="s">
        <v>246</v>
      </c>
      <c r="C82" s="36">
        <v>0.18</v>
      </c>
      <c r="D82" s="36">
        <f t="shared" si="2"/>
        <v>2.7000000000000001E-3</v>
      </c>
      <c r="E82" s="36">
        <v>0.1827</v>
      </c>
      <c r="F82" s="8"/>
    </row>
    <row r="83" spans="1:6" s="7" customFormat="1" ht="34.5" customHeight="1">
      <c r="A83" s="187"/>
      <c r="B83" s="187"/>
      <c r="C83" s="36">
        <v>0.18240000000000001</v>
      </c>
      <c r="D83" s="36">
        <f t="shared" si="2"/>
        <v>2.5999999999999999E-3</v>
      </c>
      <c r="E83" s="36">
        <v>0.185</v>
      </c>
      <c r="F83" s="8"/>
    </row>
    <row r="84" spans="1:6" s="7" customFormat="1" ht="93.75" customHeight="1">
      <c r="A84" s="21" t="s">
        <v>109</v>
      </c>
      <c r="B84" s="22" t="s">
        <v>230</v>
      </c>
      <c r="C84" s="36">
        <v>0.29730000000000001</v>
      </c>
      <c r="D84" s="36">
        <f t="shared" si="2"/>
        <v>0</v>
      </c>
      <c r="E84" s="36">
        <v>0.29730000000000001</v>
      </c>
      <c r="F84" s="8"/>
    </row>
    <row r="85" spans="1:6" s="7" customFormat="1" ht="88.9" customHeight="1">
      <c r="A85" s="21" t="s">
        <v>110</v>
      </c>
      <c r="B85" s="25" t="s">
        <v>231</v>
      </c>
      <c r="C85" s="36">
        <v>0.35520000000000002</v>
      </c>
      <c r="D85" s="36">
        <f t="shared" si="2"/>
        <v>0</v>
      </c>
      <c r="E85" s="36">
        <v>0.35520000000000002</v>
      </c>
      <c r="F85" s="8"/>
    </row>
    <row r="86" spans="1:6" s="20" customFormat="1" ht="93.6" customHeight="1">
      <c r="A86" s="21" t="s">
        <v>111</v>
      </c>
      <c r="B86" s="22" t="s">
        <v>232</v>
      </c>
      <c r="C86" s="37" t="s">
        <v>112</v>
      </c>
      <c r="D86" s="23"/>
      <c r="E86" s="37" t="s">
        <v>112</v>
      </c>
      <c r="F86" s="11"/>
    </row>
    <row r="87" spans="1:6" s="20" customFormat="1" ht="84.6" customHeight="1">
      <c r="A87" s="21" t="s">
        <v>113</v>
      </c>
      <c r="B87" s="25" t="s">
        <v>233</v>
      </c>
      <c r="C87" s="37" t="s">
        <v>112</v>
      </c>
      <c r="D87" s="23"/>
      <c r="E87" s="37" t="s">
        <v>112</v>
      </c>
      <c r="F87" s="11"/>
    </row>
    <row r="88" spans="1:6" s="12" customFormat="1" ht="18.75" customHeight="1">
      <c r="A88" s="186" t="s">
        <v>6</v>
      </c>
      <c r="B88" s="186" t="s">
        <v>7</v>
      </c>
      <c r="C88" s="186" t="s">
        <v>241</v>
      </c>
      <c r="D88" s="186" t="s">
        <v>8</v>
      </c>
      <c r="E88" s="186" t="s">
        <v>9</v>
      </c>
      <c r="F88" s="11"/>
    </row>
    <row r="89" spans="1:6" s="12" customFormat="1" ht="18.75" customHeight="1">
      <c r="A89" s="186"/>
      <c r="B89" s="186"/>
      <c r="C89" s="186"/>
      <c r="D89" s="186"/>
      <c r="E89" s="186"/>
      <c r="F89" s="11"/>
    </row>
    <row r="90" spans="1:6" s="15" customFormat="1" ht="15" customHeight="1">
      <c r="A90" s="13">
        <v>1</v>
      </c>
      <c r="B90" s="13">
        <v>2</v>
      </c>
      <c r="C90" s="13">
        <v>3</v>
      </c>
      <c r="D90" s="13">
        <v>4</v>
      </c>
      <c r="E90" s="13">
        <v>5</v>
      </c>
      <c r="F90" s="14"/>
    </row>
    <row r="91" spans="1:6" s="32" customFormat="1" ht="36.6" customHeight="1">
      <c r="A91" s="16">
        <v>9</v>
      </c>
      <c r="B91" s="17" t="s">
        <v>114</v>
      </c>
      <c r="C91" s="34" t="s">
        <v>100</v>
      </c>
      <c r="D91" s="34" t="s">
        <v>100</v>
      </c>
      <c r="E91" s="34" t="s">
        <v>100</v>
      </c>
      <c r="F91" s="31"/>
    </row>
    <row r="92" spans="1:6" s="7" customFormat="1" ht="31.5">
      <c r="A92" s="21" t="s">
        <v>115</v>
      </c>
      <c r="B92" s="22" t="s">
        <v>116</v>
      </c>
      <c r="C92" s="23">
        <v>244109223</v>
      </c>
      <c r="D92" s="24">
        <f>E92-C92</f>
        <v>-15224545</v>
      </c>
      <c r="E92" s="23">
        <v>228884678</v>
      </c>
      <c r="F92" s="8"/>
    </row>
    <row r="93" spans="1:6" s="7" customFormat="1" ht="50.45" customHeight="1">
      <c r="A93" s="21" t="s">
        <v>117</v>
      </c>
      <c r="B93" s="25" t="s">
        <v>118</v>
      </c>
      <c r="C93" s="23">
        <v>244109223</v>
      </c>
      <c r="D93" s="24">
        <f t="shared" ref="D93:D103" si="3">E93-C93</f>
        <v>-15224545</v>
      </c>
      <c r="E93" s="23">
        <v>228884678</v>
      </c>
      <c r="F93" s="8"/>
    </row>
    <row r="94" spans="1:6" s="7" customFormat="1" ht="15.75" customHeight="1">
      <c r="A94" s="21" t="s">
        <v>119</v>
      </c>
      <c r="B94" s="26" t="s">
        <v>120</v>
      </c>
      <c r="C94" s="23">
        <v>209135152</v>
      </c>
      <c r="D94" s="24">
        <f t="shared" si="3"/>
        <v>-15057670</v>
      </c>
      <c r="E94" s="23">
        <v>194077482</v>
      </c>
      <c r="F94" s="8"/>
    </row>
    <row r="95" spans="1:6" s="7" customFormat="1" ht="31.5" customHeight="1">
      <c r="A95" s="21" t="s">
        <v>121</v>
      </c>
      <c r="B95" s="22" t="s">
        <v>122</v>
      </c>
      <c r="C95" s="23">
        <v>427204322</v>
      </c>
      <c r="D95" s="24">
        <f t="shared" si="3"/>
        <v>4765219</v>
      </c>
      <c r="E95" s="23">
        <v>431969541</v>
      </c>
      <c r="F95" s="8"/>
    </row>
    <row r="96" spans="1:6" s="7" customFormat="1" ht="47.25">
      <c r="A96" s="21" t="s">
        <v>123</v>
      </c>
      <c r="B96" s="25" t="s">
        <v>124</v>
      </c>
      <c r="C96" s="23">
        <v>427204322</v>
      </c>
      <c r="D96" s="24">
        <f t="shared" si="3"/>
        <v>4765219</v>
      </c>
      <c r="E96" s="23">
        <v>431969541</v>
      </c>
      <c r="F96" s="8"/>
    </row>
    <row r="97" spans="1:6" s="7" customFormat="1" ht="15.6" customHeight="1">
      <c r="A97" s="21" t="s">
        <v>125</v>
      </c>
      <c r="B97" s="26" t="s">
        <v>120</v>
      </c>
      <c r="C97" s="23">
        <v>368508517</v>
      </c>
      <c r="D97" s="24">
        <f t="shared" si="3"/>
        <v>3825063</v>
      </c>
      <c r="E97" s="23">
        <v>372333580</v>
      </c>
      <c r="F97" s="8"/>
    </row>
    <row r="98" spans="1:6" s="7" customFormat="1" ht="31.5" customHeight="1">
      <c r="A98" s="21" t="s">
        <v>126</v>
      </c>
      <c r="B98" s="22" t="s">
        <v>127</v>
      </c>
      <c r="C98" s="23">
        <v>258418277</v>
      </c>
      <c r="D98" s="24">
        <f t="shared" si="3"/>
        <v>-16307542</v>
      </c>
      <c r="E98" s="23">
        <v>242110735</v>
      </c>
      <c r="F98" s="8"/>
    </row>
    <row r="99" spans="1:6" s="7" customFormat="1" ht="47.25" customHeight="1">
      <c r="A99" s="21" t="s">
        <v>128</v>
      </c>
      <c r="B99" s="25" t="s">
        <v>129</v>
      </c>
      <c r="C99" s="23">
        <v>258418277</v>
      </c>
      <c r="D99" s="24">
        <f t="shared" si="3"/>
        <v>-16307542</v>
      </c>
      <c r="E99" s="23">
        <v>242110735</v>
      </c>
      <c r="F99" s="8"/>
    </row>
    <row r="100" spans="1:6" s="7" customFormat="1" ht="34.9" customHeight="1">
      <c r="A100" s="21" t="s">
        <v>130</v>
      </c>
      <c r="B100" s="26" t="s">
        <v>131</v>
      </c>
      <c r="C100" s="23">
        <v>209460259</v>
      </c>
      <c r="D100" s="24">
        <f t="shared" si="3"/>
        <v>-14966546</v>
      </c>
      <c r="E100" s="23">
        <v>194493713</v>
      </c>
      <c r="F100" s="8"/>
    </row>
    <row r="101" spans="1:6" s="7" customFormat="1" ht="31.5">
      <c r="A101" s="21" t="s">
        <v>132</v>
      </c>
      <c r="B101" s="22" t="s">
        <v>133</v>
      </c>
      <c r="C101" s="23">
        <v>456189729</v>
      </c>
      <c r="D101" s="24">
        <f t="shared" si="3"/>
        <v>4785759</v>
      </c>
      <c r="E101" s="23">
        <v>460975488</v>
      </c>
      <c r="F101" s="8"/>
    </row>
    <row r="102" spans="1:6" s="7" customFormat="1" ht="47.25" customHeight="1">
      <c r="A102" s="21" t="s">
        <v>134</v>
      </c>
      <c r="B102" s="25" t="s">
        <v>135</v>
      </c>
      <c r="C102" s="23">
        <v>456189729</v>
      </c>
      <c r="D102" s="24">
        <f t="shared" si="3"/>
        <v>4785759</v>
      </c>
      <c r="E102" s="23">
        <v>460975488</v>
      </c>
      <c r="F102" s="8"/>
    </row>
    <row r="103" spans="1:6" s="7" customFormat="1" ht="31.15" customHeight="1">
      <c r="A103" s="21" t="s">
        <v>136</v>
      </c>
      <c r="B103" s="26" t="s">
        <v>131</v>
      </c>
      <c r="C103" s="23">
        <v>368242157</v>
      </c>
      <c r="D103" s="24">
        <f t="shared" si="3"/>
        <v>3825063</v>
      </c>
      <c r="E103" s="23">
        <v>372067220</v>
      </c>
      <c r="F103" s="8"/>
    </row>
    <row r="104" spans="1:6" s="7" customFormat="1" ht="15.75" customHeight="1">
      <c r="A104" s="16">
        <v>10</v>
      </c>
      <c r="B104" s="17" t="s">
        <v>137</v>
      </c>
      <c r="C104" s="34" t="s">
        <v>100</v>
      </c>
      <c r="D104" s="35" t="s">
        <v>100</v>
      </c>
      <c r="E104" s="34" t="s">
        <v>100</v>
      </c>
      <c r="F104" s="8"/>
    </row>
    <row r="105" spans="1:6" s="7" customFormat="1" ht="31.5" customHeight="1">
      <c r="A105" s="21" t="s">
        <v>138</v>
      </c>
      <c r="B105" s="22" t="s">
        <v>139</v>
      </c>
      <c r="C105" s="23">
        <v>904226046</v>
      </c>
      <c r="D105" s="24">
        <f t="shared" ref="D105:D130" si="4">E105-C105</f>
        <v>4239562</v>
      </c>
      <c r="E105" s="23">
        <v>908465608</v>
      </c>
      <c r="F105" s="8"/>
    </row>
    <row r="106" spans="1:6" s="7" customFormat="1" ht="15.75" customHeight="1">
      <c r="A106" s="21" t="s">
        <v>140</v>
      </c>
      <c r="B106" s="25" t="s">
        <v>141</v>
      </c>
      <c r="C106" s="23">
        <v>355446501</v>
      </c>
      <c r="D106" s="24">
        <f t="shared" si="4"/>
        <v>-19300500</v>
      </c>
      <c r="E106" s="23">
        <v>336146001</v>
      </c>
      <c r="F106" s="8"/>
    </row>
    <row r="107" spans="1:6" s="7" customFormat="1" ht="15.75" customHeight="1">
      <c r="A107" s="21" t="s">
        <v>142</v>
      </c>
      <c r="B107" s="25" t="s">
        <v>143</v>
      </c>
      <c r="C107" s="23">
        <v>548779545</v>
      </c>
      <c r="D107" s="24">
        <f t="shared" si="4"/>
        <v>23540062</v>
      </c>
      <c r="E107" s="23">
        <v>572319607</v>
      </c>
      <c r="F107" s="8"/>
    </row>
    <row r="108" spans="1:6" s="7" customFormat="1" ht="31.5" customHeight="1">
      <c r="A108" s="21" t="s">
        <v>144</v>
      </c>
      <c r="B108" s="22" t="s">
        <v>145</v>
      </c>
      <c r="C108" s="23">
        <v>985339</v>
      </c>
      <c r="D108" s="24">
        <f t="shared" si="4"/>
        <v>0</v>
      </c>
      <c r="E108" s="23">
        <v>985339</v>
      </c>
      <c r="F108" s="8"/>
    </row>
    <row r="109" spans="1:6" s="7" customFormat="1" ht="47.25" customHeight="1">
      <c r="A109" s="21" t="s">
        <v>146</v>
      </c>
      <c r="B109" s="22" t="s">
        <v>147</v>
      </c>
      <c r="C109" s="23">
        <v>0</v>
      </c>
      <c r="D109" s="24">
        <f t="shared" si="4"/>
        <v>0</v>
      </c>
      <c r="E109" s="23">
        <v>0</v>
      </c>
      <c r="F109" s="8"/>
    </row>
    <row r="110" spans="1:6" s="7" customFormat="1" ht="51.75" customHeight="1">
      <c r="A110" s="21" t="s">
        <v>148</v>
      </c>
      <c r="B110" s="22" t="s">
        <v>149</v>
      </c>
      <c r="C110" s="23">
        <v>0</v>
      </c>
      <c r="D110" s="24">
        <f t="shared" si="4"/>
        <v>0</v>
      </c>
      <c r="E110" s="23">
        <v>0</v>
      </c>
      <c r="F110" s="8"/>
    </row>
    <row r="111" spans="1:6" s="7" customFormat="1" ht="52.5" customHeight="1">
      <c r="A111" s="21" t="s">
        <v>150</v>
      </c>
      <c r="B111" s="22" t="s">
        <v>151</v>
      </c>
      <c r="C111" s="23">
        <v>0</v>
      </c>
      <c r="D111" s="24">
        <f t="shared" si="4"/>
        <v>0</v>
      </c>
      <c r="E111" s="23">
        <v>0</v>
      </c>
      <c r="F111" s="8"/>
    </row>
    <row r="112" spans="1:6" s="7" customFormat="1" ht="31.5" customHeight="1">
      <c r="A112" s="21" t="s">
        <v>152</v>
      </c>
      <c r="B112" s="22" t="s">
        <v>153</v>
      </c>
      <c r="C112" s="23">
        <v>27443953</v>
      </c>
      <c r="D112" s="24">
        <f t="shared" si="4"/>
        <v>0</v>
      </c>
      <c r="E112" s="23">
        <v>27443953</v>
      </c>
      <c r="F112" s="8"/>
    </row>
    <row r="113" spans="1:6" s="7" customFormat="1" ht="15.75" customHeight="1">
      <c r="A113" s="21" t="s">
        <v>154</v>
      </c>
      <c r="B113" s="22" t="s">
        <v>155</v>
      </c>
      <c r="C113" s="23">
        <v>41910.15</v>
      </c>
      <c r="D113" s="24">
        <f t="shared" si="4"/>
        <v>0</v>
      </c>
      <c r="E113" s="23">
        <v>41910.15</v>
      </c>
      <c r="F113" s="8"/>
    </row>
    <row r="114" spans="1:6" s="7" customFormat="1" ht="31.5" customHeight="1">
      <c r="A114" s="21" t="s">
        <v>156</v>
      </c>
      <c r="B114" s="25" t="s">
        <v>157</v>
      </c>
      <c r="C114" s="23">
        <v>41910.15</v>
      </c>
      <c r="D114" s="24">
        <f t="shared" si="4"/>
        <v>0</v>
      </c>
      <c r="E114" s="23">
        <v>41910.15</v>
      </c>
      <c r="F114" s="8"/>
    </row>
    <row r="115" spans="1:6" s="7" customFormat="1" ht="31.5" customHeight="1">
      <c r="A115" s="21" t="s">
        <v>158</v>
      </c>
      <c r="B115" s="25" t="s">
        <v>159</v>
      </c>
      <c r="C115" s="23">
        <v>0</v>
      </c>
      <c r="D115" s="24">
        <f t="shared" si="4"/>
        <v>0</v>
      </c>
      <c r="E115" s="23">
        <v>0</v>
      </c>
      <c r="F115" s="8"/>
    </row>
    <row r="116" spans="1:6" s="7" customFormat="1" ht="34.15" customHeight="1">
      <c r="A116" s="21" t="s">
        <v>160</v>
      </c>
      <c r="B116" s="26" t="s">
        <v>161</v>
      </c>
      <c r="C116" s="23">
        <v>0</v>
      </c>
      <c r="D116" s="23">
        <f t="shared" si="4"/>
        <v>0</v>
      </c>
      <c r="E116" s="23">
        <v>0</v>
      </c>
      <c r="F116" s="8"/>
    </row>
    <row r="117" spans="1:6" s="7" customFormat="1" ht="15.75" customHeight="1">
      <c r="A117" s="21" t="s">
        <v>162</v>
      </c>
      <c r="B117" s="33" t="s">
        <v>163</v>
      </c>
      <c r="C117" s="23">
        <v>0</v>
      </c>
      <c r="D117" s="23">
        <f t="shared" si="4"/>
        <v>0</v>
      </c>
      <c r="E117" s="23">
        <v>0</v>
      </c>
      <c r="F117" s="8"/>
    </row>
    <row r="118" spans="1:6" s="7" customFormat="1" ht="15.75" customHeight="1">
      <c r="A118" s="21" t="s">
        <v>164</v>
      </c>
      <c r="B118" s="25" t="s">
        <v>165</v>
      </c>
      <c r="C118" s="23">
        <v>0</v>
      </c>
      <c r="D118" s="23">
        <f t="shared" si="4"/>
        <v>0</v>
      </c>
      <c r="E118" s="23">
        <v>0</v>
      </c>
      <c r="F118" s="8"/>
    </row>
    <row r="119" spans="1:6" s="7" customFormat="1" ht="31.5" customHeight="1">
      <c r="A119" s="21" t="s">
        <v>166</v>
      </c>
      <c r="B119" s="22" t="s">
        <v>167</v>
      </c>
      <c r="C119" s="23">
        <v>0</v>
      </c>
      <c r="D119" s="23">
        <f t="shared" si="4"/>
        <v>0</v>
      </c>
      <c r="E119" s="23">
        <v>0</v>
      </c>
      <c r="F119" s="8"/>
    </row>
    <row r="120" spans="1:6" s="7" customFormat="1" ht="31.5" customHeight="1">
      <c r="A120" s="21" t="s">
        <v>168</v>
      </c>
      <c r="B120" s="22" t="s">
        <v>169</v>
      </c>
      <c r="C120" s="23">
        <v>0</v>
      </c>
      <c r="D120" s="23">
        <f t="shared" si="4"/>
        <v>0</v>
      </c>
      <c r="E120" s="23">
        <v>0</v>
      </c>
      <c r="F120" s="8"/>
    </row>
    <row r="121" spans="1:6" s="7" customFormat="1" ht="19.149999999999999" hidden="1" customHeight="1">
      <c r="A121" s="16">
        <v>11</v>
      </c>
      <c r="B121" s="17" t="s">
        <v>170</v>
      </c>
      <c r="C121" s="23">
        <v>0</v>
      </c>
      <c r="D121" s="23">
        <f t="shared" si="4"/>
        <v>0</v>
      </c>
      <c r="E121" s="23">
        <v>0</v>
      </c>
      <c r="F121" s="8"/>
    </row>
    <row r="122" spans="1:6" s="7" customFormat="1" ht="15.75" hidden="1" customHeight="1">
      <c r="A122" s="21" t="s">
        <v>171</v>
      </c>
      <c r="B122" s="22" t="s">
        <v>172</v>
      </c>
      <c r="C122" s="23">
        <v>0</v>
      </c>
      <c r="D122" s="23">
        <f t="shared" si="4"/>
        <v>0</v>
      </c>
      <c r="E122" s="23">
        <v>0</v>
      </c>
      <c r="F122" s="8"/>
    </row>
    <row r="123" spans="1:6" s="7" customFormat="1" ht="15.75" hidden="1" customHeight="1">
      <c r="A123" s="21" t="s">
        <v>173</v>
      </c>
      <c r="B123" s="25" t="s">
        <v>174</v>
      </c>
      <c r="C123" s="23">
        <v>0</v>
      </c>
      <c r="D123" s="23">
        <f t="shared" si="4"/>
        <v>0</v>
      </c>
      <c r="E123" s="23">
        <v>0</v>
      </c>
      <c r="F123" s="8"/>
    </row>
    <row r="124" spans="1:6" s="7" customFormat="1" ht="36" hidden="1" customHeight="1">
      <c r="A124" s="21" t="s">
        <v>175</v>
      </c>
      <c r="B124" s="22" t="s">
        <v>176</v>
      </c>
      <c r="C124" s="23">
        <v>0</v>
      </c>
      <c r="D124" s="23">
        <f t="shared" si="4"/>
        <v>0</v>
      </c>
      <c r="E124" s="23">
        <v>0</v>
      </c>
      <c r="F124" s="8"/>
    </row>
    <row r="125" spans="1:6" s="20" customFormat="1" ht="34.9" hidden="1" customHeight="1">
      <c r="A125" s="16">
        <v>12</v>
      </c>
      <c r="B125" s="17" t="s">
        <v>177</v>
      </c>
      <c r="C125" s="23">
        <v>0</v>
      </c>
      <c r="D125" s="23">
        <f t="shared" si="4"/>
        <v>0</v>
      </c>
      <c r="E125" s="23">
        <v>0</v>
      </c>
      <c r="F125" s="11"/>
    </row>
    <row r="126" spans="1:6" s="20" customFormat="1" ht="31.5" hidden="1" customHeight="1">
      <c r="A126" s="21" t="s">
        <v>178</v>
      </c>
      <c r="B126" s="22" t="s">
        <v>179</v>
      </c>
      <c r="C126" s="23">
        <v>0</v>
      </c>
      <c r="D126" s="23">
        <f t="shared" si="4"/>
        <v>0</v>
      </c>
      <c r="E126" s="23">
        <v>0</v>
      </c>
      <c r="F126" s="11"/>
    </row>
    <row r="127" spans="1:6" s="32" customFormat="1" ht="31.5" hidden="1" customHeight="1">
      <c r="A127" s="21" t="s">
        <v>180</v>
      </c>
      <c r="B127" s="22" t="s">
        <v>181</v>
      </c>
      <c r="C127" s="23">
        <v>0</v>
      </c>
      <c r="D127" s="23">
        <f t="shared" si="4"/>
        <v>0</v>
      </c>
      <c r="E127" s="23">
        <v>0</v>
      </c>
      <c r="F127" s="31"/>
    </row>
    <row r="128" spans="1:6" s="7" customFormat="1" ht="31.5" hidden="1" customHeight="1">
      <c r="A128" s="21" t="s">
        <v>182</v>
      </c>
      <c r="B128" s="22" t="s">
        <v>183</v>
      </c>
      <c r="C128" s="23">
        <v>0</v>
      </c>
      <c r="D128" s="23">
        <f t="shared" si="4"/>
        <v>0</v>
      </c>
      <c r="E128" s="23">
        <v>0</v>
      </c>
      <c r="F128" s="8"/>
    </row>
    <row r="129" spans="1:6" s="7" customFormat="1" ht="78.75" customHeight="1">
      <c r="A129" s="21" t="s">
        <v>184</v>
      </c>
      <c r="B129" s="22" t="s">
        <v>185</v>
      </c>
      <c r="C129" s="23">
        <v>0</v>
      </c>
      <c r="D129" s="23">
        <f t="shared" si="4"/>
        <v>0</v>
      </c>
      <c r="E129" s="23">
        <v>0</v>
      </c>
      <c r="F129" s="8"/>
    </row>
    <row r="130" spans="1:6" s="7" customFormat="1" ht="31.5" customHeight="1">
      <c r="A130" s="21" t="s">
        <v>186</v>
      </c>
      <c r="B130" s="22" t="s">
        <v>187</v>
      </c>
      <c r="C130" s="23">
        <v>0</v>
      </c>
      <c r="D130" s="24">
        <f t="shared" si="4"/>
        <v>0</v>
      </c>
      <c r="E130" s="23">
        <v>0</v>
      </c>
      <c r="F130" s="8"/>
    </row>
    <row r="131" spans="1:6" s="7" customFormat="1" ht="15.75">
      <c r="A131" s="38"/>
      <c r="B131" s="39"/>
      <c r="C131" s="40"/>
      <c r="D131" s="40"/>
      <c r="E131" s="40"/>
      <c r="F131" s="8"/>
    </row>
    <row r="132" spans="1:6" ht="15.75" customHeight="1">
      <c r="A132" s="181" t="s">
        <v>188</v>
      </c>
      <c r="B132" s="181"/>
      <c r="C132" s="181"/>
      <c r="D132" s="181"/>
      <c r="E132" s="181"/>
      <c r="F132" s="7"/>
    </row>
    <row r="133" spans="1:6" ht="15.75" customHeight="1">
      <c r="A133" s="161"/>
      <c r="B133" s="162" t="s">
        <v>189</v>
      </c>
      <c r="C133" s="162"/>
      <c r="D133" s="162"/>
      <c r="E133" s="162"/>
      <c r="F133" s="162"/>
    </row>
    <row r="134" spans="1:6" ht="15.75" customHeight="1">
      <c r="A134" s="161"/>
      <c r="B134" s="162" t="s">
        <v>260</v>
      </c>
      <c r="C134" s="162"/>
      <c r="D134" s="162"/>
      <c r="E134" s="162"/>
      <c r="F134" s="162"/>
    </row>
    <row r="135" spans="1:6" ht="15.75" customHeight="1">
      <c r="A135" s="161"/>
      <c r="B135" s="162" t="s">
        <v>261</v>
      </c>
      <c r="C135" s="162"/>
      <c r="D135" s="162"/>
      <c r="E135" s="162"/>
      <c r="F135" s="162"/>
    </row>
    <row r="136" spans="1:6" ht="15.75" customHeight="1">
      <c r="A136" s="161"/>
      <c r="B136" s="162" t="s">
        <v>190</v>
      </c>
      <c r="C136" s="162"/>
      <c r="D136" s="162"/>
      <c r="E136" s="162"/>
      <c r="F136" s="162"/>
    </row>
    <row r="137" spans="1:6" ht="15.75">
      <c r="A137" s="185" t="s">
        <v>191</v>
      </c>
      <c r="B137" s="185"/>
      <c r="C137" s="185"/>
      <c r="D137" s="185"/>
      <c r="E137" s="185"/>
      <c r="F137" s="185"/>
    </row>
    <row r="138" spans="1:6" ht="10.15" customHeight="1">
      <c r="A138" s="163"/>
      <c r="B138" s="163"/>
      <c r="C138" s="163"/>
      <c r="D138" s="163"/>
      <c r="E138" s="163"/>
      <c r="F138" s="163"/>
    </row>
    <row r="139" spans="1:6" ht="17.45" customHeight="1">
      <c r="A139" s="182" t="s">
        <v>6</v>
      </c>
      <c r="B139" s="182" t="s">
        <v>192</v>
      </c>
      <c r="C139" s="183" t="s">
        <v>193</v>
      </c>
      <c r="D139" s="183"/>
      <c r="E139" s="183"/>
      <c r="F139" s="183"/>
    </row>
    <row r="140" spans="1:6" ht="16.899999999999999" customHeight="1">
      <c r="A140" s="182"/>
      <c r="B140" s="182"/>
      <c r="C140" s="41" t="s">
        <v>194</v>
      </c>
      <c r="D140" s="41" t="s">
        <v>195</v>
      </c>
      <c r="E140" s="41" t="s">
        <v>196</v>
      </c>
      <c r="F140" s="41" t="s">
        <v>197</v>
      </c>
    </row>
    <row r="141" spans="1:6" ht="4.9000000000000004" customHeight="1">
      <c r="A141" s="41"/>
      <c r="B141" s="164"/>
      <c r="C141" s="41"/>
      <c r="D141" s="41"/>
      <c r="E141" s="41"/>
      <c r="F141" s="41"/>
    </row>
    <row r="142" spans="1:6" s="160" customFormat="1" ht="49.9" customHeight="1">
      <c r="A142" s="165" t="s">
        <v>198</v>
      </c>
      <c r="B142" s="166" t="s">
        <v>199</v>
      </c>
      <c r="C142" s="167"/>
      <c r="D142" s="167"/>
      <c r="E142" s="167"/>
      <c r="F142" s="167"/>
    </row>
    <row r="143" spans="1:6" ht="4.1500000000000004" customHeight="1">
      <c r="A143" s="168"/>
      <c r="B143" s="181"/>
      <c r="C143" s="181"/>
      <c r="D143" s="181"/>
      <c r="E143" s="181"/>
      <c r="F143" s="181"/>
    </row>
    <row r="144" spans="1:6" s="171" customFormat="1" ht="15.75" customHeight="1">
      <c r="A144" s="169" t="s">
        <v>11</v>
      </c>
      <c r="B144" s="170" t="s">
        <v>200</v>
      </c>
      <c r="C144" s="170"/>
      <c r="D144" s="170"/>
      <c r="E144" s="170"/>
      <c r="F144" s="170"/>
    </row>
    <row r="145" spans="1:6" ht="15.75">
      <c r="A145" s="155"/>
      <c r="B145" s="156"/>
      <c r="C145" s="156"/>
      <c r="D145" s="156"/>
      <c r="E145" s="156"/>
      <c r="F145" s="156"/>
    </row>
    <row r="146" spans="1:6" ht="47.25">
      <c r="A146" s="157" t="s">
        <v>13</v>
      </c>
      <c r="B146" s="178" t="s">
        <v>249</v>
      </c>
      <c r="C146" s="158">
        <v>9743979</v>
      </c>
      <c r="D146" s="158">
        <v>0</v>
      </c>
      <c r="E146" s="158">
        <v>0</v>
      </c>
      <c r="F146" s="158">
        <f>C146+D146-E146</f>
        <v>9743979</v>
      </c>
    </row>
    <row r="147" spans="1:6" ht="47.45" customHeight="1">
      <c r="A147" s="155"/>
      <c r="B147" s="184" t="s">
        <v>465</v>
      </c>
      <c r="C147" s="184"/>
      <c r="D147" s="184"/>
      <c r="E147" s="184"/>
      <c r="F147" s="184"/>
    </row>
    <row r="148" spans="1:6" ht="15.75">
      <c r="A148" s="155"/>
      <c r="B148" s="156"/>
      <c r="C148" s="156"/>
      <c r="D148" s="156"/>
      <c r="E148" s="156"/>
      <c r="F148" s="156"/>
    </row>
    <row r="149" spans="1:6" ht="94.5">
      <c r="A149" s="157" t="s">
        <v>15</v>
      </c>
      <c r="B149" s="178" t="s">
        <v>333</v>
      </c>
      <c r="C149" s="158">
        <v>95572</v>
      </c>
      <c r="D149" s="158">
        <v>0</v>
      </c>
      <c r="E149" s="158">
        <v>0</v>
      </c>
      <c r="F149" s="158">
        <f>C149+D149-E149</f>
        <v>95572</v>
      </c>
    </row>
    <row r="150" spans="1:6" ht="35.450000000000003" customHeight="1">
      <c r="A150" s="155"/>
      <c r="B150" s="184" t="s">
        <v>334</v>
      </c>
      <c r="C150" s="184"/>
      <c r="D150" s="184"/>
      <c r="E150" s="184"/>
      <c r="F150" s="184"/>
    </row>
    <row r="151" spans="1:6" ht="15.75">
      <c r="A151" s="155"/>
      <c r="B151" s="156"/>
      <c r="C151" s="156"/>
      <c r="D151" s="156"/>
      <c r="E151" s="156"/>
      <c r="F151" s="156"/>
    </row>
    <row r="152" spans="1:6" ht="47.25">
      <c r="A152" s="157" t="s">
        <v>17</v>
      </c>
      <c r="B152" s="178" t="s">
        <v>284</v>
      </c>
      <c r="C152" s="158">
        <v>5389685</v>
      </c>
      <c r="D152" s="158">
        <v>0</v>
      </c>
      <c r="E152" s="158">
        <v>178761</v>
      </c>
      <c r="F152" s="158">
        <f>C152+D152-E152</f>
        <v>5210924</v>
      </c>
    </row>
    <row r="153" spans="1:6" ht="31.9" customHeight="1">
      <c r="A153" s="155"/>
      <c r="B153" s="184" t="s">
        <v>426</v>
      </c>
      <c r="C153" s="184"/>
      <c r="D153" s="184"/>
      <c r="E153" s="184"/>
      <c r="F153" s="184"/>
    </row>
    <row r="154" spans="1:6" ht="15.75">
      <c r="A154" s="155"/>
      <c r="B154" s="156"/>
      <c r="C154" s="156"/>
      <c r="D154" s="156"/>
      <c r="E154" s="156"/>
      <c r="F154" s="156"/>
    </row>
    <row r="155" spans="1:6" ht="78.75">
      <c r="A155" s="157" t="s">
        <v>19</v>
      </c>
      <c r="B155" s="178" t="s">
        <v>253</v>
      </c>
      <c r="C155" s="158">
        <v>591833</v>
      </c>
      <c r="D155" s="158">
        <v>44000</v>
      </c>
      <c r="E155" s="158">
        <v>0</v>
      </c>
      <c r="F155" s="158">
        <f>C155+D155-E155</f>
        <v>635833</v>
      </c>
    </row>
    <row r="156" spans="1:6" ht="33.6" customHeight="1">
      <c r="A156" s="155"/>
      <c r="B156" s="184" t="s">
        <v>427</v>
      </c>
      <c r="C156" s="184"/>
      <c r="D156" s="184"/>
      <c r="E156" s="184"/>
      <c r="F156" s="184"/>
    </row>
    <row r="157" spans="1:6" ht="15.75">
      <c r="A157" s="155"/>
      <c r="B157" s="156"/>
      <c r="C157" s="156"/>
      <c r="D157" s="156"/>
      <c r="E157" s="156"/>
      <c r="F157" s="156"/>
    </row>
    <row r="158" spans="1:6" ht="47.45" customHeight="1">
      <c r="A158" s="157" t="s">
        <v>21</v>
      </c>
      <c r="B158" s="178" t="s">
        <v>318</v>
      </c>
      <c r="C158" s="158">
        <v>133644</v>
      </c>
      <c r="D158" s="158">
        <v>0</v>
      </c>
      <c r="E158" s="158">
        <v>0</v>
      </c>
      <c r="F158" s="158">
        <f>C158+D158-E158</f>
        <v>133644</v>
      </c>
    </row>
    <row r="159" spans="1:6" ht="33.6" customHeight="1">
      <c r="A159" s="155"/>
      <c r="B159" s="184" t="s">
        <v>310</v>
      </c>
      <c r="C159" s="184"/>
      <c r="D159" s="184"/>
      <c r="E159" s="184"/>
      <c r="F159" s="184"/>
    </row>
    <row r="160" spans="1:6" ht="15.75">
      <c r="A160" s="155"/>
      <c r="B160" s="156"/>
      <c r="C160" s="156"/>
      <c r="D160" s="156"/>
      <c r="E160" s="156"/>
      <c r="F160" s="156"/>
    </row>
    <row r="161" spans="1:6" ht="47.25">
      <c r="A161" s="157" t="s">
        <v>343</v>
      </c>
      <c r="B161" s="178" t="s">
        <v>320</v>
      </c>
      <c r="C161" s="158">
        <v>432165</v>
      </c>
      <c r="D161" s="158">
        <v>0</v>
      </c>
      <c r="E161" s="158">
        <v>0</v>
      </c>
      <c r="F161" s="158">
        <f>C161+D161-E161</f>
        <v>432165</v>
      </c>
    </row>
    <row r="162" spans="1:6" ht="33.6" customHeight="1">
      <c r="A162" s="155"/>
      <c r="B162" s="184" t="s">
        <v>310</v>
      </c>
      <c r="C162" s="184"/>
      <c r="D162" s="184"/>
      <c r="E162" s="184"/>
      <c r="F162" s="184"/>
    </row>
    <row r="163" spans="1:6" ht="15.75">
      <c r="A163" s="155"/>
      <c r="B163" s="156"/>
      <c r="C163" s="156"/>
      <c r="D163" s="156"/>
      <c r="E163" s="156"/>
      <c r="F163" s="156"/>
    </row>
    <row r="164" spans="1:6" ht="47.25">
      <c r="A164" s="157" t="s">
        <v>344</v>
      </c>
      <c r="B164" s="178" t="s">
        <v>315</v>
      </c>
      <c r="C164" s="158">
        <v>422896</v>
      </c>
      <c r="D164" s="158">
        <v>0</v>
      </c>
      <c r="E164" s="158">
        <v>0</v>
      </c>
      <c r="F164" s="158">
        <f>C164+D164-E164</f>
        <v>422896</v>
      </c>
    </row>
    <row r="165" spans="1:6" ht="32.450000000000003" customHeight="1">
      <c r="A165" s="155"/>
      <c r="B165" s="184" t="s">
        <v>316</v>
      </c>
      <c r="C165" s="184"/>
      <c r="D165" s="184"/>
      <c r="E165" s="184"/>
      <c r="F165" s="184"/>
    </row>
    <row r="166" spans="1:6" ht="15.75">
      <c r="A166" s="155"/>
      <c r="B166" s="156"/>
      <c r="C166" s="156"/>
      <c r="D166" s="156"/>
      <c r="E166" s="156"/>
      <c r="F166" s="156"/>
    </row>
    <row r="167" spans="1:6" ht="78.75">
      <c r="A167" s="157" t="s">
        <v>345</v>
      </c>
      <c r="B167" s="178" t="s">
        <v>295</v>
      </c>
      <c r="C167" s="158">
        <v>483799</v>
      </c>
      <c r="D167" s="158">
        <v>0</v>
      </c>
      <c r="E167" s="158">
        <v>46456</v>
      </c>
      <c r="F167" s="158">
        <f>C167+D167-E167</f>
        <v>437343</v>
      </c>
    </row>
    <row r="168" spans="1:6" ht="32.450000000000003" customHeight="1">
      <c r="A168" s="155"/>
      <c r="B168" s="184" t="s">
        <v>428</v>
      </c>
      <c r="C168" s="184"/>
      <c r="D168" s="184"/>
      <c r="E168" s="184"/>
      <c r="F168" s="184"/>
    </row>
    <row r="169" spans="1:6" ht="15.75">
      <c r="A169" s="155"/>
      <c r="B169" s="156"/>
      <c r="C169" s="156"/>
      <c r="D169" s="156"/>
      <c r="E169" s="156"/>
      <c r="F169" s="156"/>
    </row>
    <row r="170" spans="1:6" ht="63">
      <c r="A170" s="157" t="s">
        <v>346</v>
      </c>
      <c r="B170" s="178" t="s">
        <v>319</v>
      </c>
      <c r="C170" s="158">
        <v>760773</v>
      </c>
      <c r="D170" s="158">
        <v>0</v>
      </c>
      <c r="E170" s="158">
        <v>0</v>
      </c>
      <c r="F170" s="158">
        <f>C170+D170-E170</f>
        <v>760773</v>
      </c>
    </row>
    <row r="171" spans="1:6" ht="32.450000000000003" customHeight="1">
      <c r="A171" s="155"/>
      <c r="B171" s="184" t="s">
        <v>340</v>
      </c>
      <c r="C171" s="184"/>
      <c r="D171" s="184"/>
      <c r="E171" s="184"/>
      <c r="F171" s="184"/>
    </row>
    <row r="172" spans="1:6" ht="27.6" customHeight="1">
      <c r="A172" s="182" t="s">
        <v>6</v>
      </c>
      <c r="B172" s="182" t="s">
        <v>192</v>
      </c>
      <c r="C172" s="183" t="s">
        <v>193</v>
      </c>
      <c r="D172" s="183"/>
      <c r="E172" s="183"/>
      <c r="F172" s="183"/>
    </row>
    <row r="173" spans="1:6" ht="16.899999999999999" customHeight="1">
      <c r="A173" s="182"/>
      <c r="B173" s="182"/>
      <c r="C173" s="41" t="s">
        <v>194</v>
      </c>
      <c r="D173" s="41" t="s">
        <v>195</v>
      </c>
      <c r="E173" s="41" t="s">
        <v>196</v>
      </c>
      <c r="F173" s="41" t="s">
        <v>197</v>
      </c>
    </row>
    <row r="174" spans="1:6" ht="15.75">
      <c r="A174" s="155"/>
      <c r="B174" s="156"/>
      <c r="C174" s="156"/>
      <c r="D174" s="156"/>
      <c r="E174" s="156"/>
      <c r="F174" s="156"/>
    </row>
    <row r="175" spans="1:6" ht="63">
      <c r="A175" s="157" t="s">
        <v>347</v>
      </c>
      <c r="B175" s="178" t="s">
        <v>322</v>
      </c>
      <c r="C175" s="158">
        <v>9451194</v>
      </c>
      <c r="D175" s="158">
        <v>0</v>
      </c>
      <c r="E175" s="158">
        <v>2946273</v>
      </c>
      <c r="F175" s="158">
        <f>C175+D175-E175</f>
        <v>6504921</v>
      </c>
    </row>
    <row r="176" spans="1:6" ht="32.450000000000003" customHeight="1">
      <c r="A176" s="155"/>
      <c r="B176" s="184" t="s">
        <v>454</v>
      </c>
      <c r="C176" s="184"/>
      <c r="D176" s="184"/>
      <c r="E176" s="184"/>
      <c r="F176" s="184"/>
    </row>
    <row r="177" spans="1:6" ht="15.75">
      <c r="A177" s="155"/>
      <c r="B177" s="156"/>
      <c r="C177" s="156"/>
      <c r="D177" s="156"/>
      <c r="E177" s="156"/>
      <c r="F177" s="156"/>
    </row>
    <row r="178" spans="1:6" ht="47.25">
      <c r="A178" s="157" t="s">
        <v>348</v>
      </c>
      <c r="B178" s="178" t="s">
        <v>292</v>
      </c>
      <c r="C178" s="158">
        <v>7315715</v>
      </c>
      <c r="D178" s="158">
        <v>0</v>
      </c>
      <c r="E178" s="158">
        <v>425899</v>
      </c>
      <c r="F178" s="158">
        <f>C178+D178-E178</f>
        <v>6889816</v>
      </c>
    </row>
    <row r="179" spans="1:6" ht="34.9" customHeight="1">
      <c r="A179" s="155"/>
      <c r="B179" s="184" t="s">
        <v>429</v>
      </c>
      <c r="C179" s="184"/>
      <c r="D179" s="184"/>
      <c r="E179" s="184"/>
      <c r="F179" s="184"/>
    </row>
    <row r="180" spans="1:6" ht="15.75">
      <c r="A180" s="155"/>
      <c r="B180" s="156"/>
      <c r="C180" s="156"/>
      <c r="D180" s="156"/>
      <c r="E180" s="156"/>
      <c r="F180" s="156"/>
    </row>
    <row r="181" spans="1:6" ht="63">
      <c r="A181" s="157" t="s">
        <v>349</v>
      </c>
      <c r="B181" s="178" t="s">
        <v>324</v>
      </c>
      <c r="C181" s="158">
        <v>55639533</v>
      </c>
      <c r="D181" s="158">
        <v>1500000</v>
      </c>
      <c r="E181" s="158">
        <v>0</v>
      </c>
      <c r="F181" s="158">
        <f>C181+D181-E181</f>
        <v>57139533</v>
      </c>
    </row>
    <row r="182" spans="1:6" ht="34.9" customHeight="1">
      <c r="A182" s="155"/>
      <c r="B182" s="184" t="s">
        <v>415</v>
      </c>
      <c r="C182" s="184"/>
      <c r="D182" s="184"/>
      <c r="E182" s="184"/>
      <c r="F182" s="184"/>
    </row>
    <row r="183" spans="1:6" ht="15.75">
      <c r="A183" s="155"/>
      <c r="B183" s="156"/>
      <c r="C183" s="156"/>
      <c r="D183" s="156"/>
      <c r="E183" s="156"/>
      <c r="F183" s="156"/>
    </row>
    <row r="184" spans="1:6" ht="47.25">
      <c r="A184" s="157" t="s">
        <v>350</v>
      </c>
      <c r="B184" s="179" t="s">
        <v>283</v>
      </c>
      <c r="C184" s="158">
        <v>0</v>
      </c>
      <c r="D184" s="158">
        <v>5882250</v>
      </c>
      <c r="E184" s="158">
        <v>0</v>
      </c>
      <c r="F184" s="158">
        <f>C184+D184-E184</f>
        <v>5882250</v>
      </c>
    </row>
    <row r="185" spans="1:6" ht="33" customHeight="1">
      <c r="A185" s="155"/>
      <c r="B185" s="184" t="s">
        <v>416</v>
      </c>
      <c r="C185" s="184"/>
      <c r="D185" s="184"/>
      <c r="E185" s="184"/>
      <c r="F185" s="184"/>
    </row>
    <row r="186" spans="1:6" ht="15.75">
      <c r="A186" s="155"/>
      <c r="B186" s="156"/>
      <c r="C186" s="156"/>
      <c r="D186" s="156"/>
      <c r="E186" s="156"/>
      <c r="F186" s="156"/>
    </row>
    <row r="187" spans="1:6" ht="47.25">
      <c r="A187" s="157" t="s">
        <v>351</v>
      </c>
      <c r="B187" s="178" t="s">
        <v>271</v>
      </c>
      <c r="C187" s="158">
        <v>2441365</v>
      </c>
      <c r="D187" s="158">
        <v>650575</v>
      </c>
      <c r="E187" s="158">
        <v>0</v>
      </c>
      <c r="F187" s="158">
        <f>C187+D187-E187</f>
        <v>3091940</v>
      </c>
    </row>
    <row r="188" spans="1:6" ht="37.15" customHeight="1">
      <c r="A188" s="155"/>
      <c r="B188" s="184" t="s">
        <v>459</v>
      </c>
      <c r="C188" s="184"/>
      <c r="D188" s="184"/>
      <c r="E188" s="184"/>
      <c r="F188" s="184"/>
    </row>
    <row r="189" spans="1:6" ht="15.75">
      <c r="A189" s="155"/>
      <c r="B189" s="156"/>
      <c r="C189" s="156"/>
      <c r="D189" s="156"/>
      <c r="E189" s="156"/>
      <c r="F189" s="156"/>
    </row>
    <row r="190" spans="1:6" ht="65.45" customHeight="1">
      <c r="A190" s="157" t="s">
        <v>352</v>
      </c>
      <c r="B190" s="178" t="s">
        <v>282</v>
      </c>
      <c r="C190" s="158">
        <v>2764483</v>
      </c>
      <c r="D190" s="158">
        <v>0</v>
      </c>
      <c r="E190" s="158">
        <v>0</v>
      </c>
      <c r="F190" s="158">
        <f>C190+D190-E190</f>
        <v>2764483</v>
      </c>
    </row>
    <row r="191" spans="1:6" ht="32.450000000000003" customHeight="1">
      <c r="A191" s="155"/>
      <c r="B191" s="184" t="s">
        <v>430</v>
      </c>
      <c r="C191" s="184"/>
      <c r="D191" s="184"/>
      <c r="E191" s="184"/>
      <c r="F191" s="184"/>
    </row>
    <row r="192" spans="1:6" ht="15.75">
      <c r="A192" s="155"/>
      <c r="B192" s="156"/>
      <c r="C192" s="156"/>
      <c r="D192" s="156"/>
      <c r="E192" s="156"/>
      <c r="F192" s="156"/>
    </row>
    <row r="193" spans="1:6" ht="47.25">
      <c r="A193" s="157" t="s">
        <v>353</v>
      </c>
      <c r="B193" s="178" t="s">
        <v>313</v>
      </c>
      <c r="C193" s="158">
        <v>26644347</v>
      </c>
      <c r="D193" s="158">
        <v>0</v>
      </c>
      <c r="E193" s="158">
        <v>0</v>
      </c>
      <c r="F193" s="158">
        <f>C193+D193-E193</f>
        <v>26644347</v>
      </c>
    </row>
    <row r="194" spans="1:6" ht="47.45" customHeight="1">
      <c r="A194" s="155"/>
      <c r="B194" s="184" t="s">
        <v>431</v>
      </c>
      <c r="C194" s="184"/>
      <c r="D194" s="184"/>
      <c r="E194" s="184"/>
      <c r="F194" s="184"/>
    </row>
    <row r="195" spans="1:6" ht="15.75">
      <c r="A195" s="155"/>
      <c r="B195" s="156"/>
      <c r="C195" s="156"/>
      <c r="D195" s="156"/>
      <c r="E195" s="156"/>
      <c r="F195" s="156"/>
    </row>
    <row r="196" spans="1:6" ht="31.5">
      <c r="A196" s="157" t="s">
        <v>354</v>
      </c>
      <c r="B196" s="178" t="s">
        <v>337</v>
      </c>
      <c r="C196" s="158">
        <v>73651464</v>
      </c>
      <c r="D196" s="158">
        <v>0</v>
      </c>
      <c r="E196" s="158">
        <v>1332087</v>
      </c>
      <c r="F196" s="158">
        <f>C196+D196-E196</f>
        <v>72319377</v>
      </c>
    </row>
    <row r="197" spans="1:6" ht="15.75">
      <c r="A197" s="155"/>
      <c r="B197" s="184" t="s">
        <v>290</v>
      </c>
      <c r="C197" s="184"/>
      <c r="D197" s="184"/>
      <c r="E197" s="184"/>
      <c r="F197" s="184"/>
    </row>
    <row r="198" spans="1:6" ht="12.6" customHeight="1">
      <c r="A198" s="155"/>
      <c r="B198" s="156"/>
      <c r="C198" s="156"/>
      <c r="D198" s="156"/>
      <c r="E198" s="156"/>
      <c r="F198" s="156"/>
    </row>
    <row r="199" spans="1:6" ht="47.25">
      <c r="A199" s="157" t="s">
        <v>355</v>
      </c>
      <c r="B199" s="178" t="s">
        <v>289</v>
      </c>
      <c r="C199" s="158">
        <v>8890262</v>
      </c>
      <c r="D199" s="158">
        <v>236683</v>
      </c>
      <c r="E199" s="158">
        <v>0</v>
      </c>
      <c r="F199" s="158">
        <f>C199+D199-E199</f>
        <v>9126945</v>
      </c>
    </row>
    <row r="200" spans="1:6" ht="15.75">
      <c r="A200" s="155"/>
      <c r="B200" s="184" t="s">
        <v>290</v>
      </c>
      <c r="C200" s="184"/>
      <c r="D200" s="184"/>
      <c r="E200" s="184"/>
      <c r="F200" s="184"/>
    </row>
    <row r="201" spans="1:6" ht="11.45" customHeight="1">
      <c r="A201" s="155"/>
      <c r="B201" s="156"/>
      <c r="C201" s="156"/>
      <c r="D201" s="156"/>
      <c r="E201" s="156"/>
      <c r="F201" s="156"/>
    </row>
    <row r="202" spans="1:6" ht="81.599999999999994" customHeight="1">
      <c r="A202" s="157" t="s">
        <v>356</v>
      </c>
      <c r="B202" s="178" t="s">
        <v>460</v>
      </c>
      <c r="C202" s="158">
        <v>205232008</v>
      </c>
      <c r="D202" s="158">
        <v>588240</v>
      </c>
      <c r="E202" s="158">
        <v>0</v>
      </c>
      <c r="F202" s="158">
        <f>C202+D202-E202</f>
        <v>205820248</v>
      </c>
    </row>
    <row r="203" spans="1:6" ht="47.45" customHeight="1">
      <c r="A203" s="155"/>
      <c r="B203" s="184" t="s">
        <v>417</v>
      </c>
      <c r="C203" s="184"/>
      <c r="D203" s="184"/>
      <c r="E203" s="184"/>
      <c r="F203" s="184"/>
    </row>
    <row r="204" spans="1:6" ht="12.6" customHeight="1">
      <c r="A204" s="155"/>
      <c r="B204" s="156"/>
      <c r="C204" s="156"/>
      <c r="D204" s="156"/>
      <c r="E204" s="156"/>
      <c r="F204" s="156"/>
    </row>
    <row r="205" spans="1:6" ht="78" customHeight="1">
      <c r="A205" s="157" t="s">
        <v>357</v>
      </c>
      <c r="B205" s="178" t="s">
        <v>314</v>
      </c>
      <c r="C205" s="158">
        <v>9747545</v>
      </c>
      <c r="D205" s="158">
        <v>28344</v>
      </c>
      <c r="E205" s="158">
        <v>0</v>
      </c>
      <c r="F205" s="158">
        <f>C205+D205-E205</f>
        <v>9775889</v>
      </c>
    </row>
    <row r="206" spans="1:6" ht="31.9" customHeight="1">
      <c r="A206" s="155"/>
      <c r="B206" s="184" t="s">
        <v>461</v>
      </c>
      <c r="C206" s="184"/>
      <c r="D206" s="184"/>
      <c r="E206" s="184"/>
      <c r="F206" s="184"/>
    </row>
    <row r="207" spans="1:6" ht="17.45" customHeight="1">
      <c r="A207" s="182" t="s">
        <v>6</v>
      </c>
      <c r="B207" s="182" t="s">
        <v>192</v>
      </c>
      <c r="C207" s="183" t="s">
        <v>193</v>
      </c>
      <c r="D207" s="183"/>
      <c r="E207" s="183"/>
      <c r="F207" s="183"/>
    </row>
    <row r="208" spans="1:6" ht="16.899999999999999" customHeight="1">
      <c r="A208" s="182"/>
      <c r="B208" s="182"/>
      <c r="C208" s="41" t="s">
        <v>194</v>
      </c>
      <c r="D208" s="41" t="s">
        <v>195</v>
      </c>
      <c r="E208" s="41" t="s">
        <v>196</v>
      </c>
      <c r="F208" s="41" t="s">
        <v>197</v>
      </c>
    </row>
    <row r="209" spans="1:6" ht="15.75">
      <c r="A209" s="155"/>
      <c r="B209" s="156"/>
      <c r="C209" s="156"/>
      <c r="D209" s="156"/>
      <c r="E209" s="156"/>
      <c r="F209" s="156"/>
    </row>
    <row r="210" spans="1:6" ht="64.150000000000006" customHeight="1">
      <c r="A210" s="157" t="s">
        <v>358</v>
      </c>
      <c r="B210" s="178" t="s">
        <v>462</v>
      </c>
      <c r="C210" s="158">
        <v>93940567</v>
      </c>
      <c r="D210" s="158">
        <v>0</v>
      </c>
      <c r="E210" s="158">
        <v>616584</v>
      </c>
      <c r="F210" s="158">
        <f>C210+D210-E210</f>
        <v>93323983</v>
      </c>
    </row>
    <row r="211" spans="1:6" ht="31.9" customHeight="1">
      <c r="A211" s="155"/>
      <c r="B211" s="184" t="s">
        <v>418</v>
      </c>
      <c r="C211" s="184"/>
      <c r="D211" s="184"/>
      <c r="E211" s="184"/>
      <c r="F211" s="184"/>
    </row>
    <row r="212" spans="1:6" ht="15.75">
      <c r="A212" s="155"/>
      <c r="B212" s="156"/>
      <c r="C212" s="156"/>
      <c r="D212" s="156"/>
      <c r="E212" s="156"/>
      <c r="F212" s="156"/>
    </row>
    <row r="213" spans="1:6" ht="47.25">
      <c r="A213" s="157" t="s">
        <v>359</v>
      </c>
      <c r="B213" s="178" t="s">
        <v>317</v>
      </c>
      <c r="C213" s="158">
        <v>19608604</v>
      </c>
      <c r="D213" s="158">
        <v>28344</v>
      </c>
      <c r="E213" s="158">
        <v>0</v>
      </c>
      <c r="F213" s="158">
        <f>C213+D213-E213</f>
        <v>19636948</v>
      </c>
    </row>
    <row r="214" spans="1:6" ht="31.9" customHeight="1">
      <c r="A214" s="155"/>
      <c r="B214" s="184" t="s">
        <v>419</v>
      </c>
      <c r="C214" s="184"/>
      <c r="D214" s="184"/>
      <c r="E214" s="184"/>
      <c r="F214" s="184"/>
    </row>
    <row r="215" spans="1:6" ht="15.75">
      <c r="A215" s="155"/>
      <c r="B215" s="156"/>
      <c r="C215" s="156"/>
      <c r="D215" s="156"/>
      <c r="E215" s="156"/>
      <c r="F215" s="156"/>
    </row>
    <row r="216" spans="1:6" ht="47.25">
      <c r="A216" s="157" t="s">
        <v>360</v>
      </c>
      <c r="B216" s="178" t="s">
        <v>328</v>
      </c>
      <c r="C216" s="158">
        <v>156102</v>
      </c>
      <c r="D216" s="158">
        <v>0</v>
      </c>
      <c r="E216" s="158">
        <v>28344</v>
      </c>
      <c r="F216" s="158">
        <f>C216+D216-E216</f>
        <v>127758</v>
      </c>
    </row>
    <row r="217" spans="1:6" ht="32.450000000000003" customHeight="1">
      <c r="A217" s="155"/>
      <c r="B217" s="184" t="s">
        <v>432</v>
      </c>
      <c r="C217" s="184"/>
      <c r="D217" s="184"/>
      <c r="E217" s="184"/>
      <c r="F217" s="184"/>
    </row>
    <row r="218" spans="1:6" ht="15.75">
      <c r="A218" s="155"/>
      <c r="B218" s="156"/>
      <c r="C218" s="156"/>
      <c r="D218" s="156"/>
      <c r="E218" s="156"/>
      <c r="F218" s="156"/>
    </row>
    <row r="219" spans="1:6" ht="47.25">
      <c r="A219" s="157" t="s">
        <v>361</v>
      </c>
      <c r="B219" s="178" t="s">
        <v>329</v>
      </c>
      <c r="C219" s="158">
        <v>2703695</v>
      </c>
      <c r="D219" s="158">
        <v>0</v>
      </c>
      <c r="E219" s="158">
        <v>107675</v>
      </c>
      <c r="F219" s="158">
        <f>C219+D219-E219</f>
        <v>2596020</v>
      </c>
    </row>
    <row r="220" spans="1:6" ht="15.75">
      <c r="A220" s="155"/>
      <c r="B220" s="184" t="s">
        <v>330</v>
      </c>
      <c r="C220" s="184"/>
      <c r="D220" s="184"/>
      <c r="E220" s="184"/>
      <c r="F220" s="184"/>
    </row>
    <row r="221" spans="1:6" ht="15.75">
      <c r="A221" s="155"/>
      <c r="B221" s="156"/>
      <c r="C221" s="156"/>
      <c r="D221" s="156"/>
      <c r="E221" s="156"/>
      <c r="F221" s="156"/>
    </row>
    <row r="222" spans="1:6" ht="47.25">
      <c r="A222" s="157" t="s">
        <v>362</v>
      </c>
      <c r="B222" s="180" t="s">
        <v>291</v>
      </c>
      <c r="C222" s="158">
        <v>9806092</v>
      </c>
      <c r="D222" s="158">
        <v>0</v>
      </c>
      <c r="E222" s="158">
        <v>0</v>
      </c>
      <c r="F222" s="158">
        <f>C222+D222-E222</f>
        <v>9806092</v>
      </c>
    </row>
    <row r="223" spans="1:6" ht="31.9" customHeight="1">
      <c r="A223" s="155"/>
      <c r="B223" s="184" t="s">
        <v>433</v>
      </c>
      <c r="C223" s="184"/>
      <c r="D223" s="184"/>
      <c r="E223" s="184"/>
      <c r="F223" s="184"/>
    </row>
    <row r="224" spans="1:6" ht="15.75">
      <c r="A224" s="155"/>
      <c r="B224" s="156"/>
      <c r="C224" s="156"/>
      <c r="D224" s="156"/>
      <c r="E224" s="156"/>
      <c r="F224" s="156"/>
    </row>
    <row r="225" spans="1:6" ht="63">
      <c r="A225" s="157" t="s">
        <v>363</v>
      </c>
      <c r="B225" s="180" t="s">
        <v>323</v>
      </c>
      <c r="C225" s="158">
        <v>203748</v>
      </c>
      <c r="D225" s="158">
        <v>0</v>
      </c>
      <c r="E225" s="158">
        <v>0</v>
      </c>
      <c r="F225" s="158">
        <f>C225+D225-E225</f>
        <v>203748</v>
      </c>
    </row>
    <row r="226" spans="1:6" ht="31.9" customHeight="1">
      <c r="A226" s="155"/>
      <c r="B226" s="184" t="s">
        <v>310</v>
      </c>
      <c r="C226" s="184"/>
      <c r="D226" s="184"/>
      <c r="E226" s="184"/>
      <c r="F226" s="184"/>
    </row>
    <row r="227" spans="1:6" ht="15.75">
      <c r="A227" s="155"/>
      <c r="B227" s="156"/>
      <c r="C227" s="156"/>
      <c r="D227" s="156"/>
      <c r="E227" s="156"/>
      <c r="F227" s="156"/>
    </row>
    <row r="228" spans="1:6" ht="47.25">
      <c r="A228" s="157" t="s">
        <v>364</v>
      </c>
      <c r="B228" s="180" t="s">
        <v>308</v>
      </c>
      <c r="C228" s="158">
        <v>326482</v>
      </c>
      <c r="D228" s="158">
        <v>0</v>
      </c>
      <c r="E228" s="158">
        <v>0</v>
      </c>
      <c r="F228" s="158">
        <f>C228+D228-E228</f>
        <v>326482</v>
      </c>
    </row>
    <row r="229" spans="1:6" ht="31.9" customHeight="1">
      <c r="A229" s="155"/>
      <c r="B229" s="184" t="s">
        <v>310</v>
      </c>
      <c r="C229" s="184"/>
      <c r="D229" s="184"/>
      <c r="E229" s="184"/>
      <c r="F229" s="184"/>
    </row>
    <row r="230" spans="1:6" ht="15.75">
      <c r="A230" s="155"/>
      <c r="B230" s="156"/>
      <c r="C230" s="156"/>
      <c r="D230" s="156"/>
      <c r="E230" s="156"/>
      <c r="F230" s="156"/>
    </row>
    <row r="231" spans="1:6" ht="31.5">
      <c r="A231" s="157" t="s">
        <v>365</v>
      </c>
      <c r="B231" s="180" t="s">
        <v>302</v>
      </c>
      <c r="C231" s="158">
        <v>16859098</v>
      </c>
      <c r="D231" s="158">
        <v>2956925</v>
      </c>
      <c r="E231" s="158">
        <v>0</v>
      </c>
      <c r="F231" s="158">
        <f>C231+D231-E231</f>
        <v>19816023</v>
      </c>
    </row>
    <row r="232" spans="1:6" ht="31.9" customHeight="1">
      <c r="A232" s="155"/>
      <c r="B232" s="184" t="s">
        <v>303</v>
      </c>
      <c r="C232" s="184"/>
      <c r="D232" s="184"/>
      <c r="E232" s="184"/>
      <c r="F232" s="184"/>
    </row>
    <row r="233" spans="1:6" ht="15.75">
      <c r="A233" s="155"/>
      <c r="B233" s="156"/>
      <c r="C233" s="156"/>
      <c r="D233" s="156"/>
      <c r="E233" s="156"/>
      <c r="F233" s="156"/>
    </row>
    <row r="234" spans="1:6" ht="31.5">
      <c r="A234" s="157" t="s">
        <v>366</v>
      </c>
      <c r="B234" s="180" t="s">
        <v>270</v>
      </c>
      <c r="C234" s="158">
        <v>10583851</v>
      </c>
      <c r="D234" s="158">
        <v>0</v>
      </c>
      <c r="E234" s="158">
        <v>110567</v>
      </c>
      <c r="F234" s="158">
        <f>C234+D234-E234</f>
        <v>10473284</v>
      </c>
    </row>
    <row r="235" spans="1:6" ht="31.9" customHeight="1">
      <c r="A235" s="155"/>
      <c r="B235" s="184" t="s">
        <v>434</v>
      </c>
      <c r="C235" s="184"/>
      <c r="D235" s="184"/>
      <c r="E235" s="184"/>
      <c r="F235" s="184"/>
    </row>
    <row r="236" spans="1:6" ht="15.75">
      <c r="A236" s="155"/>
      <c r="B236" s="156"/>
      <c r="C236" s="156"/>
      <c r="D236" s="156"/>
      <c r="E236" s="156"/>
      <c r="F236" s="156"/>
    </row>
    <row r="237" spans="1:6" ht="50.45" customHeight="1">
      <c r="A237" s="157" t="s">
        <v>367</v>
      </c>
      <c r="B237" s="180" t="s">
        <v>307</v>
      </c>
      <c r="C237" s="158">
        <v>620615</v>
      </c>
      <c r="D237" s="158">
        <v>0</v>
      </c>
      <c r="E237" s="158">
        <v>0</v>
      </c>
      <c r="F237" s="158">
        <f>C237+D237-E237</f>
        <v>620615</v>
      </c>
    </row>
    <row r="238" spans="1:6" ht="33.6" customHeight="1">
      <c r="A238" s="155"/>
      <c r="B238" s="184" t="s">
        <v>435</v>
      </c>
      <c r="C238" s="184"/>
      <c r="D238" s="184"/>
      <c r="E238" s="184"/>
      <c r="F238" s="184"/>
    </row>
    <row r="239" spans="1:6" ht="15.75">
      <c r="A239" s="155"/>
      <c r="B239" s="156"/>
      <c r="C239" s="156"/>
      <c r="D239" s="156"/>
      <c r="E239" s="156"/>
      <c r="F239" s="156"/>
    </row>
    <row r="240" spans="1:6" ht="47.25">
      <c r="A240" s="157" t="s">
        <v>368</v>
      </c>
      <c r="B240" s="180" t="s">
        <v>287</v>
      </c>
      <c r="C240" s="158">
        <v>33808369</v>
      </c>
      <c r="D240" s="158">
        <v>0</v>
      </c>
      <c r="E240" s="158">
        <v>62786</v>
      </c>
      <c r="F240" s="158">
        <f>C240+D240-E240</f>
        <v>33745583</v>
      </c>
    </row>
    <row r="241" spans="1:6" ht="15.75">
      <c r="A241" s="155"/>
      <c r="B241" s="184" t="s">
        <v>285</v>
      </c>
      <c r="C241" s="184"/>
      <c r="D241" s="184"/>
      <c r="E241" s="184"/>
      <c r="F241" s="184"/>
    </row>
    <row r="242" spans="1:6" ht="15.75">
      <c r="A242" s="155"/>
      <c r="B242" s="156"/>
      <c r="C242" s="156"/>
      <c r="D242" s="156"/>
      <c r="E242" s="156"/>
      <c r="F242" s="156"/>
    </row>
    <row r="243" spans="1:6" ht="63">
      <c r="A243" s="157" t="s">
        <v>369</v>
      </c>
      <c r="B243" s="180" t="s">
        <v>288</v>
      </c>
      <c r="C243" s="158">
        <v>8117107</v>
      </c>
      <c r="D243" s="158">
        <v>147325</v>
      </c>
      <c r="E243" s="158">
        <v>0</v>
      </c>
      <c r="F243" s="158">
        <f>C243+D243-E243</f>
        <v>8264432</v>
      </c>
    </row>
    <row r="244" spans="1:6" ht="31.15" customHeight="1">
      <c r="A244" s="155"/>
      <c r="B244" s="184" t="s">
        <v>436</v>
      </c>
      <c r="C244" s="184"/>
      <c r="D244" s="184"/>
      <c r="E244" s="184"/>
      <c r="F244" s="184"/>
    </row>
    <row r="245" spans="1:6" ht="21" customHeight="1">
      <c r="A245" s="155"/>
      <c r="B245" s="156"/>
      <c r="C245" s="156"/>
      <c r="D245" s="156"/>
      <c r="E245" s="156"/>
      <c r="F245" s="156"/>
    </row>
    <row r="246" spans="1:6" ht="15.75">
      <c r="A246" s="182" t="s">
        <v>6</v>
      </c>
      <c r="B246" s="182" t="s">
        <v>192</v>
      </c>
      <c r="C246" s="183" t="s">
        <v>193</v>
      </c>
      <c r="D246" s="183"/>
      <c r="E246" s="183"/>
      <c r="F246" s="183"/>
    </row>
    <row r="247" spans="1:6" ht="16.899999999999999" customHeight="1">
      <c r="A247" s="182"/>
      <c r="B247" s="182"/>
      <c r="C247" s="41" t="s">
        <v>194</v>
      </c>
      <c r="D247" s="41" t="s">
        <v>195</v>
      </c>
      <c r="E247" s="41" t="s">
        <v>196</v>
      </c>
      <c r="F247" s="41" t="s">
        <v>197</v>
      </c>
    </row>
    <row r="248" spans="1:6" ht="15.75">
      <c r="A248" s="155"/>
      <c r="B248" s="156"/>
      <c r="C248" s="156"/>
      <c r="D248" s="156"/>
      <c r="E248" s="156"/>
      <c r="F248" s="156"/>
    </row>
    <row r="249" spans="1:6" ht="63" customHeight="1">
      <c r="A249" s="157" t="s">
        <v>370</v>
      </c>
      <c r="B249" s="180" t="s">
        <v>331</v>
      </c>
      <c r="C249" s="158">
        <v>1014125</v>
      </c>
      <c r="D249" s="158">
        <v>0</v>
      </c>
      <c r="E249" s="158">
        <v>1122</v>
      </c>
      <c r="F249" s="158">
        <f>C249+D249-E249</f>
        <v>1013003</v>
      </c>
    </row>
    <row r="250" spans="1:6" ht="15.75">
      <c r="A250" s="155"/>
      <c r="B250" s="184" t="s">
        <v>330</v>
      </c>
      <c r="C250" s="184"/>
      <c r="D250" s="184"/>
      <c r="E250" s="184"/>
      <c r="F250" s="184"/>
    </row>
    <row r="251" spans="1:6" ht="15.75">
      <c r="A251" s="155"/>
      <c r="B251" s="156"/>
      <c r="C251" s="156"/>
      <c r="D251" s="156"/>
      <c r="E251" s="156"/>
      <c r="F251" s="156"/>
    </row>
    <row r="252" spans="1:6" s="160" customFormat="1" ht="15.75" customHeight="1">
      <c r="A252" s="169" t="s">
        <v>25</v>
      </c>
      <c r="B252" s="174" t="s">
        <v>201</v>
      </c>
      <c r="C252" s="175"/>
      <c r="D252" s="175"/>
      <c r="E252" s="175"/>
      <c r="F252" s="175"/>
    </row>
    <row r="253" spans="1:6" ht="15.75">
      <c r="A253" s="155"/>
      <c r="B253" s="150"/>
      <c r="C253" s="150"/>
      <c r="D253" s="150"/>
      <c r="E253" s="150"/>
      <c r="F253" s="150"/>
    </row>
    <row r="254" spans="1:6" ht="95.45" customHeight="1">
      <c r="A254" s="157" t="s">
        <v>27</v>
      </c>
      <c r="B254" s="178" t="s">
        <v>335</v>
      </c>
      <c r="C254" s="158">
        <v>9966406</v>
      </c>
      <c r="D254" s="158">
        <v>0</v>
      </c>
      <c r="E254" s="158">
        <v>0</v>
      </c>
      <c r="F254" s="158">
        <f>C254+D254-E254</f>
        <v>9966406</v>
      </c>
    </row>
    <row r="255" spans="1:6" ht="33.6" customHeight="1">
      <c r="A255" s="155"/>
      <c r="B255" s="184" t="s">
        <v>310</v>
      </c>
      <c r="C255" s="184"/>
      <c r="D255" s="184"/>
      <c r="E255" s="184"/>
      <c r="F255" s="184"/>
    </row>
    <row r="256" spans="1:6" ht="15.75">
      <c r="A256" s="155"/>
      <c r="B256" s="150"/>
      <c r="C256" s="150"/>
      <c r="D256" s="150"/>
      <c r="E256" s="150"/>
      <c r="F256" s="150"/>
    </row>
    <row r="257" spans="1:6" ht="95.45" customHeight="1">
      <c r="A257" s="157" t="s">
        <v>29</v>
      </c>
      <c r="B257" s="178" t="s">
        <v>336</v>
      </c>
      <c r="C257" s="158">
        <v>9923229</v>
      </c>
      <c r="D257" s="158">
        <v>1284040</v>
      </c>
      <c r="E257" s="158">
        <v>0</v>
      </c>
      <c r="F257" s="158">
        <f>C257+D257-E257</f>
        <v>11207269</v>
      </c>
    </row>
    <row r="258" spans="1:6" ht="32.450000000000003" customHeight="1">
      <c r="A258" s="155"/>
      <c r="B258" s="184" t="s">
        <v>437</v>
      </c>
      <c r="C258" s="184"/>
      <c r="D258" s="184"/>
      <c r="E258" s="184"/>
      <c r="F258" s="184"/>
    </row>
    <row r="259" spans="1:6" ht="15.75">
      <c r="A259" s="155"/>
      <c r="B259" s="150"/>
      <c r="C259" s="150"/>
      <c r="D259" s="150"/>
      <c r="E259" s="150"/>
      <c r="F259" s="150"/>
    </row>
    <row r="260" spans="1:6" ht="95.45" customHeight="1">
      <c r="A260" s="157" t="s">
        <v>371</v>
      </c>
      <c r="B260" s="178" t="s">
        <v>332</v>
      </c>
      <c r="C260" s="158">
        <v>14378036</v>
      </c>
      <c r="D260" s="158">
        <v>1041930</v>
      </c>
      <c r="E260" s="158">
        <v>0</v>
      </c>
      <c r="F260" s="158">
        <f>C260+D260-E260</f>
        <v>15419966</v>
      </c>
    </row>
    <row r="261" spans="1:6" ht="33.6" customHeight="1">
      <c r="A261" s="155"/>
      <c r="B261" s="184" t="s">
        <v>452</v>
      </c>
      <c r="C261" s="184"/>
      <c r="D261" s="184"/>
      <c r="E261" s="184"/>
      <c r="F261" s="184"/>
    </row>
    <row r="262" spans="1:6" ht="15.75">
      <c r="A262" s="155"/>
      <c r="B262" s="150"/>
      <c r="C262" s="150"/>
      <c r="D262" s="150"/>
      <c r="E262" s="150"/>
      <c r="F262" s="150"/>
    </row>
    <row r="263" spans="1:6" ht="78.75">
      <c r="A263" s="157" t="s">
        <v>372</v>
      </c>
      <c r="B263" s="178" t="s">
        <v>253</v>
      </c>
      <c r="C263" s="158">
        <v>3901230</v>
      </c>
      <c r="D263" s="158">
        <v>267500</v>
      </c>
      <c r="E263" s="158">
        <v>0</v>
      </c>
      <c r="F263" s="158">
        <f>C263+D263-E263</f>
        <v>4168730</v>
      </c>
    </row>
    <row r="264" spans="1:6" ht="33.6" customHeight="1">
      <c r="A264" s="155"/>
      <c r="B264" s="184" t="s">
        <v>438</v>
      </c>
      <c r="C264" s="184"/>
      <c r="D264" s="184"/>
      <c r="E264" s="184"/>
      <c r="F264" s="184"/>
    </row>
    <row r="265" spans="1:6" ht="15.75">
      <c r="A265" s="155"/>
      <c r="B265" s="150"/>
      <c r="C265" s="150"/>
      <c r="D265" s="150"/>
      <c r="E265" s="150"/>
      <c r="F265" s="150"/>
    </row>
    <row r="266" spans="1:6" ht="47.25">
      <c r="A266" s="157" t="s">
        <v>373</v>
      </c>
      <c r="B266" s="178" t="s">
        <v>321</v>
      </c>
      <c r="C266" s="158">
        <v>99351416</v>
      </c>
      <c r="D266" s="158">
        <v>0</v>
      </c>
      <c r="E266" s="158">
        <v>0</v>
      </c>
      <c r="F266" s="158">
        <f>C266+D266-E266</f>
        <v>99351416</v>
      </c>
    </row>
    <row r="267" spans="1:6" ht="33.6" customHeight="1">
      <c r="A267" s="155"/>
      <c r="B267" s="184" t="s">
        <v>309</v>
      </c>
      <c r="C267" s="184"/>
      <c r="D267" s="184"/>
      <c r="E267" s="184"/>
      <c r="F267" s="184"/>
    </row>
    <row r="268" spans="1:6" ht="15.75">
      <c r="A268" s="155"/>
      <c r="B268" s="150"/>
      <c r="C268" s="150"/>
      <c r="D268" s="150"/>
      <c r="E268" s="150"/>
      <c r="F268" s="150"/>
    </row>
    <row r="269" spans="1:6" ht="63">
      <c r="A269" s="157" t="s">
        <v>374</v>
      </c>
      <c r="B269" s="178" t="s">
        <v>327</v>
      </c>
      <c r="C269" s="158">
        <v>64299249</v>
      </c>
      <c r="D269" s="158">
        <v>0</v>
      </c>
      <c r="E269" s="158">
        <v>12217769</v>
      </c>
      <c r="F269" s="158">
        <f>C269+D269-E269</f>
        <v>52081480</v>
      </c>
    </row>
    <row r="270" spans="1:6" ht="32.450000000000003" customHeight="1">
      <c r="A270" s="155"/>
      <c r="B270" s="184" t="s">
        <v>439</v>
      </c>
      <c r="C270" s="184"/>
      <c r="D270" s="184"/>
      <c r="E270" s="184"/>
      <c r="F270" s="184"/>
    </row>
    <row r="271" spans="1:6" ht="15.75">
      <c r="A271" s="155"/>
      <c r="B271" s="150"/>
      <c r="C271" s="150"/>
      <c r="D271" s="150"/>
      <c r="E271" s="150"/>
      <c r="F271" s="150"/>
    </row>
    <row r="272" spans="1:6" ht="47.25">
      <c r="A272" s="157" t="s">
        <v>375</v>
      </c>
      <c r="B272" s="178" t="s">
        <v>315</v>
      </c>
      <c r="C272" s="158">
        <v>61232554</v>
      </c>
      <c r="D272" s="158">
        <v>0</v>
      </c>
      <c r="E272" s="158">
        <v>0</v>
      </c>
      <c r="F272" s="158">
        <f>C272+D272-E272</f>
        <v>61232554</v>
      </c>
    </row>
    <row r="273" spans="1:6" ht="33.6" customHeight="1">
      <c r="A273" s="155"/>
      <c r="B273" s="184" t="s">
        <v>310</v>
      </c>
      <c r="C273" s="184"/>
      <c r="D273" s="184"/>
      <c r="E273" s="184"/>
      <c r="F273" s="184"/>
    </row>
    <row r="274" spans="1:6" ht="15.75">
      <c r="A274" s="155"/>
      <c r="B274" s="150"/>
      <c r="C274" s="150"/>
      <c r="D274" s="150"/>
      <c r="E274" s="150"/>
      <c r="F274" s="150"/>
    </row>
    <row r="275" spans="1:6" ht="78.75">
      <c r="A275" s="157" t="s">
        <v>376</v>
      </c>
      <c r="B275" s="178" t="s">
        <v>421</v>
      </c>
      <c r="C275" s="158">
        <v>25319829</v>
      </c>
      <c r="D275" s="158">
        <v>12217769</v>
      </c>
      <c r="E275" s="158">
        <v>0</v>
      </c>
      <c r="F275" s="158">
        <f>C275+D275-E275</f>
        <v>37537598</v>
      </c>
    </row>
    <row r="276" spans="1:6" ht="34.15" customHeight="1">
      <c r="A276" s="155"/>
      <c r="B276" s="184" t="s">
        <v>440</v>
      </c>
      <c r="C276" s="184"/>
      <c r="D276" s="184"/>
      <c r="E276" s="184"/>
      <c r="F276" s="184"/>
    </row>
    <row r="277" spans="1:6" ht="30" customHeight="1">
      <c r="A277" s="155"/>
      <c r="B277" s="150"/>
      <c r="C277" s="150"/>
      <c r="D277" s="150"/>
      <c r="E277" s="150"/>
      <c r="F277" s="150"/>
    </row>
    <row r="278" spans="1:6" ht="15.75">
      <c r="A278" s="182" t="s">
        <v>6</v>
      </c>
      <c r="B278" s="182" t="s">
        <v>192</v>
      </c>
      <c r="C278" s="183" t="s">
        <v>193</v>
      </c>
      <c r="D278" s="183"/>
      <c r="E278" s="183"/>
      <c r="F278" s="183"/>
    </row>
    <row r="279" spans="1:6" ht="16.899999999999999" customHeight="1">
      <c r="A279" s="182"/>
      <c r="B279" s="182"/>
      <c r="C279" s="41" t="s">
        <v>194</v>
      </c>
      <c r="D279" s="41" t="s">
        <v>195</v>
      </c>
      <c r="E279" s="41" t="s">
        <v>196</v>
      </c>
      <c r="F279" s="41" t="s">
        <v>197</v>
      </c>
    </row>
    <row r="280" spans="1:6" ht="15.75">
      <c r="A280" s="155"/>
      <c r="B280" s="150"/>
      <c r="C280" s="150"/>
      <c r="D280" s="150"/>
      <c r="E280" s="150"/>
      <c r="F280" s="150"/>
    </row>
    <row r="281" spans="1:6" ht="51.6" customHeight="1">
      <c r="A281" s="157" t="s">
        <v>377</v>
      </c>
      <c r="B281" s="178" t="s">
        <v>318</v>
      </c>
      <c r="C281" s="158">
        <v>20771555</v>
      </c>
      <c r="D281" s="158">
        <v>0</v>
      </c>
      <c r="E281" s="158">
        <v>0</v>
      </c>
      <c r="F281" s="158">
        <f>C281+D281-E281</f>
        <v>20771555</v>
      </c>
    </row>
    <row r="282" spans="1:6" ht="52.15" customHeight="1">
      <c r="A282" s="155"/>
      <c r="B282" s="184" t="s">
        <v>420</v>
      </c>
      <c r="C282" s="184"/>
      <c r="D282" s="184"/>
      <c r="E282" s="184"/>
      <c r="F282" s="184"/>
    </row>
    <row r="283" spans="1:6" ht="15.75">
      <c r="A283" s="155"/>
      <c r="B283" s="150"/>
      <c r="C283" s="150"/>
      <c r="D283" s="150"/>
      <c r="E283" s="150"/>
      <c r="F283" s="150"/>
    </row>
    <row r="284" spans="1:6" ht="78.75">
      <c r="A284" s="157" t="s">
        <v>455</v>
      </c>
      <c r="B284" s="178" t="s">
        <v>295</v>
      </c>
      <c r="C284" s="158">
        <v>48114242</v>
      </c>
      <c r="D284" s="158">
        <v>0</v>
      </c>
      <c r="E284" s="158">
        <v>6295870</v>
      </c>
      <c r="F284" s="158">
        <f>C284+D284-E284</f>
        <v>41818372</v>
      </c>
    </row>
    <row r="285" spans="1:6" ht="33.6" customHeight="1">
      <c r="A285" s="155"/>
      <c r="B285" s="184" t="s">
        <v>300</v>
      </c>
      <c r="C285" s="184"/>
      <c r="D285" s="184"/>
      <c r="E285" s="184"/>
      <c r="F285" s="184"/>
    </row>
    <row r="286" spans="1:6" ht="15.75">
      <c r="A286" s="155"/>
      <c r="B286" s="150"/>
      <c r="C286" s="150"/>
      <c r="D286" s="150"/>
      <c r="E286" s="150"/>
      <c r="F286" s="150"/>
    </row>
    <row r="287" spans="1:6" ht="63">
      <c r="A287" s="157" t="s">
        <v>378</v>
      </c>
      <c r="B287" s="178" t="s">
        <v>319</v>
      </c>
      <c r="C287" s="158">
        <v>176572022</v>
      </c>
      <c r="D287" s="158">
        <v>0</v>
      </c>
      <c r="E287" s="158">
        <v>0</v>
      </c>
      <c r="F287" s="158">
        <f>C287+D287-E287</f>
        <v>176572022</v>
      </c>
    </row>
    <row r="288" spans="1:6" ht="34.9" customHeight="1">
      <c r="A288" s="155"/>
      <c r="B288" s="184" t="s">
        <v>310</v>
      </c>
      <c r="C288" s="184"/>
      <c r="D288" s="184"/>
      <c r="E288" s="184"/>
      <c r="F288" s="184"/>
    </row>
    <row r="289" spans="1:6" ht="15.75">
      <c r="A289" s="155"/>
      <c r="B289" s="150"/>
      <c r="C289" s="150"/>
      <c r="D289" s="150"/>
      <c r="E289" s="150"/>
      <c r="F289" s="150"/>
    </row>
    <row r="290" spans="1:6" ht="63">
      <c r="A290" s="157" t="s">
        <v>379</v>
      </c>
      <c r="B290" s="178" t="s">
        <v>322</v>
      </c>
      <c r="C290" s="158">
        <v>66134417</v>
      </c>
      <c r="D290" s="158">
        <v>2946273</v>
      </c>
      <c r="E290" s="158">
        <v>0</v>
      </c>
      <c r="F290" s="158">
        <f>C290+D290-E290</f>
        <v>69080690</v>
      </c>
    </row>
    <row r="291" spans="1:6" ht="48" customHeight="1">
      <c r="A291" s="155"/>
      <c r="B291" s="184" t="s">
        <v>456</v>
      </c>
      <c r="C291" s="184"/>
      <c r="D291" s="184"/>
      <c r="E291" s="184"/>
      <c r="F291" s="184"/>
    </row>
    <row r="292" spans="1:6" ht="15.75">
      <c r="A292" s="155"/>
      <c r="B292" s="150"/>
      <c r="C292" s="150"/>
      <c r="D292" s="150"/>
      <c r="E292" s="150"/>
      <c r="F292" s="150"/>
    </row>
    <row r="293" spans="1:6" ht="63">
      <c r="A293" s="157" t="s">
        <v>380</v>
      </c>
      <c r="B293" s="178" t="s">
        <v>254</v>
      </c>
      <c r="C293" s="158">
        <v>4720622</v>
      </c>
      <c r="D293" s="158">
        <v>652042</v>
      </c>
      <c r="E293" s="158">
        <v>0</v>
      </c>
      <c r="F293" s="158">
        <f>C293+D293-E293</f>
        <v>5372664</v>
      </c>
    </row>
    <row r="294" spans="1:6" ht="49.15" customHeight="1">
      <c r="A294" s="155"/>
      <c r="B294" s="184" t="s">
        <v>453</v>
      </c>
      <c r="C294" s="184"/>
      <c r="D294" s="184"/>
      <c r="E294" s="184"/>
      <c r="F294" s="184"/>
    </row>
    <row r="295" spans="1:6" ht="15.75">
      <c r="A295" s="155"/>
      <c r="B295" s="150"/>
      <c r="C295" s="150"/>
      <c r="D295" s="150"/>
      <c r="E295" s="150"/>
      <c r="F295" s="150"/>
    </row>
    <row r="296" spans="1:6" ht="48" customHeight="1">
      <c r="A296" s="157" t="s">
        <v>381</v>
      </c>
      <c r="B296" s="178" t="s">
        <v>257</v>
      </c>
      <c r="C296" s="158">
        <v>25103706</v>
      </c>
      <c r="D296" s="158">
        <v>1269485</v>
      </c>
      <c r="E296" s="158">
        <v>0</v>
      </c>
      <c r="F296" s="158">
        <f>C296+D296-E296</f>
        <v>26373191</v>
      </c>
    </row>
    <row r="297" spans="1:6" ht="15.75">
      <c r="A297" s="155"/>
      <c r="B297" s="184" t="s">
        <v>341</v>
      </c>
      <c r="C297" s="184"/>
      <c r="D297" s="184"/>
      <c r="E297" s="184"/>
      <c r="F297" s="184"/>
    </row>
    <row r="298" spans="1:6" ht="15.75">
      <c r="A298" s="155"/>
      <c r="B298" s="150"/>
      <c r="C298" s="150"/>
      <c r="D298" s="150"/>
      <c r="E298" s="150"/>
      <c r="F298" s="150"/>
    </row>
    <row r="299" spans="1:6" ht="63" customHeight="1">
      <c r="A299" s="157" t="s">
        <v>382</v>
      </c>
      <c r="B299" s="178" t="s">
        <v>256</v>
      </c>
      <c r="C299" s="158">
        <v>10853718</v>
      </c>
      <c r="D299" s="158">
        <v>1200000</v>
      </c>
      <c r="E299" s="158">
        <v>0</v>
      </c>
      <c r="F299" s="158">
        <f>C299+D299-E299</f>
        <v>12053718</v>
      </c>
    </row>
    <row r="300" spans="1:6" ht="33.6" customHeight="1">
      <c r="A300" s="155"/>
      <c r="B300" s="184" t="s">
        <v>441</v>
      </c>
      <c r="C300" s="184"/>
      <c r="D300" s="184"/>
      <c r="E300" s="184"/>
      <c r="F300" s="184"/>
    </row>
    <row r="301" spans="1:6" ht="15.75">
      <c r="A301" s="155"/>
      <c r="B301" s="150"/>
      <c r="C301" s="150"/>
      <c r="D301" s="150"/>
      <c r="E301" s="150"/>
      <c r="F301" s="150"/>
    </row>
    <row r="302" spans="1:6" ht="31.5">
      <c r="A302" s="157" t="s">
        <v>383</v>
      </c>
      <c r="B302" s="178" t="s">
        <v>338</v>
      </c>
      <c r="C302" s="158">
        <v>104087854</v>
      </c>
      <c r="D302" s="158">
        <v>0</v>
      </c>
      <c r="E302" s="158">
        <v>859258</v>
      </c>
      <c r="F302" s="158">
        <f>C302+D302-E302</f>
        <v>103228596</v>
      </c>
    </row>
    <row r="303" spans="1:6" ht="15.75">
      <c r="A303" s="155"/>
      <c r="B303" s="184" t="s">
        <v>339</v>
      </c>
      <c r="C303" s="184"/>
      <c r="D303" s="184"/>
      <c r="E303" s="184"/>
      <c r="F303" s="184"/>
    </row>
    <row r="304" spans="1:6" ht="15.75">
      <c r="A304" s="155"/>
      <c r="B304" s="150"/>
      <c r="C304" s="150"/>
      <c r="D304" s="150"/>
      <c r="E304" s="150"/>
      <c r="F304" s="150"/>
    </row>
    <row r="305" spans="1:6" ht="31.5">
      <c r="A305" s="157" t="s">
        <v>384</v>
      </c>
      <c r="B305" s="178" t="s">
        <v>337</v>
      </c>
      <c r="C305" s="158">
        <v>1844632</v>
      </c>
      <c r="D305" s="158">
        <v>100000</v>
      </c>
      <c r="E305" s="158">
        <v>0</v>
      </c>
      <c r="F305" s="158">
        <f>C305+D305-E305</f>
        <v>1944632</v>
      </c>
    </row>
    <row r="306" spans="1:6" ht="15.75">
      <c r="A306" s="155"/>
      <c r="B306" s="184" t="s">
        <v>290</v>
      </c>
      <c r="C306" s="184"/>
      <c r="D306" s="184"/>
      <c r="E306" s="184"/>
      <c r="F306" s="184"/>
    </row>
    <row r="307" spans="1:6" ht="15.75">
      <c r="A307" s="155"/>
      <c r="B307" s="150"/>
      <c r="C307" s="150"/>
      <c r="D307" s="150"/>
      <c r="E307" s="150"/>
      <c r="F307" s="150"/>
    </row>
    <row r="308" spans="1:6" ht="31.5">
      <c r="A308" s="157" t="s">
        <v>385</v>
      </c>
      <c r="B308" s="180" t="s">
        <v>302</v>
      </c>
      <c r="C308" s="158">
        <v>340215</v>
      </c>
      <c r="D308" s="158">
        <v>0</v>
      </c>
      <c r="E308" s="158">
        <v>20612</v>
      </c>
      <c r="F308" s="158">
        <f>C308+D308-E308</f>
        <v>319603</v>
      </c>
    </row>
    <row r="309" spans="1:6" ht="31.9" customHeight="1">
      <c r="A309" s="155"/>
      <c r="B309" s="184" t="s">
        <v>442</v>
      </c>
      <c r="C309" s="184"/>
      <c r="D309" s="184"/>
      <c r="E309" s="184"/>
      <c r="F309" s="184"/>
    </row>
    <row r="310" spans="1:6" ht="15.75">
      <c r="A310" s="155"/>
      <c r="B310" s="150"/>
      <c r="C310" s="150"/>
      <c r="D310" s="150"/>
      <c r="E310" s="150"/>
      <c r="F310" s="150"/>
    </row>
    <row r="311" spans="1:6" s="160" customFormat="1" ht="15.75" customHeight="1">
      <c r="A311" s="176">
        <v>2</v>
      </c>
      <c r="B311" s="177" t="s">
        <v>202</v>
      </c>
      <c r="C311" s="177"/>
      <c r="D311" s="177"/>
      <c r="E311" s="177"/>
      <c r="F311" s="177"/>
    </row>
    <row r="312" spans="1:6" s="160" customFormat="1" ht="4.9000000000000004" customHeight="1">
      <c r="A312" s="176"/>
      <c r="B312" s="177"/>
      <c r="C312" s="177"/>
      <c r="D312" s="177"/>
      <c r="E312" s="177"/>
      <c r="F312" s="177"/>
    </row>
    <row r="313" spans="1:6" s="160" customFormat="1" ht="15.75" customHeight="1">
      <c r="A313" s="169" t="s">
        <v>32</v>
      </c>
      <c r="B313" s="174" t="s">
        <v>200</v>
      </c>
      <c r="C313" s="175"/>
      <c r="D313" s="175"/>
      <c r="E313" s="175"/>
      <c r="F313" s="175"/>
    </row>
    <row r="314" spans="1:6" s="152" customFormat="1" ht="15.75">
      <c r="A314" s="151"/>
      <c r="B314" s="150"/>
      <c r="C314" s="150"/>
      <c r="D314" s="150"/>
      <c r="E314" s="150"/>
      <c r="F314" s="150"/>
    </row>
    <row r="315" spans="1:6" s="152" customFormat="1" ht="33" customHeight="1">
      <c r="A315" s="153" t="s">
        <v>34</v>
      </c>
      <c r="B315" s="180" t="s">
        <v>265</v>
      </c>
      <c r="C315" s="154">
        <v>2530000</v>
      </c>
      <c r="D315" s="154">
        <v>0</v>
      </c>
      <c r="E315" s="154">
        <v>2530000</v>
      </c>
      <c r="F315" s="154">
        <f>C315+D315-E315</f>
        <v>0</v>
      </c>
    </row>
    <row r="316" spans="1:6" s="152" customFormat="1" ht="31.9" customHeight="1">
      <c r="A316" s="153"/>
      <c r="B316" s="181" t="s">
        <v>443</v>
      </c>
      <c r="C316" s="181"/>
      <c r="D316" s="181"/>
      <c r="E316" s="181"/>
      <c r="F316" s="181"/>
    </row>
    <row r="317" spans="1:6" ht="15.75">
      <c r="A317" s="182" t="s">
        <v>6</v>
      </c>
      <c r="B317" s="182" t="s">
        <v>192</v>
      </c>
      <c r="C317" s="183" t="s">
        <v>193</v>
      </c>
      <c r="D317" s="183"/>
      <c r="E317" s="183"/>
      <c r="F317" s="183"/>
    </row>
    <row r="318" spans="1:6" ht="16.899999999999999" customHeight="1">
      <c r="A318" s="182"/>
      <c r="B318" s="182"/>
      <c r="C318" s="41" t="s">
        <v>194</v>
      </c>
      <c r="D318" s="41" t="s">
        <v>195</v>
      </c>
      <c r="E318" s="41" t="s">
        <v>196</v>
      </c>
      <c r="F318" s="41" t="s">
        <v>197</v>
      </c>
    </row>
    <row r="319" spans="1:6" s="152" customFormat="1" ht="15.75">
      <c r="A319" s="151"/>
      <c r="B319" s="150"/>
      <c r="C319" s="150"/>
      <c r="D319" s="150"/>
      <c r="E319" s="150"/>
      <c r="F319" s="150"/>
    </row>
    <row r="320" spans="1:6" s="152" customFormat="1" ht="33" customHeight="1">
      <c r="A320" s="153" t="s">
        <v>36</v>
      </c>
      <c r="B320" s="180" t="s">
        <v>268</v>
      </c>
      <c r="C320" s="154">
        <v>2060000</v>
      </c>
      <c r="D320" s="154">
        <v>0</v>
      </c>
      <c r="E320" s="154">
        <v>340000</v>
      </c>
      <c r="F320" s="154">
        <f>C320+D320-E320</f>
        <v>1720000</v>
      </c>
    </row>
    <row r="321" spans="1:6" s="152" customFormat="1" ht="34.15" customHeight="1">
      <c r="A321" s="153"/>
      <c r="B321" s="181" t="s">
        <v>457</v>
      </c>
      <c r="C321" s="181"/>
      <c r="D321" s="181"/>
      <c r="E321" s="181"/>
      <c r="F321" s="181"/>
    </row>
    <row r="322" spans="1:6" s="152" customFormat="1" ht="15.75">
      <c r="A322" s="151"/>
      <c r="B322" s="150"/>
      <c r="C322" s="150"/>
      <c r="D322" s="150"/>
      <c r="E322" s="150"/>
      <c r="F322" s="150"/>
    </row>
    <row r="323" spans="1:6" s="152" customFormat="1" ht="33" customHeight="1">
      <c r="A323" s="153" t="s">
        <v>40</v>
      </c>
      <c r="B323" s="178" t="s">
        <v>269</v>
      </c>
      <c r="C323" s="154">
        <v>251000</v>
      </c>
      <c r="D323" s="154">
        <v>0</v>
      </c>
      <c r="E323" s="154">
        <v>32500</v>
      </c>
      <c r="F323" s="154">
        <f>C323+D323-E323</f>
        <v>218500</v>
      </c>
    </row>
    <row r="324" spans="1:6" s="152" customFormat="1" ht="15.75">
      <c r="A324" s="153"/>
      <c r="B324" s="181" t="s">
        <v>273</v>
      </c>
      <c r="C324" s="181"/>
      <c r="D324" s="181"/>
      <c r="E324" s="181"/>
      <c r="F324" s="181"/>
    </row>
    <row r="325" spans="1:6" s="152" customFormat="1" ht="15.75">
      <c r="A325" s="151"/>
      <c r="B325" s="150"/>
      <c r="C325" s="150"/>
      <c r="D325" s="150"/>
      <c r="E325" s="150"/>
      <c r="F325" s="150"/>
    </row>
    <row r="326" spans="1:6" s="152" customFormat="1" ht="47.25">
      <c r="A326" s="153" t="s">
        <v>386</v>
      </c>
      <c r="B326" s="178" t="s">
        <v>255</v>
      </c>
      <c r="C326" s="154">
        <v>5000000</v>
      </c>
      <c r="D326" s="154">
        <v>0</v>
      </c>
      <c r="E326" s="154">
        <v>1300000</v>
      </c>
      <c r="F326" s="154">
        <f>C326+D326-E326</f>
        <v>3700000</v>
      </c>
    </row>
    <row r="327" spans="1:6" s="152" customFormat="1" ht="31.15" customHeight="1">
      <c r="A327" s="153"/>
      <c r="B327" s="181" t="s">
        <v>444</v>
      </c>
      <c r="C327" s="181"/>
      <c r="D327" s="181"/>
      <c r="E327" s="181"/>
      <c r="F327" s="181"/>
    </row>
    <row r="328" spans="1:6" s="152" customFormat="1" ht="15.75">
      <c r="A328" s="151"/>
      <c r="B328" s="150"/>
      <c r="C328" s="150"/>
      <c r="D328" s="150"/>
      <c r="E328" s="150"/>
      <c r="F328" s="150"/>
    </row>
    <row r="329" spans="1:6" s="152" customFormat="1" ht="33" customHeight="1">
      <c r="A329" s="153" t="s">
        <v>387</v>
      </c>
      <c r="B329" s="178" t="s">
        <v>274</v>
      </c>
      <c r="C329" s="154">
        <v>95430</v>
      </c>
      <c r="D329" s="154">
        <v>0</v>
      </c>
      <c r="E329" s="154">
        <v>288</v>
      </c>
      <c r="F329" s="154">
        <f>C329+D329-E329</f>
        <v>95142</v>
      </c>
    </row>
    <row r="330" spans="1:6" s="152" customFormat="1" ht="49.15" customHeight="1">
      <c r="A330" s="153"/>
      <c r="B330" s="181" t="s">
        <v>422</v>
      </c>
      <c r="C330" s="181"/>
      <c r="D330" s="181"/>
      <c r="E330" s="181"/>
      <c r="F330" s="181"/>
    </row>
    <row r="331" spans="1:6" s="152" customFormat="1" ht="15.75">
      <c r="A331" s="151"/>
      <c r="B331" s="150"/>
      <c r="C331" s="150"/>
      <c r="D331" s="150"/>
      <c r="E331" s="150"/>
      <c r="F331" s="150"/>
    </row>
    <row r="332" spans="1:6" s="152" customFormat="1" ht="47.25">
      <c r="A332" s="153" t="s">
        <v>388</v>
      </c>
      <c r="B332" s="180" t="s">
        <v>306</v>
      </c>
      <c r="C332" s="154">
        <v>170000</v>
      </c>
      <c r="D332" s="154">
        <v>0</v>
      </c>
      <c r="E332" s="154">
        <v>20000</v>
      </c>
      <c r="F332" s="154">
        <f>C332+D332-E332</f>
        <v>150000</v>
      </c>
    </row>
    <row r="333" spans="1:6" s="152" customFormat="1" ht="15.75">
      <c r="A333" s="153"/>
      <c r="B333" s="181" t="s">
        <v>273</v>
      </c>
      <c r="C333" s="181"/>
      <c r="D333" s="181"/>
      <c r="E333" s="181"/>
      <c r="F333" s="181"/>
    </row>
    <row r="334" spans="1:6" s="152" customFormat="1" ht="15.75">
      <c r="A334" s="151"/>
      <c r="B334" s="150"/>
      <c r="C334" s="150"/>
      <c r="D334" s="150"/>
      <c r="E334" s="150"/>
      <c r="F334" s="150"/>
    </row>
    <row r="335" spans="1:6" s="152" customFormat="1" ht="47.25">
      <c r="A335" s="153" t="s">
        <v>389</v>
      </c>
      <c r="B335" s="180" t="s">
        <v>463</v>
      </c>
      <c r="C335" s="154">
        <v>0</v>
      </c>
      <c r="D335" s="154">
        <v>120000</v>
      </c>
      <c r="E335" s="154">
        <v>0</v>
      </c>
      <c r="F335" s="154">
        <f>C335+D335-E335</f>
        <v>120000</v>
      </c>
    </row>
    <row r="336" spans="1:6" s="152" customFormat="1" ht="30" customHeight="1">
      <c r="A336" s="153"/>
      <c r="B336" s="181" t="s">
        <v>466</v>
      </c>
      <c r="C336" s="181"/>
      <c r="D336" s="181"/>
      <c r="E336" s="181"/>
      <c r="F336" s="181"/>
    </row>
    <row r="337" spans="1:6" s="152" customFormat="1" ht="15.75">
      <c r="A337" s="151"/>
      <c r="B337" s="150"/>
      <c r="C337" s="150"/>
      <c r="D337" s="150"/>
      <c r="E337" s="150"/>
      <c r="F337" s="150"/>
    </row>
    <row r="338" spans="1:6" s="152" customFormat="1" ht="33" customHeight="1">
      <c r="A338" s="153" t="s">
        <v>390</v>
      </c>
      <c r="B338" s="180" t="s">
        <v>304</v>
      </c>
      <c r="C338" s="154">
        <v>0</v>
      </c>
      <c r="D338" s="154">
        <v>900000</v>
      </c>
      <c r="E338" s="154">
        <v>0</v>
      </c>
      <c r="F338" s="154">
        <f>C338+D338-E338</f>
        <v>900000</v>
      </c>
    </row>
    <row r="339" spans="1:6" s="152" customFormat="1" ht="30.6" customHeight="1">
      <c r="A339" s="153"/>
      <c r="B339" s="181" t="s">
        <v>445</v>
      </c>
      <c r="C339" s="181"/>
      <c r="D339" s="181"/>
      <c r="E339" s="181"/>
      <c r="F339" s="181"/>
    </row>
    <row r="340" spans="1:6" s="152" customFormat="1" ht="15.75">
      <c r="A340" s="151"/>
      <c r="B340" s="150"/>
      <c r="C340" s="150"/>
      <c r="D340" s="150"/>
      <c r="E340" s="150"/>
      <c r="F340" s="150"/>
    </row>
    <row r="341" spans="1:6" s="160" customFormat="1" ht="15.75" customHeight="1">
      <c r="A341" s="169" t="s">
        <v>48</v>
      </c>
      <c r="B341" s="174" t="s">
        <v>247</v>
      </c>
      <c r="C341" s="175"/>
      <c r="D341" s="175"/>
      <c r="E341" s="175"/>
      <c r="F341" s="175"/>
    </row>
    <row r="342" spans="1:6" s="152" customFormat="1" ht="15.75">
      <c r="A342" s="151"/>
      <c r="B342" s="150"/>
      <c r="C342" s="150"/>
      <c r="D342" s="150"/>
      <c r="E342" s="150"/>
      <c r="F342" s="150"/>
    </row>
    <row r="343" spans="1:6" s="152" customFormat="1" ht="63">
      <c r="A343" s="153" t="s">
        <v>50</v>
      </c>
      <c r="B343" s="180" t="s">
        <v>296</v>
      </c>
      <c r="C343" s="154">
        <v>125000</v>
      </c>
      <c r="D343" s="154">
        <v>598240</v>
      </c>
      <c r="E343" s="154">
        <v>0</v>
      </c>
      <c r="F343" s="154">
        <f>C343+D343-E343</f>
        <v>723240</v>
      </c>
    </row>
    <row r="344" spans="1:6" ht="30.6" customHeight="1">
      <c r="A344" s="155"/>
      <c r="B344" s="181" t="s">
        <v>297</v>
      </c>
      <c r="C344" s="181"/>
      <c r="D344" s="181"/>
      <c r="E344" s="181"/>
      <c r="F344" s="181"/>
    </row>
    <row r="345" spans="1:6" s="152" customFormat="1" ht="15.75">
      <c r="A345" s="151"/>
      <c r="B345" s="150"/>
      <c r="C345" s="150"/>
      <c r="D345" s="150"/>
      <c r="E345" s="150"/>
      <c r="F345" s="150"/>
    </row>
    <row r="346" spans="1:6" s="152" customFormat="1" ht="51.6" customHeight="1">
      <c r="A346" s="153" t="s">
        <v>391</v>
      </c>
      <c r="B346" s="180" t="s">
        <v>301</v>
      </c>
      <c r="C346" s="154">
        <v>0</v>
      </c>
      <c r="D346" s="154">
        <v>129766</v>
      </c>
      <c r="E346" s="154">
        <v>0</v>
      </c>
      <c r="F346" s="154">
        <f>C346+D346-E346</f>
        <v>129766</v>
      </c>
    </row>
    <row r="347" spans="1:6" ht="48" customHeight="1">
      <c r="A347" s="155"/>
      <c r="B347" s="181" t="s">
        <v>280</v>
      </c>
      <c r="C347" s="181"/>
      <c r="D347" s="181"/>
      <c r="E347" s="181"/>
      <c r="F347" s="181"/>
    </row>
    <row r="348" spans="1:6" s="152" customFormat="1" ht="15.75">
      <c r="A348" s="151"/>
      <c r="B348" s="150"/>
      <c r="C348" s="150"/>
      <c r="D348" s="150"/>
      <c r="E348" s="150"/>
      <c r="F348" s="150"/>
    </row>
    <row r="349" spans="1:6" s="152" customFormat="1" ht="63">
      <c r="A349" s="153" t="s">
        <v>392</v>
      </c>
      <c r="B349" s="178" t="s">
        <v>252</v>
      </c>
      <c r="C349" s="154">
        <v>328414</v>
      </c>
      <c r="D349" s="154">
        <v>671586</v>
      </c>
      <c r="E349" s="154">
        <v>0</v>
      </c>
      <c r="F349" s="154">
        <f>C349+D349-E349</f>
        <v>1000000</v>
      </c>
    </row>
    <row r="350" spans="1:6" ht="15.75">
      <c r="A350" s="155"/>
      <c r="B350" s="181" t="s">
        <v>286</v>
      </c>
      <c r="C350" s="181"/>
      <c r="D350" s="181"/>
      <c r="E350" s="181"/>
      <c r="F350" s="181"/>
    </row>
    <row r="351" spans="1:6" s="152" customFormat="1" ht="12" customHeight="1">
      <c r="A351" s="151"/>
      <c r="B351" s="150"/>
      <c r="C351" s="150"/>
      <c r="D351" s="150"/>
      <c r="E351" s="150"/>
      <c r="F351" s="150"/>
    </row>
    <row r="352" spans="1:6" s="152" customFormat="1" ht="76.150000000000006" customHeight="1">
      <c r="A352" s="153" t="s">
        <v>393</v>
      </c>
      <c r="B352" s="180" t="s">
        <v>272</v>
      </c>
      <c r="C352" s="154">
        <v>19691803</v>
      </c>
      <c r="D352" s="154">
        <v>0</v>
      </c>
      <c r="E352" s="154">
        <v>114704</v>
      </c>
      <c r="F352" s="154">
        <f>C352+D352-E352</f>
        <v>19577099</v>
      </c>
    </row>
    <row r="353" spans="1:6" ht="15.75">
      <c r="A353" s="155"/>
      <c r="B353" s="181" t="s">
        <v>273</v>
      </c>
      <c r="C353" s="181"/>
      <c r="D353" s="181"/>
      <c r="E353" s="181"/>
      <c r="F353" s="181"/>
    </row>
    <row r="354" spans="1:6" s="152" customFormat="1" ht="11.45" customHeight="1">
      <c r="A354" s="151"/>
      <c r="B354" s="150"/>
      <c r="C354" s="150"/>
      <c r="D354" s="150"/>
      <c r="E354" s="150"/>
      <c r="F354" s="150"/>
    </row>
    <row r="355" spans="1:6" s="152" customFormat="1" ht="47.25">
      <c r="A355" s="153" t="s">
        <v>394</v>
      </c>
      <c r="B355" s="180" t="s">
        <v>250</v>
      </c>
      <c r="C355" s="154">
        <v>10200000</v>
      </c>
      <c r="D355" s="154">
        <v>0</v>
      </c>
      <c r="E355" s="154">
        <v>0</v>
      </c>
      <c r="F355" s="154">
        <f>C355+D355-E355</f>
        <v>10200000</v>
      </c>
    </row>
    <row r="356" spans="1:6" ht="31.15" customHeight="1">
      <c r="A356" s="155"/>
      <c r="B356" s="181" t="s">
        <v>294</v>
      </c>
      <c r="C356" s="181"/>
      <c r="D356" s="181"/>
      <c r="E356" s="181"/>
      <c r="F356" s="181"/>
    </row>
    <row r="357" spans="1:6" ht="9.6" customHeight="1">
      <c r="A357" s="155"/>
      <c r="B357" s="150"/>
      <c r="C357" s="150"/>
      <c r="D357" s="150"/>
      <c r="E357" s="150"/>
      <c r="F357" s="150"/>
    </row>
    <row r="358" spans="1:6" ht="15.75">
      <c r="A358" s="182" t="s">
        <v>6</v>
      </c>
      <c r="B358" s="182" t="s">
        <v>192</v>
      </c>
      <c r="C358" s="183" t="s">
        <v>193</v>
      </c>
      <c r="D358" s="183"/>
      <c r="E358" s="183"/>
      <c r="F358" s="183"/>
    </row>
    <row r="359" spans="1:6" ht="16.899999999999999" customHeight="1">
      <c r="A359" s="182"/>
      <c r="B359" s="182"/>
      <c r="C359" s="41" t="s">
        <v>194</v>
      </c>
      <c r="D359" s="41" t="s">
        <v>195</v>
      </c>
      <c r="E359" s="41" t="s">
        <v>196</v>
      </c>
      <c r="F359" s="41" t="s">
        <v>197</v>
      </c>
    </row>
    <row r="360" spans="1:6" s="152" customFormat="1" ht="15.75">
      <c r="A360" s="151"/>
      <c r="B360" s="150"/>
      <c r="C360" s="150"/>
      <c r="D360" s="150"/>
      <c r="E360" s="150"/>
      <c r="F360" s="150"/>
    </row>
    <row r="361" spans="1:6" s="152" customFormat="1" ht="47.25">
      <c r="A361" s="153" t="s">
        <v>395</v>
      </c>
      <c r="B361" s="178" t="s">
        <v>258</v>
      </c>
      <c r="C361" s="154">
        <v>64097300</v>
      </c>
      <c r="D361" s="154">
        <v>930000</v>
      </c>
      <c r="E361" s="154">
        <v>0</v>
      </c>
      <c r="F361" s="154">
        <f>C361+D361-E361</f>
        <v>65027300</v>
      </c>
    </row>
    <row r="362" spans="1:6" ht="66.599999999999994" customHeight="1">
      <c r="A362" s="155"/>
      <c r="B362" s="181" t="s">
        <v>446</v>
      </c>
      <c r="C362" s="181"/>
      <c r="D362" s="181"/>
      <c r="E362" s="181"/>
      <c r="F362" s="181"/>
    </row>
    <row r="363" spans="1:6" s="152" customFormat="1" ht="15.75">
      <c r="A363" s="151"/>
      <c r="B363" s="150"/>
      <c r="C363" s="150"/>
      <c r="D363" s="150"/>
      <c r="E363" s="150"/>
      <c r="F363" s="150"/>
    </row>
    <row r="364" spans="1:6" s="152" customFormat="1" ht="78.75">
      <c r="A364" s="153" t="s">
        <v>396</v>
      </c>
      <c r="B364" s="180" t="s">
        <v>278</v>
      </c>
      <c r="C364" s="154">
        <v>0</v>
      </c>
      <c r="D364" s="154">
        <v>3081263</v>
      </c>
      <c r="E364" s="154">
        <v>0</v>
      </c>
      <c r="F364" s="154">
        <f>C364+D364-E364</f>
        <v>3081263</v>
      </c>
    </row>
    <row r="365" spans="1:6" ht="48" customHeight="1">
      <c r="A365" s="155"/>
      <c r="B365" s="181" t="s">
        <v>279</v>
      </c>
      <c r="C365" s="181"/>
      <c r="D365" s="181"/>
      <c r="E365" s="181"/>
      <c r="F365" s="181"/>
    </row>
    <row r="366" spans="1:6" s="152" customFormat="1" ht="15.75">
      <c r="A366" s="151"/>
      <c r="B366" s="150"/>
      <c r="C366" s="150"/>
      <c r="D366" s="150"/>
      <c r="E366" s="150"/>
      <c r="F366" s="150"/>
    </row>
    <row r="367" spans="1:6" s="152" customFormat="1" ht="94.5">
      <c r="A367" s="153" t="s">
        <v>397</v>
      </c>
      <c r="B367" s="180" t="s">
        <v>275</v>
      </c>
      <c r="C367" s="154">
        <v>1000000</v>
      </c>
      <c r="D367" s="154">
        <v>0</v>
      </c>
      <c r="E367" s="154">
        <v>0</v>
      </c>
      <c r="F367" s="154">
        <f>C367+D367-E367</f>
        <v>1000000</v>
      </c>
    </row>
    <row r="368" spans="1:6" ht="15.75">
      <c r="A368" s="155"/>
      <c r="B368" s="181" t="s">
        <v>276</v>
      </c>
      <c r="C368" s="181"/>
      <c r="D368" s="181"/>
      <c r="E368" s="181"/>
      <c r="F368" s="181"/>
    </row>
    <row r="369" spans="1:6" s="152" customFormat="1" ht="15.75">
      <c r="A369" s="151"/>
      <c r="B369" s="150"/>
      <c r="C369" s="150"/>
      <c r="D369" s="150"/>
      <c r="E369" s="150"/>
      <c r="F369" s="150"/>
    </row>
    <row r="370" spans="1:6" s="152" customFormat="1" ht="94.5">
      <c r="A370" s="153" t="s">
        <v>398</v>
      </c>
      <c r="B370" s="180" t="s">
        <v>277</v>
      </c>
      <c r="C370" s="154">
        <v>9000000</v>
      </c>
      <c r="D370" s="154">
        <v>0</v>
      </c>
      <c r="E370" s="154">
        <v>0</v>
      </c>
      <c r="F370" s="154">
        <f>C370+D370-E370</f>
        <v>9000000</v>
      </c>
    </row>
    <row r="371" spans="1:6" ht="15.75">
      <c r="A371" s="155"/>
      <c r="B371" s="181" t="s">
        <v>458</v>
      </c>
      <c r="C371" s="181"/>
      <c r="D371" s="181"/>
      <c r="E371" s="181"/>
      <c r="F371" s="181"/>
    </row>
    <row r="372" spans="1:6" s="152" customFormat="1" ht="15.75">
      <c r="A372" s="151"/>
      <c r="B372" s="150"/>
      <c r="C372" s="150"/>
      <c r="D372" s="150"/>
      <c r="E372" s="150"/>
      <c r="F372" s="150"/>
    </row>
    <row r="373" spans="1:6" s="152" customFormat="1" ht="47.25">
      <c r="A373" s="153" t="s">
        <v>399</v>
      </c>
      <c r="B373" s="180" t="s">
        <v>298</v>
      </c>
      <c r="C373" s="154">
        <v>11538750</v>
      </c>
      <c r="D373" s="154">
        <v>0</v>
      </c>
      <c r="E373" s="154">
        <v>0</v>
      </c>
      <c r="F373" s="154">
        <f>C373+D373-E373</f>
        <v>11538750</v>
      </c>
    </row>
    <row r="374" spans="1:6" ht="31.15" customHeight="1">
      <c r="A374" s="155"/>
      <c r="B374" s="181" t="s">
        <v>299</v>
      </c>
      <c r="C374" s="181"/>
      <c r="D374" s="181"/>
      <c r="E374" s="181"/>
      <c r="F374" s="181"/>
    </row>
    <row r="375" spans="1:6" s="152" customFormat="1" ht="15.75">
      <c r="A375" s="151"/>
      <c r="B375" s="150"/>
      <c r="C375" s="150"/>
      <c r="D375" s="150"/>
      <c r="E375" s="150"/>
      <c r="F375" s="150"/>
    </row>
    <row r="376" spans="1:6" s="152" customFormat="1" ht="31.5">
      <c r="A376" s="153" t="s">
        <v>413</v>
      </c>
      <c r="B376" s="180" t="s">
        <v>293</v>
      </c>
      <c r="C376" s="154">
        <v>0</v>
      </c>
      <c r="D376" s="154">
        <v>8500000</v>
      </c>
      <c r="E376" s="154">
        <v>0</v>
      </c>
      <c r="F376" s="154">
        <f>C376+D376-E376</f>
        <v>8500000</v>
      </c>
    </row>
    <row r="377" spans="1:6" ht="15.75">
      <c r="A377" s="155"/>
      <c r="B377" s="181" t="s">
        <v>251</v>
      </c>
      <c r="C377" s="181"/>
      <c r="D377" s="181"/>
      <c r="E377" s="181"/>
      <c r="F377" s="181"/>
    </row>
    <row r="378" spans="1:6" s="152" customFormat="1" ht="15.75">
      <c r="A378" s="151"/>
      <c r="B378" s="150"/>
      <c r="C378" s="150"/>
      <c r="D378" s="150"/>
      <c r="E378" s="150"/>
      <c r="F378" s="150"/>
    </row>
    <row r="379" spans="1:6" s="152" customFormat="1" ht="108.6" customHeight="1">
      <c r="A379" s="153" t="s">
        <v>400</v>
      </c>
      <c r="B379" s="180" t="s">
        <v>305</v>
      </c>
      <c r="C379" s="154">
        <v>75000</v>
      </c>
      <c r="D379" s="154">
        <v>0</v>
      </c>
      <c r="E379" s="154">
        <v>0</v>
      </c>
      <c r="F379" s="154">
        <f>C379+D379-E379</f>
        <v>75000</v>
      </c>
    </row>
    <row r="380" spans="1:6" ht="33.6" customHeight="1">
      <c r="A380" s="155"/>
      <c r="B380" s="181" t="s">
        <v>447</v>
      </c>
      <c r="C380" s="181"/>
      <c r="D380" s="181"/>
      <c r="E380" s="181"/>
      <c r="F380" s="181"/>
    </row>
    <row r="381" spans="1:6" s="152" customFormat="1" ht="15.75">
      <c r="A381" s="151"/>
      <c r="B381" s="150"/>
      <c r="C381" s="150"/>
      <c r="D381" s="150"/>
      <c r="E381" s="150"/>
      <c r="F381" s="150"/>
    </row>
    <row r="382" spans="1:6" s="152" customFormat="1" ht="31.5">
      <c r="A382" s="153" t="s">
        <v>401</v>
      </c>
      <c r="B382" s="180" t="s">
        <v>281</v>
      </c>
      <c r="C382" s="154">
        <v>0</v>
      </c>
      <c r="D382" s="154">
        <v>400000</v>
      </c>
      <c r="E382" s="154">
        <v>0</v>
      </c>
      <c r="F382" s="154">
        <f>C382+D382-E382</f>
        <v>400000</v>
      </c>
    </row>
    <row r="383" spans="1:6" ht="45.6" customHeight="1">
      <c r="A383" s="155"/>
      <c r="B383" s="181" t="s">
        <v>464</v>
      </c>
      <c r="C383" s="181"/>
      <c r="D383" s="181"/>
      <c r="E383" s="181"/>
      <c r="F383" s="181"/>
    </row>
    <row r="384" spans="1:6" s="152" customFormat="1" ht="15.75">
      <c r="A384" s="151"/>
      <c r="B384" s="150"/>
      <c r="C384" s="150"/>
      <c r="D384" s="150"/>
      <c r="E384" s="150"/>
      <c r="F384" s="150"/>
    </row>
    <row r="385" spans="1:6" s="152" customFormat="1" ht="31.5">
      <c r="A385" s="153" t="s">
        <v>402</v>
      </c>
      <c r="B385" s="180" t="s">
        <v>325</v>
      </c>
      <c r="C385" s="154">
        <v>0</v>
      </c>
      <c r="D385" s="154">
        <v>11070000</v>
      </c>
      <c r="E385" s="154">
        <v>0</v>
      </c>
      <c r="F385" s="154">
        <f>C385+D385-E385</f>
        <v>11070000</v>
      </c>
    </row>
    <row r="386" spans="1:6" ht="15.75">
      <c r="A386" s="155"/>
      <c r="B386" s="181" t="s">
        <v>326</v>
      </c>
      <c r="C386" s="181"/>
      <c r="D386" s="181"/>
      <c r="E386" s="181"/>
      <c r="F386" s="181"/>
    </row>
    <row r="387" spans="1:6" s="152" customFormat="1" ht="12" customHeight="1">
      <c r="A387" s="151"/>
      <c r="B387" s="150"/>
      <c r="C387" s="150"/>
      <c r="D387" s="150"/>
      <c r="E387" s="150"/>
      <c r="F387" s="150"/>
    </row>
    <row r="388" spans="1:6" s="152" customFormat="1" ht="47.25">
      <c r="A388" s="153" t="s">
        <v>403</v>
      </c>
      <c r="B388" s="178" t="s">
        <v>264</v>
      </c>
      <c r="C388" s="154">
        <v>889163</v>
      </c>
      <c r="D388" s="154">
        <v>0</v>
      </c>
      <c r="E388" s="154">
        <v>0</v>
      </c>
      <c r="F388" s="154">
        <f>C388+D388-E388</f>
        <v>889163</v>
      </c>
    </row>
    <row r="389" spans="1:6" ht="30.6" customHeight="1">
      <c r="A389" s="155"/>
      <c r="B389" s="181" t="s">
        <v>448</v>
      </c>
      <c r="C389" s="181"/>
      <c r="D389" s="181"/>
      <c r="E389" s="181"/>
      <c r="F389" s="181"/>
    </row>
    <row r="390" spans="1:6" s="152" customFormat="1" ht="8.25" customHeight="1">
      <c r="A390" s="151"/>
      <c r="B390" s="150"/>
      <c r="C390" s="150"/>
      <c r="D390" s="150"/>
      <c r="E390" s="150"/>
      <c r="F390" s="150"/>
    </row>
    <row r="391" spans="1:6" s="152" customFormat="1" ht="31.5">
      <c r="A391" s="153" t="s">
        <v>404</v>
      </c>
      <c r="B391" s="180" t="s">
        <v>311</v>
      </c>
      <c r="C391" s="154">
        <v>6883153</v>
      </c>
      <c r="D391" s="154">
        <v>0</v>
      </c>
      <c r="E391" s="154">
        <v>0</v>
      </c>
      <c r="F391" s="154">
        <f>C391+D391-E391</f>
        <v>6883153</v>
      </c>
    </row>
    <row r="392" spans="1:6" ht="30.6" customHeight="1">
      <c r="A392" s="155"/>
      <c r="B392" s="181" t="s">
        <v>423</v>
      </c>
      <c r="C392" s="181"/>
      <c r="D392" s="181"/>
      <c r="E392" s="181"/>
      <c r="F392" s="181"/>
    </row>
    <row r="393" spans="1:6" ht="15.75">
      <c r="A393" s="182" t="s">
        <v>6</v>
      </c>
      <c r="B393" s="182" t="s">
        <v>192</v>
      </c>
      <c r="C393" s="183" t="s">
        <v>193</v>
      </c>
      <c r="D393" s="183"/>
      <c r="E393" s="183"/>
      <c r="F393" s="183"/>
    </row>
    <row r="394" spans="1:6" ht="16.899999999999999" customHeight="1">
      <c r="A394" s="182"/>
      <c r="B394" s="182"/>
      <c r="C394" s="41" t="s">
        <v>194</v>
      </c>
      <c r="D394" s="41" t="s">
        <v>195</v>
      </c>
      <c r="E394" s="41" t="s">
        <v>196</v>
      </c>
      <c r="F394" s="41" t="s">
        <v>197</v>
      </c>
    </row>
    <row r="395" spans="1:6" s="152" customFormat="1" ht="15.75">
      <c r="A395" s="151"/>
      <c r="B395" s="150"/>
      <c r="C395" s="150"/>
      <c r="D395" s="150"/>
      <c r="E395" s="150"/>
      <c r="F395" s="150"/>
    </row>
    <row r="396" spans="1:6" s="152" customFormat="1" ht="61.15" customHeight="1">
      <c r="A396" s="153" t="s">
        <v>405</v>
      </c>
      <c r="B396" s="180" t="s">
        <v>259</v>
      </c>
      <c r="C396" s="154">
        <v>9311702</v>
      </c>
      <c r="D396" s="154">
        <v>0</v>
      </c>
      <c r="E396" s="154">
        <v>68472</v>
      </c>
      <c r="F396" s="154">
        <f>C396+D396-E396</f>
        <v>9243230</v>
      </c>
    </row>
    <row r="397" spans="1:6" ht="48" customHeight="1">
      <c r="A397" s="155"/>
      <c r="B397" s="181" t="s">
        <v>449</v>
      </c>
      <c r="C397" s="181"/>
      <c r="D397" s="181"/>
      <c r="E397" s="181"/>
      <c r="F397" s="181"/>
    </row>
    <row r="398" spans="1:6" s="152" customFormat="1" ht="15.75">
      <c r="A398" s="151"/>
      <c r="B398" s="150"/>
      <c r="C398" s="150"/>
      <c r="D398" s="150"/>
      <c r="E398" s="150"/>
      <c r="F398" s="150"/>
    </row>
    <row r="399" spans="1:6" s="152" customFormat="1" ht="47.25">
      <c r="A399" s="153" t="s">
        <v>406</v>
      </c>
      <c r="B399" s="178" t="s">
        <v>266</v>
      </c>
      <c r="C399" s="154">
        <v>350000</v>
      </c>
      <c r="D399" s="154">
        <v>64044</v>
      </c>
      <c r="E399" s="154">
        <v>0</v>
      </c>
      <c r="F399" s="154">
        <f>C399+D399-E399</f>
        <v>414044</v>
      </c>
    </row>
    <row r="400" spans="1:6" ht="15.75">
      <c r="A400" s="155"/>
      <c r="B400" s="181" t="s">
        <v>267</v>
      </c>
      <c r="C400" s="181"/>
      <c r="D400" s="181"/>
      <c r="E400" s="181"/>
      <c r="F400" s="181"/>
    </row>
    <row r="401" spans="1:6" s="152" customFormat="1" ht="15.75">
      <c r="A401" s="151"/>
      <c r="B401" s="150"/>
      <c r="C401" s="150"/>
      <c r="D401" s="150"/>
      <c r="E401" s="150"/>
      <c r="F401" s="150"/>
    </row>
    <row r="402" spans="1:6" s="152" customFormat="1" ht="31.5">
      <c r="A402" s="153" t="s">
        <v>407</v>
      </c>
      <c r="B402" s="180" t="s">
        <v>312</v>
      </c>
      <c r="C402" s="154">
        <v>430139</v>
      </c>
      <c r="D402" s="154">
        <v>121203</v>
      </c>
      <c r="E402" s="154">
        <v>0</v>
      </c>
      <c r="F402" s="154">
        <f>C402+D402-E402</f>
        <v>551342</v>
      </c>
    </row>
    <row r="403" spans="1:6" ht="15.75">
      <c r="A403" s="155"/>
      <c r="B403" s="181" t="s">
        <v>342</v>
      </c>
      <c r="C403" s="181"/>
      <c r="D403" s="181"/>
      <c r="E403" s="181"/>
      <c r="F403" s="181"/>
    </row>
    <row r="404" spans="1:6" s="152" customFormat="1" ht="15.75">
      <c r="A404" s="151"/>
      <c r="B404" s="150"/>
      <c r="C404" s="150"/>
      <c r="D404" s="150"/>
      <c r="E404" s="150"/>
      <c r="F404" s="150"/>
    </row>
    <row r="405" spans="1:6" s="152" customFormat="1" ht="31.5">
      <c r="A405" s="153" t="s">
        <v>414</v>
      </c>
      <c r="B405" s="180" t="s">
        <v>262</v>
      </c>
      <c r="C405" s="154">
        <v>44679407</v>
      </c>
      <c r="D405" s="154">
        <v>44679407</v>
      </c>
      <c r="E405" s="154">
        <v>0</v>
      </c>
      <c r="F405" s="154">
        <f>C405+D405-E405</f>
        <v>89358814</v>
      </c>
    </row>
    <row r="406" spans="1:6" ht="33" customHeight="1">
      <c r="A406" s="155"/>
      <c r="B406" s="181" t="s">
        <v>424</v>
      </c>
      <c r="C406" s="181"/>
      <c r="D406" s="181"/>
      <c r="E406" s="181"/>
      <c r="F406" s="181"/>
    </row>
    <row r="407" spans="1:6" s="152" customFormat="1" ht="15.75">
      <c r="A407" s="151"/>
      <c r="B407" s="150"/>
      <c r="C407" s="150"/>
      <c r="D407" s="150"/>
      <c r="E407" s="150"/>
      <c r="F407" s="150"/>
    </row>
    <row r="408" spans="1:6" s="152" customFormat="1" ht="31.5">
      <c r="A408" s="153" t="s">
        <v>408</v>
      </c>
      <c r="B408" s="180" t="s">
        <v>248</v>
      </c>
      <c r="C408" s="154">
        <v>780000</v>
      </c>
      <c r="D408" s="154">
        <v>79930</v>
      </c>
      <c r="E408" s="154">
        <v>0</v>
      </c>
      <c r="F408" s="154">
        <f>C408+D408-E408</f>
        <v>859930</v>
      </c>
    </row>
    <row r="409" spans="1:6" ht="31.9" customHeight="1">
      <c r="A409" s="155"/>
      <c r="B409" s="181" t="s">
        <v>450</v>
      </c>
      <c r="C409" s="181"/>
      <c r="D409" s="181"/>
      <c r="E409" s="181"/>
      <c r="F409" s="181"/>
    </row>
    <row r="410" spans="1:6" s="152" customFormat="1" ht="15.75">
      <c r="A410" s="151"/>
      <c r="B410" s="150"/>
      <c r="C410" s="150"/>
      <c r="D410" s="150"/>
      <c r="E410" s="150"/>
      <c r="F410" s="150"/>
    </row>
    <row r="411" spans="1:6" s="160" customFormat="1" ht="15.75" customHeight="1">
      <c r="A411" s="159" t="s">
        <v>204</v>
      </c>
      <c r="C411" s="159"/>
      <c r="D411" s="159"/>
      <c r="E411" s="159"/>
      <c r="F411" s="159"/>
    </row>
    <row r="412" spans="1:6" s="160" customFormat="1" ht="15.75">
      <c r="A412" s="181" t="s">
        <v>409</v>
      </c>
      <c r="B412" s="181"/>
      <c r="C412" s="181"/>
      <c r="D412" s="181"/>
      <c r="E412" s="181"/>
      <c r="F412" s="181"/>
    </row>
    <row r="413" spans="1:6" s="160" customFormat="1" ht="15.75" customHeight="1">
      <c r="A413" s="181" t="s">
        <v>245</v>
      </c>
      <c r="B413" s="181"/>
      <c r="C413" s="181"/>
      <c r="D413" s="181"/>
      <c r="E413" s="181"/>
      <c r="F413" s="181"/>
    </row>
    <row r="414" spans="1:6" s="160" customFormat="1" ht="49.15" customHeight="1">
      <c r="A414" s="181" t="s">
        <v>451</v>
      </c>
      <c r="B414" s="181"/>
      <c r="C414" s="181"/>
      <c r="D414" s="181"/>
      <c r="E414" s="181"/>
      <c r="F414" s="181"/>
    </row>
    <row r="415" spans="1:6" ht="16.899999999999999" customHeight="1">
      <c r="A415" s="181" t="s">
        <v>410</v>
      </c>
      <c r="B415" s="181"/>
      <c r="C415" s="181"/>
      <c r="D415" s="181"/>
      <c r="E415" s="181"/>
      <c r="F415" s="181"/>
    </row>
    <row r="416" spans="1:6" ht="12.75"/>
    <row r="417" ht="12.75"/>
    <row r="418" ht="12.75"/>
    <row r="419" ht="12.75"/>
    <row r="420" ht="12.75"/>
    <row r="421" ht="12.75"/>
    <row r="422" ht="12.75"/>
    <row r="423" ht="12.75"/>
    <row r="424" ht="12.75"/>
    <row r="425" ht="12.75"/>
  </sheetData>
  <sheetProtection password="C25B" sheet="1" selectLockedCells="1" selectUnlockedCells="1"/>
  <mergeCells count="145">
    <mergeCell ref="B397:F397"/>
    <mergeCell ref="B327:F327"/>
    <mergeCell ref="B294:F294"/>
    <mergeCell ref="B339:F339"/>
    <mergeCell ref="B380:F380"/>
    <mergeCell ref="B300:F300"/>
    <mergeCell ref="B297:F297"/>
    <mergeCell ref="B350:F350"/>
    <mergeCell ref="B316:F316"/>
    <mergeCell ref="B317:B318"/>
    <mergeCell ref="B156:F156"/>
    <mergeCell ref="B264:F264"/>
    <mergeCell ref="B168:F168"/>
    <mergeCell ref="B285:F285"/>
    <mergeCell ref="B276:F276"/>
    <mergeCell ref="B344:F344"/>
    <mergeCell ref="B336:F336"/>
    <mergeCell ref="B197:F197"/>
    <mergeCell ref="B306:F306"/>
    <mergeCell ref="B303:F303"/>
    <mergeCell ref="B165:F165"/>
    <mergeCell ref="B258:F258"/>
    <mergeCell ref="B232:F232"/>
    <mergeCell ref="B347:F347"/>
    <mergeCell ref="B147:F147"/>
    <mergeCell ref="B321:F321"/>
    <mergeCell ref="B324:F324"/>
    <mergeCell ref="B235:F235"/>
    <mergeCell ref="B188:F188"/>
    <mergeCell ref="B333:F333"/>
    <mergeCell ref="B273:F273"/>
    <mergeCell ref="B291:F291"/>
    <mergeCell ref="B374:F374"/>
    <mergeCell ref="B353:F353"/>
    <mergeCell ref="B330:F330"/>
    <mergeCell ref="B356:F356"/>
    <mergeCell ref="B365:F365"/>
    <mergeCell ref="B309:F309"/>
    <mergeCell ref="B278:B279"/>
    <mergeCell ref="C278:F278"/>
    <mergeCell ref="B400:F400"/>
    <mergeCell ref="B368:F368"/>
    <mergeCell ref="B371:F371"/>
    <mergeCell ref="A413:F413"/>
    <mergeCell ref="A1:F1"/>
    <mergeCell ref="A3:F3"/>
    <mergeCell ref="A4:F4"/>
    <mergeCell ref="A5:F5"/>
    <mergeCell ref="A6:F6"/>
    <mergeCell ref="C172:F172"/>
    <mergeCell ref="A7:F7"/>
    <mergeCell ref="A14:E14"/>
    <mergeCell ref="A17:E17"/>
    <mergeCell ref="A8:F8"/>
    <mergeCell ref="A9:F9"/>
    <mergeCell ref="A10:F10"/>
    <mergeCell ref="A11:F11"/>
    <mergeCell ref="A12:F12"/>
    <mergeCell ref="A13:E13"/>
    <mergeCell ref="A18:F18"/>
    <mergeCell ref="A15:E15"/>
    <mergeCell ref="A20:A21"/>
    <mergeCell ref="B20:B21"/>
    <mergeCell ref="C20:C21"/>
    <mergeCell ref="D20:D21"/>
    <mergeCell ref="E20:E21"/>
    <mergeCell ref="A16:E16"/>
    <mergeCell ref="A51:A52"/>
    <mergeCell ref="B51:B52"/>
    <mergeCell ref="C51:C52"/>
    <mergeCell ref="D51:D52"/>
    <mergeCell ref="E51:E52"/>
    <mergeCell ref="A82:A83"/>
    <mergeCell ref="B82:B83"/>
    <mergeCell ref="A137:F137"/>
    <mergeCell ref="A139:A140"/>
    <mergeCell ref="B139:B140"/>
    <mergeCell ref="C139:F139"/>
    <mergeCell ref="A88:A89"/>
    <mergeCell ref="B88:B89"/>
    <mergeCell ref="C88:C89"/>
    <mergeCell ref="D88:D89"/>
    <mergeCell ref="E88:E89"/>
    <mergeCell ref="A132:E132"/>
    <mergeCell ref="B143:F143"/>
    <mergeCell ref="A414:F414"/>
    <mergeCell ref="A415:F415"/>
    <mergeCell ref="A412:F412"/>
    <mergeCell ref="B362:F362"/>
    <mergeCell ref="B409:F409"/>
    <mergeCell ref="B191:F191"/>
    <mergeCell ref="B185:F185"/>
    <mergeCell ref="B386:F386"/>
    <mergeCell ref="A172:A173"/>
    <mergeCell ref="B153:F153"/>
    <mergeCell ref="B241:F241"/>
    <mergeCell ref="B244:F244"/>
    <mergeCell ref="B200:F200"/>
    <mergeCell ref="B406:F406"/>
    <mergeCell ref="B223:F223"/>
    <mergeCell ref="B179:F179"/>
    <mergeCell ref="B403:F403"/>
    <mergeCell ref="B194:F194"/>
    <mergeCell ref="B206:F206"/>
    <mergeCell ref="B203:F203"/>
    <mergeCell ref="B214:F214"/>
    <mergeCell ref="B159:F159"/>
    <mergeCell ref="B282:F282"/>
    <mergeCell ref="B171:F171"/>
    <mergeCell ref="B288:F288"/>
    <mergeCell ref="B162:F162"/>
    <mergeCell ref="B267:F267"/>
    <mergeCell ref="B176:F176"/>
    <mergeCell ref="B226:F226"/>
    <mergeCell ref="B150:F150"/>
    <mergeCell ref="B255:F255"/>
    <mergeCell ref="B182:F182"/>
    <mergeCell ref="B270:F270"/>
    <mergeCell ref="B217:F217"/>
    <mergeCell ref="B211:F211"/>
    <mergeCell ref="B220:F220"/>
    <mergeCell ref="B250:F250"/>
    <mergeCell ref="B261:F261"/>
    <mergeCell ref="B172:B173"/>
    <mergeCell ref="A207:A208"/>
    <mergeCell ref="B207:B208"/>
    <mergeCell ref="C207:F207"/>
    <mergeCell ref="A246:A247"/>
    <mergeCell ref="B246:B247"/>
    <mergeCell ref="C246:F246"/>
    <mergeCell ref="B238:F238"/>
    <mergeCell ref="B229:F229"/>
    <mergeCell ref="A278:A279"/>
    <mergeCell ref="A317:A318"/>
    <mergeCell ref="C317:F317"/>
    <mergeCell ref="A358:A359"/>
    <mergeCell ref="B358:B359"/>
    <mergeCell ref="C358:F358"/>
    <mergeCell ref="B389:F389"/>
    <mergeCell ref="B383:F383"/>
    <mergeCell ref="B392:F392"/>
    <mergeCell ref="B377:F377"/>
    <mergeCell ref="A393:A394"/>
    <mergeCell ref="B393:B394"/>
    <mergeCell ref="C393:F393"/>
  </mergeCells>
  <conditionalFormatting sqref="E79:E80">
    <cfRule type="expression" dxfId="3" priority="7" stopIfTrue="1">
      <formula>LEFT(E79,3)="Nie"</formula>
    </cfRule>
  </conditionalFormatting>
  <conditionalFormatting sqref="E86:E87">
    <cfRule type="cellIs" dxfId="2" priority="1" stopIfTrue="1" operator="equal">
      <formula>"Nie spełniona"</formula>
    </cfRule>
  </conditionalFormatting>
  <conditionalFormatting sqref="C79:C80">
    <cfRule type="expression" dxfId="1" priority="3" stopIfTrue="1">
      <formula>LEFT(C79,3)="Nie"</formula>
    </cfRule>
  </conditionalFormatting>
  <conditionalFormatting sqref="C86:C87">
    <cfRule type="cellIs" dxfId="0" priority="2" stopIfTrue="1" operator="equal">
      <formula>"Nie spełniona"</formula>
    </cfRule>
  </conditionalFormatting>
  <printOptions horizontalCentered="1"/>
  <pageMargins left="0.59055118110236227" right="0.59055118110236227" top="0.70866141732283472" bottom="0.98425196850393704" header="0.51181102362204722" footer="0.51181102362204722"/>
  <pageSetup paperSize="9" scale="63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view="pageBreakPreview" zoomScaleNormal="100" zoomScaleSheetLayoutView="100" workbookViewId="0">
      <selection activeCell="D17" sqref="D17"/>
    </sheetView>
  </sheetViews>
  <sheetFormatPr defaultColWidth="8.875" defaultRowHeight="15"/>
  <cols>
    <col min="1" max="1" width="8.25" style="42" customWidth="1"/>
    <col min="2" max="2" width="14.375" style="43" customWidth="1"/>
    <col min="3" max="3" width="14.25" style="43" customWidth="1"/>
    <col min="4" max="4" width="13.625" style="43" customWidth="1"/>
    <col min="5" max="5" width="14.375" style="43" customWidth="1"/>
    <col min="6" max="7" width="13.875" style="43" customWidth="1"/>
    <col min="8" max="8" width="1.75" style="44" customWidth="1"/>
    <col min="9" max="9" width="13.125" style="43" customWidth="1"/>
    <col min="10" max="10" width="13.375" style="43" customWidth="1"/>
    <col min="11" max="11" width="13.125" style="43" customWidth="1"/>
    <col min="12" max="16384" width="8.875" style="43"/>
  </cols>
  <sheetData>
    <row r="1" spans="1:11" ht="30" customHeight="1">
      <c r="A1" s="195" t="s">
        <v>234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1" ht="15.75" thickBot="1"/>
    <row r="3" spans="1:11" s="46" customFormat="1" ht="27.75" customHeight="1" thickBot="1">
      <c r="A3" s="196" t="s">
        <v>205</v>
      </c>
      <c r="B3" s="198" t="s">
        <v>206</v>
      </c>
      <c r="C3" s="199"/>
      <c r="D3" s="200"/>
      <c r="E3" s="198" t="s">
        <v>207</v>
      </c>
      <c r="F3" s="201"/>
      <c r="G3" s="202"/>
      <c r="H3" s="45"/>
      <c r="I3" s="193" t="s">
        <v>208</v>
      </c>
      <c r="J3" s="193"/>
      <c r="K3" s="193"/>
    </row>
    <row r="4" spans="1:11" s="55" customFormat="1" ht="31.5" customHeight="1" thickBot="1">
      <c r="A4" s="197"/>
      <c r="B4" s="145" t="s">
        <v>209</v>
      </c>
      <c r="C4" s="146" t="s">
        <v>210</v>
      </c>
      <c r="D4" s="147" t="s">
        <v>211</v>
      </c>
      <c r="E4" s="148" t="s">
        <v>209</v>
      </c>
      <c r="F4" s="146" t="s">
        <v>210</v>
      </c>
      <c r="G4" s="149" t="s">
        <v>211</v>
      </c>
      <c r="H4" s="51"/>
      <c r="I4" s="52" t="s">
        <v>209</v>
      </c>
      <c r="J4" s="53" t="s">
        <v>210</v>
      </c>
      <c r="K4" s="54" t="s">
        <v>211</v>
      </c>
    </row>
    <row r="5" spans="1:11" s="61" customFormat="1" ht="12" thickBot="1">
      <c r="A5" s="139" t="s">
        <v>198</v>
      </c>
      <c r="B5" s="59" t="s">
        <v>212</v>
      </c>
      <c r="C5" s="57" t="s">
        <v>203</v>
      </c>
      <c r="D5" s="128" t="s">
        <v>213</v>
      </c>
      <c r="E5" s="129" t="s">
        <v>214</v>
      </c>
      <c r="F5" s="57" t="s">
        <v>215</v>
      </c>
      <c r="G5" s="130" t="s">
        <v>216</v>
      </c>
      <c r="H5" s="60"/>
      <c r="I5" s="56" t="s">
        <v>217</v>
      </c>
      <c r="J5" s="57" t="s">
        <v>218</v>
      </c>
      <c r="K5" s="58" t="s">
        <v>219</v>
      </c>
    </row>
    <row r="6" spans="1:11" s="68" customFormat="1" ht="18" customHeight="1">
      <c r="A6" s="140">
        <v>2021</v>
      </c>
      <c r="B6" s="131">
        <v>1364704538</v>
      </c>
      <c r="C6" s="63">
        <f t="shared" ref="C6:C24" si="0">D6-B6</f>
        <v>25260447</v>
      </c>
      <c r="D6" s="125">
        <v>1389964985</v>
      </c>
      <c r="E6" s="131">
        <v>1500004538</v>
      </c>
      <c r="F6" s="63">
        <f t="shared" ref="F6:F24" si="1">G6-E6</f>
        <v>25450377</v>
      </c>
      <c r="G6" s="132">
        <v>1525454915</v>
      </c>
      <c r="H6" s="65"/>
      <c r="I6" s="66">
        <f t="shared" ref="I6:I24" si="2">B6-E6</f>
        <v>-135300000</v>
      </c>
      <c r="J6" s="67">
        <f>K6-I6</f>
        <v>-189930</v>
      </c>
      <c r="K6" s="64">
        <f t="shared" ref="K6:K24" si="3">D6-G6</f>
        <v>-135489930</v>
      </c>
    </row>
    <row r="7" spans="1:11" s="68" customFormat="1" ht="18" customHeight="1">
      <c r="A7" s="141">
        <f>A6+1</f>
        <v>2022</v>
      </c>
      <c r="B7" s="133">
        <v>1092053013</v>
      </c>
      <c r="C7" s="63">
        <f t="shared" si="0"/>
        <v>43555472</v>
      </c>
      <c r="D7" s="125">
        <v>1135608485</v>
      </c>
      <c r="E7" s="133">
        <v>1169472061</v>
      </c>
      <c r="F7" s="63">
        <f t="shared" si="1"/>
        <v>43555472</v>
      </c>
      <c r="G7" s="132">
        <v>1213027533</v>
      </c>
      <c r="H7" s="65"/>
      <c r="I7" s="66">
        <f t="shared" si="2"/>
        <v>-77419048</v>
      </c>
      <c r="J7" s="67">
        <f t="shared" ref="J7:J24" si="4">K7-I7</f>
        <v>0</v>
      </c>
      <c r="K7" s="64">
        <f t="shared" si="3"/>
        <v>-77419048</v>
      </c>
    </row>
    <row r="8" spans="1:11" s="68" customFormat="1" ht="18" customHeight="1">
      <c r="A8" s="141">
        <f>A7+1</f>
        <v>2023</v>
      </c>
      <c r="B8" s="133">
        <v>940464536</v>
      </c>
      <c r="C8" s="63">
        <f t="shared" si="0"/>
        <v>35925849</v>
      </c>
      <c r="D8" s="125">
        <v>976390385</v>
      </c>
      <c r="E8" s="133">
        <v>954464536</v>
      </c>
      <c r="F8" s="63">
        <f t="shared" si="1"/>
        <v>35925849</v>
      </c>
      <c r="G8" s="132">
        <v>990390385</v>
      </c>
      <c r="H8" s="65"/>
      <c r="I8" s="66">
        <f t="shared" si="2"/>
        <v>-14000000</v>
      </c>
      <c r="J8" s="67">
        <f t="shared" si="4"/>
        <v>0</v>
      </c>
      <c r="K8" s="64">
        <f t="shared" si="3"/>
        <v>-14000000</v>
      </c>
    </row>
    <row r="9" spans="1:11" s="68" customFormat="1" ht="18" customHeight="1">
      <c r="A9" s="141">
        <f>A8+1</f>
        <v>2024</v>
      </c>
      <c r="B9" s="133">
        <v>704600901</v>
      </c>
      <c r="C9" s="63">
        <f t="shared" si="0"/>
        <v>13397376</v>
      </c>
      <c r="D9" s="125">
        <v>717998277</v>
      </c>
      <c r="E9" s="133">
        <v>700119949</v>
      </c>
      <c r="F9" s="63">
        <f t="shared" si="1"/>
        <v>13397376</v>
      </c>
      <c r="G9" s="132">
        <v>713517325</v>
      </c>
      <c r="H9" s="65"/>
      <c r="I9" s="66">
        <f t="shared" si="2"/>
        <v>4480952</v>
      </c>
      <c r="J9" s="67">
        <f t="shared" si="4"/>
        <v>0</v>
      </c>
      <c r="K9" s="64">
        <f t="shared" si="3"/>
        <v>4480952</v>
      </c>
    </row>
    <row r="10" spans="1:11" s="68" customFormat="1" ht="18" customHeight="1">
      <c r="A10" s="141">
        <f>A9+1</f>
        <v>2025</v>
      </c>
      <c r="B10" s="133">
        <v>666667132</v>
      </c>
      <c r="C10" s="63">
        <f t="shared" si="0"/>
        <v>0</v>
      </c>
      <c r="D10" s="125">
        <v>666667132</v>
      </c>
      <c r="E10" s="133">
        <v>636167132</v>
      </c>
      <c r="F10" s="63">
        <f t="shared" si="1"/>
        <v>0</v>
      </c>
      <c r="G10" s="132">
        <v>636167132</v>
      </c>
      <c r="H10" s="65"/>
      <c r="I10" s="66">
        <f t="shared" si="2"/>
        <v>30500000</v>
      </c>
      <c r="J10" s="67">
        <f t="shared" si="4"/>
        <v>0</v>
      </c>
      <c r="K10" s="64">
        <f t="shared" si="3"/>
        <v>30500000</v>
      </c>
    </row>
    <row r="11" spans="1:11" s="68" customFormat="1" ht="18" customHeight="1">
      <c r="A11" s="141">
        <f>A10+1</f>
        <v>2026</v>
      </c>
      <c r="B11" s="133">
        <v>676341526</v>
      </c>
      <c r="C11" s="63">
        <f t="shared" si="0"/>
        <v>0</v>
      </c>
      <c r="D11" s="125">
        <v>676341526</v>
      </c>
      <c r="E11" s="133">
        <v>644041526</v>
      </c>
      <c r="F11" s="63">
        <f t="shared" si="1"/>
        <v>0</v>
      </c>
      <c r="G11" s="132">
        <v>644041526</v>
      </c>
      <c r="H11" s="65"/>
      <c r="I11" s="66">
        <f t="shared" si="2"/>
        <v>32300000</v>
      </c>
      <c r="J11" s="67">
        <f t="shared" si="4"/>
        <v>0</v>
      </c>
      <c r="K11" s="64">
        <f t="shared" si="3"/>
        <v>32300000</v>
      </c>
    </row>
    <row r="12" spans="1:11" s="68" customFormat="1" ht="18" customHeight="1">
      <c r="A12" s="142">
        <v>2027</v>
      </c>
      <c r="B12" s="134">
        <v>686116984</v>
      </c>
      <c r="C12" s="63">
        <f t="shared" si="0"/>
        <v>0</v>
      </c>
      <c r="D12" s="126">
        <v>686116984</v>
      </c>
      <c r="E12" s="134">
        <v>654448660</v>
      </c>
      <c r="F12" s="63">
        <f t="shared" si="1"/>
        <v>0</v>
      </c>
      <c r="G12" s="135">
        <v>654448660</v>
      </c>
      <c r="H12" s="65"/>
      <c r="I12" s="66">
        <f t="shared" si="2"/>
        <v>31668324</v>
      </c>
      <c r="J12" s="67">
        <f t="shared" si="4"/>
        <v>0</v>
      </c>
      <c r="K12" s="64">
        <f t="shared" si="3"/>
        <v>31668324</v>
      </c>
    </row>
    <row r="13" spans="1:11" s="68" customFormat="1" ht="18" customHeight="1">
      <c r="A13" s="142">
        <v>2028</v>
      </c>
      <c r="B13" s="134">
        <v>696153398</v>
      </c>
      <c r="C13" s="63">
        <f t="shared" si="0"/>
        <v>0</v>
      </c>
      <c r="D13" s="126">
        <v>696153398</v>
      </c>
      <c r="E13" s="134">
        <v>665316868</v>
      </c>
      <c r="F13" s="63">
        <f t="shared" si="1"/>
        <v>0</v>
      </c>
      <c r="G13" s="135">
        <v>665316868</v>
      </c>
      <c r="H13" s="65"/>
      <c r="I13" s="66">
        <f t="shared" si="2"/>
        <v>30836530</v>
      </c>
      <c r="J13" s="67">
        <f t="shared" si="4"/>
        <v>0</v>
      </c>
      <c r="K13" s="64">
        <f t="shared" si="3"/>
        <v>30836530</v>
      </c>
    </row>
    <row r="14" spans="1:11" s="68" customFormat="1" ht="18" customHeight="1">
      <c r="A14" s="142">
        <v>2029</v>
      </c>
      <c r="B14" s="134">
        <v>696153398</v>
      </c>
      <c r="C14" s="63">
        <f t="shared" si="0"/>
        <v>0</v>
      </c>
      <c r="D14" s="126">
        <v>696153398</v>
      </c>
      <c r="E14" s="134">
        <v>666653398</v>
      </c>
      <c r="F14" s="63">
        <f t="shared" si="1"/>
        <v>0</v>
      </c>
      <c r="G14" s="135">
        <v>666653398</v>
      </c>
      <c r="H14" s="65"/>
      <c r="I14" s="66">
        <f t="shared" si="2"/>
        <v>29500000</v>
      </c>
      <c r="J14" s="67">
        <f t="shared" si="4"/>
        <v>0</v>
      </c>
      <c r="K14" s="64">
        <f t="shared" si="3"/>
        <v>29500000</v>
      </c>
    </row>
    <row r="15" spans="1:11" s="68" customFormat="1" ht="18" customHeight="1">
      <c r="A15" s="142">
        <v>2030</v>
      </c>
      <c r="B15" s="134">
        <v>696153398</v>
      </c>
      <c r="C15" s="63">
        <f t="shared" si="0"/>
        <v>0</v>
      </c>
      <c r="D15" s="126">
        <v>696153398</v>
      </c>
      <c r="E15" s="134">
        <v>666653398</v>
      </c>
      <c r="F15" s="63">
        <f t="shared" si="1"/>
        <v>0</v>
      </c>
      <c r="G15" s="135">
        <v>666653398</v>
      </c>
      <c r="H15" s="65"/>
      <c r="I15" s="66">
        <f t="shared" si="2"/>
        <v>29500000</v>
      </c>
      <c r="J15" s="67">
        <f t="shared" si="4"/>
        <v>0</v>
      </c>
      <c r="K15" s="64">
        <f t="shared" si="3"/>
        <v>29500000</v>
      </c>
    </row>
    <row r="16" spans="1:11" s="68" customFormat="1" ht="18" customHeight="1">
      <c r="A16" s="142">
        <v>2031</v>
      </c>
      <c r="B16" s="134">
        <v>696153398</v>
      </c>
      <c r="C16" s="63">
        <f t="shared" si="0"/>
        <v>0</v>
      </c>
      <c r="D16" s="126">
        <v>696153398</v>
      </c>
      <c r="E16" s="134">
        <v>666653398</v>
      </c>
      <c r="F16" s="63">
        <f t="shared" si="1"/>
        <v>0</v>
      </c>
      <c r="G16" s="135">
        <v>666653398</v>
      </c>
      <c r="H16" s="65"/>
      <c r="I16" s="66">
        <f t="shared" si="2"/>
        <v>29500000</v>
      </c>
      <c r="J16" s="67">
        <f t="shared" si="4"/>
        <v>0</v>
      </c>
      <c r="K16" s="64">
        <f t="shared" si="3"/>
        <v>29500000</v>
      </c>
    </row>
    <row r="17" spans="1:11" s="68" customFormat="1" ht="18" customHeight="1">
      <c r="A17" s="142">
        <v>2032</v>
      </c>
      <c r="B17" s="134">
        <v>696153398</v>
      </c>
      <c r="C17" s="63">
        <f t="shared" si="0"/>
        <v>0</v>
      </c>
      <c r="D17" s="126">
        <v>696153398</v>
      </c>
      <c r="E17" s="134">
        <v>666653398</v>
      </c>
      <c r="F17" s="63">
        <f t="shared" si="1"/>
        <v>0</v>
      </c>
      <c r="G17" s="135">
        <v>666653398</v>
      </c>
      <c r="H17" s="65"/>
      <c r="I17" s="66">
        <f t="shared" si="2"/>
        <v>29500000</v>
      </c>
      <c r="J17" s="67">
        <f t="shared" si="4"/>
        <v>0</v>
      </c>
      <c r="K17" s="64">
        <f t="shared" si="3"/>
        <v>29500000</v>
      </c>
    </row>
    <row r="18" spans="1:11" s="68" customFormat="1" ht="18" customHeight="1">
      <c r="A18" s="142">
        <v>2033</v>
      </c>
      <c r="B18" s="134">
        <v>696153398</v>
      </c>
      <c r="C18" s="63">
        <f t="shared" si="0"/>
        <v>0</v>
      </c>
      <c r="D18" s="126">
        <v>696153398</v>
      </c>
      <c r="E18" s="134">
        <v>666653398</v>
      </c>
      <c r="F18" s="63">
        <f t="shared" si="1"/>
        <v>0</v>
      </c>
      <c r="G18" s="135">
        <v>666653398</v>
      </c>
      <c r="H18" s="65"/>
      <c r="I18" s="66">
        <f t="shared" si="2"/>
        <v>29500000</v>
      </c>
      <c r="J18" s="67">
        <f t="shared" si="4"/>
        <v>0</v>
      </c>
      <c r="K18" s="64">
        <f t="shared" si="3"/>
        <v>29500000</v>
      </c>
    </row>
    <row r="19" spans="1:11" s="68" customFormat="1" ht="18" customHeight="1">
      <c r="A19" s="142">
        <v>2034</v>
      </c>
      <c r="B19" s="134">
        <v>696153398</v>
      </c>
      <c r="C19" s="63">
        <f t="shared" si="0"/>
        <v>0</v>
      </c>
      <c r="D19" s="126">
        <v>696153398</v>
      </c>
      <c r="E19" s="134">
        <v>667153398</v>
      </c>
      <c r="F19" s="63">
        <f t="shared" si="1"/>
        <v>0</v>
      </c>
      <c r="G19" s="135">
        <v>667153398</v>
      </c>
      <c r="H19" s="65"/>
      <c r="I19" s="66">
        <f t="shared" si="2"/>
        <v>29000000</v>
      </c>
      <c r="J19" s="67">
        <f t="shared" si="4"/>
        <v>0</v>
      </c>
      <c r="K19" s="64">
        <f t="shared" si="3"/>
        <v>29000000</v>
      </c>
    </row>
    <row r="20" spans="1:11" s="68" customFormat="1" ht="18" customHeight="1">
      <c r="A20" s="142">
        <v>2035</v>
      </c>
      <c r="B20" s="134">
        <v>696153398</v>
      </c>
      <c r="C20" s="63">
        <f t="shared" si="0"/>
        <v>0</v>
      </c>
      <c r="D20" s="126">
        <v>696153398</v>
      </c>
      <c r="E20" s="134">
        <v>667862765</v>
      </c>
      <c r="F20" s="63">
        <f t="shared" si="1"/>
        <v>0</v>
      </c>
      <c r="G20" s="135">
        <v>667862765</v>
      </c>
      <c r="H20" s="65"/>
      <c r="I20" s="66">
        <f t="shared" si="2"/>
        <v>28290633</v>
      </c>
      <c r="J20" s="67">
        <f t="shared" si="4"/>
        <v>0</v>
      </c>
      <c r="K20" s="64">
        <f t="shared" si="3"/>
        <v>28290633</v>
      </c>
    </row>
    <row r="21" spans="1:11" s="68" customFormat="1" ht="18" customHeight="1">
      <c r="A21" s="142">
        <v>2036</v>
      </c>
      <c r="B21" s="134">
        <v>696153398</v>
      </c>
      <c r="C21" s="63">
        <f t="shared" si="0"/>
        <v>0</v>
      </c>
      <c r="D21" s="126">
        <v>696153398</v>
      </c>
      <c r="E21" s="134">
        <v>670653398</v>
      </c>
      <c r="F21" s="63">
        <f t="shared" si="1"/>
        <v>0</v>
      </c>
      <c r="G21" s="135">
        <v>670653398</v>
      </c>
      <c r="H21" s="65"/>
      <c r="I21" s="66">
        <f t="shared" si="2"/>
        <v>25500000</v>
      </c>
      <c r="J21" s="67">
        <f t="shared" si="4"/>
        <v>0</v>
      </c>
      <c r="K21" s="64">
        <f t="shared" si="3"/>
        <v>25500000</v>
      </c>
    </row>
    <row r="22" spans="1:11" s="68" customFormat="1" ht="18" customHeight="1">
      <c r="A22" s="142">
        <v>2037</v>
      </c>
      <c r="B22" s="134">
        <v>696153398</v>
      </c>
      <c r="C22" s="63">
        <f t="shared" si="0"/>
        <v>0</v>
      </c>
      <c r="D22" s="126">
        <v>696153398</v>
      </c>
      <c r="E22" s="134">
        <v>676153398</v>
      </c>
      <c r="F22" s="63">
        <f t="shared" si="1"/>
        <v>0</v>
      </c>
      <c r="G22" s="135">
        <v>676153398</v>
      </c>
      <c r="H22" s="65"/>
      <c r="I22" s="66">
        <f t="shared" si="2"/>
        <v>20000000</v>
      </c>
      <c r="J22" s="67">
        <f t="shared" si="4"/>
        <v>0</v>
      </c>
      <c r="K22" s="64">
        <f t="shared" si="3"/>
        <v>20000000</v>
      </c>
    </row>
    <row r="23" spans="1:11" s="68" customFormat="1" ht="18" customHeight="1">
      <c r="A23" s="142">
        <v>2038</v>
      </c>
      <c r="B23" s="134">
        <v>696153398</v>
      </c>
      <c r="C23" s="63">
        <f t="shared" si="0"/>
        <v>0</v>
      </c>
      <c r="D23" s="126">
        <v>696153398</v>
      </c>
      <c r="E23" s="134">
        <v>676214699</v>
      </c>
      <c r="F23" s="63">
        <f t="shared" si="1"/>
        <v>0</v>
      </c>
      <c r="G23" s="135">
        <v>676214699</v>
      </c>
      <c r="H23" s="65"/>
      <c r="I23" s="66">
        <f t="shared" si="2"/>
        <v>19938699</v>
      </c>
      <c r="J23" s="67">
        <f t="shared" si="4"/>
        <v>0</v>
      </c>
      <c r="K23" s="64">
        <f t="shared" si="3"/>
        <v>19938699</v>
      </c>
    </row>
    <row r="24" spans="1:11" s="68" customFormat="1" ht="18" customHeight="1" thickBot="1">
      <c r="A24" s="143">
        <v>2039</v>
      </c>
      <c r="B24" s="144">
        <v>696153398</v>
      </c>
      <c r="C24" s="72">
        <f t="shared" si="0"/>
        <v>0</v>
      </c>
      <c r="D24" s="127">
        <v>696153398</v>
      </c>
      <c r="E24" s="136">
        <v>683153398</v>
      </c>
      <c r="F24" s="137">
        <f t="shared" si="1"/>
        <v>0</v>
      </c>
      <c r="G24" s="138">
        <v>683153398</v>
      </c>
      <c r="H24" s="65"/>
      <c r="I24" s="74">
        <f t="shared" si="2"/>
        <v>13000000</v>
      </c>
      <c r="J24" s="75">
        <f t="shared" si="4"/>
        <v>0</v>
      </c>
      <c r="K24" s="73">
        <f t="shared" si="3"/>
        <v>13000000</v>
      </c>
    </row>
    <row r="25" spans="1:11">
      <c r="B25" s="76"/>
      <c r="C25" s="76"/>
      <c r="D25" s="76"/>
      <c r="E25" s="76"/>
      <c r="F25" s="76"/>
      <c r="G25" s="76"/>
      <c r="H25" s="77"/>
      <c r="I25" s="76"/>
      <c r="J25" s="76"/>
      <c r="K25" s="76"/>
    </row>
    <row r="28" spans="1:11" s="46" customFormat="1" ht="27.75" customHeight="1">
      <c r="A28" s="203" t="s">
        <v>205</v>
      </c>
      <c r="B28" s="193" t="s">
        <v>220</v>
      </c>
      <c r="C28" s="193"/>
      <c r="D28" s="193"/>
      <c r="E28" s="192" t="s">
        <v>221</v>
      </c>
      <c r="F28" s="192"/>
      <c r="G28" s="192"/>
      <c r="H28" s="45"/>
      <c r="I28" s="193" t="s">
        <v>222</v>
      </c>
      <c r="J28" s="193"/>
      <c r="K28" s="193"/>
    </row>
    <row r="29" spans="1:11" s="55" customFormat="1" ht="31.5" customHeight="1">
      <c r="A29" s="203"/>
      <c r="B29" s="47" t="s">
        <v>209</v>
      </c>
      <c r="C29" s="48" t="s">
        <v>210</v>
      </c>
      <c r="D29" s="49" t="s">
        <v>211</v>
      </c>
      <c r="E29" s="50" t="s">
        <v>209</v>
      </c>
      <c r="F29" s="48" t="s">
        <v>210</v>
      </c>
      <c r="G29" s="49" t="s">
        <v>211</v>
      </c>
      <c r="H29" s="51"/>
      <c r="I29" s="52" t="s">
        <v>209</v>
      </c>
      <c r="J29" s="53" t="s">
        <v>210</v>
      </c>
      <c r="K29" s="54" t="s">
        <v>211</v>
      </c>
    </row>
    <row r="30" spans="1:11" s="61" customFormat="1" ht="12" thickBot="1">
      <c r="A30" s="78" t="s">
        <v>198</v>
      </c>
      <c r="B30" s="56" t="s">
        <v>212</v>
      </c>
      <c r="C30" s="57" t="s">
        <v>203</v>
      </c>
      <c r="D30" s="58" t="s">
        <v>213</v>
      </c>
      <c r="E30" s="59" t="s">
        <v>214</v>
      </c>
      <c r="F30" s="57" t="s">
        <v>215</v>
      </c>
      <c r="G30" s="58" t="s">
        <v>216</v>
      </c>
      <c r="H30" s="60"/>
      <c r="I30" s="56" t="s">
        <v>217</v>
      </c>
      <c r="J30" s="57" t="s">
        <v>218</v>
      </c>
      <c r="K30" s="58" t="s">
        <v>219</v>
      </c>
    </row>
    <row r="31" spans="1:11" s="68" customFormat="1" ht="18" customHeight="1">
      <c r="A31" s="62">
        <v>2021</v>
      </c>
      <c r="B31" s="121">
        <v>162743953</v>
      </c>
      <c r="C31" s="63">
        <f t="shared" ref="C31:C49" si="5">D31-B31</f>
        <v>189930</v>
      </c>
      <c r="D31" s="64">
        <v>162933883</v>
      </c>
      <c r="E31" s="121">
        <v>27443953</v>
      </c>
      <c r="F31" s="63">
        <f t="shared" ref="F31:F49" si="6">G31-E31</f>
        <v>0</v>
      </c>
      <c r="G31" s="64">
        <v>27443953</v>
      </c>
      <c r="H31" s="65"/>
      <c r="I31" s="79">
        <f>B6+B31-E6-E31</f>
        <v>0</v>
      </c>
      <c r="J31" s="80">
        <f>K31-I31</f>
        <v>0</v>
      </c>
      <c r="K31" s="81">
        <f t="shared" ref="K31:K49" si="7">D6+D31-G6-G31</f>
        <v>0</v>
      </c>
    </row>
    <row r="32" spans="1:11" s="68" customFormat="1" ht="18" customHeight="1">
      <c r="A32" s="62">
        <f>A31+1</f>
        <v>2022</v>
      </c>
      <c r="B32" s="122">
        <v>95000000</v>
      </c>
      <c r="C32" s="63">
        <f t="shared" si="5"/>
        <v>0</v>
      </c>
      <c r="D32" s="64">
        <v>95000000</v>
      </c>
      <c r="E32" s="122">
        <v>17580952</v>
      </c>
      <c r="F32" s="63">
        <f t="shared" si="6"/>
        <v>0</v>
      </c>
      <c r="G32" s="64">
        <v>17580952</v>
      </c>
      <c r="H32" s="65"/>
      <c r="I32" s="66">
        <f t="shared" ref="I32:I49" si="8">B7+B32-E7-E32</f>
        <v>0</v>
      </c>
      <c r="J32" s="67">
        <f t="shared" ref="J32:J49" si="9">K32-I32</f>
        <v>0</v>
      </c>
      <c r="K32" s="64">
        <f t="shared" si="7"/>
        <v>0</v>
      </c>
    </row>
    <row r="33" spans="1:11" s="68" customFormat="1" ht="18" customHeight="1">
      <c r="A33" s="62">
        <f>A32+1</f>
        <v>2023</v>
      </c>
      <c r="B33" s="122">
        <v>40000000</v>
      </c>
      <c r="C33" s="63">
        <f t="shared" si="5"/>
        <v>0</v>
      </c>
      <c r="D33" s="64">
        <v>40000000</v>
      </c>
      <c r="E33" s="122">
        <v>26000000</v>
      </c>
      <c r="F33" s="63">
        <f t="shared" si="6"/>
        <v>0</v>
      </c>
      <c r="G33" s="64">
        <v>26000000</v>
      </c>
      <c r="H33" s="65"/>
      <c r="I33" s="66">
        <f t="shared" si="8"/>
        <v>0</v>
      </c>
      <c r="J33" s="67">
        <f t="shared" si="9"/>
        <v>0</v>
      </c>
      <c r="K33" s="64">
        <f t="shared" si="7"/>
        <v>0</v>
      </c>
    </row>
    <row r="34" spans="1:11" s="68" customFormat="1" ht="18" customHeight="1">
      <c r="A34" s="62">
        <f>A33+1</f>
        <v>2024</v>
      </c>
      <c r="B34" s="122">
        <v>30000000</v>
      </c>
      <c r="C34" s="63">
        <f t="shared" si="5"/>
        <v>0</v>
      </c>
      <c r="D34" s="64">
        <v>30000000</v>
      </c>
      <c r="E34" s="122">
        <v>34480952</v>
      </c>
      <c r="F34" s="63">
        <f t="shared" si="6"/>
        <v>0</v>
      </c>
      <c r="G34" s="64">
        <v>34480952</v>
      </c>
      <c r="H34" s="65"/>
      <c r="I34" s="66">
        <f t="shared" si="8"/>
        <v>0</v>
      </c>
      <c r="J34" s="67">
        <f t="shared" si="9"/>
        <v>0</v>
      </c>
      <c r="K34" s="64">
        <f t="shared" si="7"/>
        <v>0</v>
      </c>
    </row>
    <row r="35" spans="1:11" s="68" customFormat="1" ht="18" customHeight="1">
      <c r="A35" s="62">
        <f>A34+1</f>
        <v>2025</v>
      </c>
      <c r="B35" s="122">
        <v>0</v>
      </c>
      <c r="C35" s="63">
        <f t="shared" si="5"/>
        <v>0</v>
      </c>
      <c r="D35" s="64">
        <v>0</v>
      </c>
      <c r="E35" s="122">
        <v>30500000</v>
      </c>
      <c r="F35" s="63">
        <f t="shared" si="6"/>
        <v>0</v>
      </c>
      <c r="G35" s="64">
        <v>30500000</v>
      </c>
      <c r="H35" s="65"/>
      <c r="I35" s="66">
        <f t="shared" si="8"/>
        <v>0</v>
      </c>
      <c r="J35" s="67">
        <f t="shared" si="9"/>
        <v>0</v>
      </c>
      <c r="K35" s="64">
        <f t="shared" si="7"/>
        <v>0</v>
      </c>
    </row>
    <row r="36" spans="1:11" s="68" customFormat="1" ht="18" customHeight="1">
      <c r="A36" s="62">
        <f>A35+1</f>
        <v>2026</v>
      </c>
      <c r="B36" s="122">
        <v>0</v>
      </c>
      <c r="C36" s="63">
        <f t="shared" si="5"/>
        <v>0</v>
      </c>
      <c r="D36" s="64">
        <v>0</v>
      </c>
      <c r="E36" s="122">
        <v>32300000</v>
      </c>
      <c r="F36" s="63">
        <f t="shared" si="6"/>
        <v>0</v>
      </c>
      <c r="G36" s="64">
        <v>32300000</v>
      </c>
      <c r="H36" s="65"/>
      <c r="I36" s="66">
        <f t="shared" si="8"/>
        <v>0</v>
      </c>
      <c r="J36" s="67">
        <f t="shared" si="9"/>
        <v>0</v>
      </c>
      <c r="K36" s="64">
        <f t="shared" si="7"/>
        <v>0</v>
      </c>
    </row>
    <row r="37" spans="1:11" s="68" customFormat="1" ht="18" customHeight="1">
      <c r="A37" s="69">
        <v>2027</v>
      </c>
      <c r="B37" s="122">
        <v>0</v>
      </c>
      <c r="C37" s="63">
        <f t="shared" si="5"/>
        <v>0</v>
      </c>
      <c r="D37" s="64">
        <v>0</v>
      </c>
      <c r="E37" s="123">
        <v>31668324</v>
      </c>
      <c r="F37" s="63">
        <f t="shared" si="6"/>
        <v>0</v>
      </c>
      <c r="G37" s="70">
        <v>31668324</v>
      </c>
      <c r="H37" s="65"/>
      <c r="I37" s="66">
        <f t="shared" si="8"/>
        <v>0</v>
      </c>
      <c r="J37" s="67">
        <f t="shared" si="9"/>
        <v>0</v>
      </c>
      <c r="K37" s="64">
        <f t="shared" si="7"/>
        <v>0</v>
      </c>
    </row>
    <row r="38" spans="1:11" s="68" customFormat="1" ht="18" customHeight="1">
      <c r="A38" s="69">
        <v>2028</v>
      </c>
      <c r="B38" s="122">
        <v>0</v>
      </c>
      <c r="C38" s="63">
        <f t="shared" si="5"/>
        <v>0</v>
      </c>
      <c r="D38" s="64">
        <v>0</v>
      </c>
      <c r="E38" s="123">
        <v>30836530</v>
      </c>
      <c r="F38" s="63">
        <f t="shared" si="6"/>
        <v>0</v>
      </c>
      <c r="G38" s="70">
        <v>30836530</v>
      </c>
      <c r="H38" s="65"/>
      <c r="I38" s="66">
        <f>B13+B38-E13-E38</f>
        <v>0</v>
      </c>
      <c r="J38" s="67">
        <f t="shared" si="9"/>
        <v>0</v>
      </c>
      <c r="K38" s="64">
        <f t="shared" si="7"/>
        <v>0</v>
      </c>
    </row>
    <row r="39" spans="1:11" s="68" customFormat="1" ht="18" customHeight="1">
      <c r="A39" s="69">
        <v>2029</v>
      </c>
      <c r="B39" s="122">
        <v>0</v>
      </c>
      <c r="C39" s="63">
        <f t="shared" si="5"/>
        <v>0</v>
      </c>
      <c r="D39" s="64">
        <v>0</v>
      </c>
      <c r="E39" s="123">
        <v>29500000</v>
      </c>
      <c r="F39" s="63">
        <f t="shared" si="6"/>
        <v>0</v>
      </c>
      <c r="G39" s="70">
        <v>29500000</v>
      </c>
      <c r="H39" s="65"/>
      <c r="I39" s="66">
        <f t="shared" si="8"/>
        <v>0</v>
      </c>
      <c r="J39" s="67">
        <f t="shared" si="9"/>
        <v>0</v>
      </c>
      <c r="K39" s="64">
        <f t="shared" si="7"/>
        <v>0</v>
      </c>
    </row>
    <row r="40" spans="1:11" s="68" customFormat="1" ht="18" customHeight="1">
      <c r="A40" s="69">
        <v>2030</v>
      </c>
      <c r="B40" s="122">
        <v>0</v>
      </c>
      <c r="C40" s="63">
        <f t="shared" si="5"/>
        <v>0</v>
      </c>
      <c r="D40" s="64">
        <v>0</v>
      </c>
      <c r="E40" s="123">
        <v>29500000</v>
      </c>
      <c r="F40" s="63">
        <f t="shared" si="6"/>
        <v>0</v>
      </c>
      <c r="G40" s="70">
        <v>29500000</v>
      </c>
      <c r="H40" s="65"/>
      <c r="I40" s="66">
        <f t="shared" si="8"/>
        <v>0</v>
      </c>
      <c r="J40" s="67">
        <f t="shared" si="9"/>
        <v>0</v>
      </c>
      <c r="K40" s="64">
        <f t="shared" si="7"/>
        <v>0</v>
      </c>
    </row>
    <row r="41" spans="1:11" s="68" customFormat="1" ht="18" customHeight="1">
      <c r="A41" s="69">
        <v>2031</v>
      </c>
      <c r="B41" s="122">
        <v>0</v>
      </c>
      <c r="C41" s="63">
        <f t="shared" si="5"/>
        <v>0</v>
      </c>
      <c r="D41" s="64">
        <v>0</v>
      </c>
      <c r="E41" s="123">
        <v>29500000</v>
      </c>
      <c r="F41" s="63">
        <f t="shared" si="6"/>
        <v>0</v>
      </c>
      <c r="G41" s="70">
        <v>29500000</v>
      </c>
      <c r="H41" s="65"/>
      <c r="I41" s="66">
        <f t="shared" si="8"/>
        <v>0</v>
      </c>
      <c r="J41" s="67">
        <f t="shared" si="9"/>
        <v>0</v>
      </c>
      <c r="K41" s="64">
        <f t="shared" si="7"/>
        <v>0</v>
      </c>
    </row>
    <row r="42" spans="1:11" s="68" customFormat="1" ht="18" customHeight="1">
      <c r="A42" s="69">
        <v>2032</v>
      </c>
      <c r="B42" s="122">
        <v>0</v>
      </c>
      <c r="C42" s="63">
        <f t="shared" si="5"/>
        <v>0</v>
      </c>
      <c r="D42" s="64">
        <v>0</v>
      </c>
      <c r="E42" s="123">
        <v>29500000</v>
      </c>
      <c r="F42" s="63">
        <f t="shared" si="6"/>
        <v>0</v>
      </c>
      <c r="G42" s="70">
        <v>29500000</v>
      </c>
      <c r="H42" s="65"/>
      <c r="I42" s="66">
        <f t="shared" si="8"/>
        <v>0</v>
      </c>
      <c r="J42" s="67">
        <f t="shared" si="9"/>
        <v>0</v>
      </c>
      <c r="K42" s="64">
        <f t="shared" si="7"/>
        <v>0</v>
      </c>
    </row>
    <row r="43" spans="1:11" s="68" customFormat="1" ht="18" customHeight="1">
      <c r="A43" s="69">
        <v>2033</v>
      </c>
      <c r="B43" s="122">
        <v>0</v>
      </c>
      <c r="C43" s="63">
        <f t="shared" si="5"/>
        <v>0</v>
      </c>
      <c r="D43" s="64">
        <v>0</v>
      </c>
      <c r="E43" s="123">
        <v>29500000</v>
      </c>
      <c r="F43" s="63">
        <f t="shared" si="6"/>
        <v>0</v>
      </c>
      <c r="G43" s="70">
        <v>29500000</v>
      </c>
      <c r="H43" s="65"/>
      <c r="I43" s="66">
        <f t="shared" si="8"/>
        <v>0</v>
      </c>
      <c r="J43" s="67">
        <f t="shared" si="9"/>
        <v>0</v>
      </c>
      <c r="K43" s="64">
        <f t="shared" si="7"/>
        <v>0</v>
      </c>
    </row>
    <row r="44" spans="1:11" s="68" customFormat="1" ht="18" customHeight="1">
      <c r="A44" s="69">
        <v>2034</v>
      </c>
      <c r="B44" s="122">
        <v>0</v>
      </c>
      <c r="C44" s="63">
        <f t="shared" si="5"/>
        <v>0</v>
      </c>
      <c r="D44" s="64">
        <v>0</v>
      </c>
      <c r="E44" s="123">
        <v>29000000</v>
      </c>
      <c r="F44" s="63">
        <f t="shared" si="6"/>
        <v>0</v>
      </c>
      <c r="G44" s="70">
        <v>29000000</v>
      </c>
      <c r="H44" s="65"/>
      <c r="I44" s="66">
        <f t="shared" si="8"/>
        <v>0</v>
      </c>
      <c r="J44" s="67">
        <f t="shared" si="9"/>
        <v>0</v>
      </c>
      <c r="K44" s="64">
        <f t="shared" si="7"/>
        <v>0</v>
      </c>
    </row>
    <row r="45" spans="1:11" s="68" customFormat="1" ht="18" customHeight="1">
      <c r="A45" s="69">
        <v>2035</v>
      </c>
      <c r="B45" s="122">
        <v>0</v>
      </c>
      <c r="C45" s="63">
        <f t="shared" si="5"/>
        <v>0</v>
      </c>
      <c r="D45" s="64">
        <v>0</v>
      </c>
      <c r="E45" s="123">
        <v>28290633</v>
      </c>
      <c r="F45" s="63">
        <f t="shared" si="6"/>
        <v>0</v>
      </c>
      <c r="G45" s="70">
        <v>28290633</v>
      </c>
      <c r="H45" s="65"/>
      <c r="I45" s="66">
        <f t="shared" si="8"/>
        <v>0</v>
      </c>
      <c r="J45" s="67">
        <f t="shared" si="9"/>
        <v>0</v>
      </c>
      <c r="K45" s="64">
        <f t="shared" si="7"/>
        <v>0</v>
      </c>
    </row>
    <row r="46" spans="1:11" s="68" customFormat="1" ht="18" customHeight="1">
      <c r="A46" s="69">
        <v>2036</v>
      </c>
      <c r="B46" s="122">
        <v>0</v>
      </c>
      <c r="C46" s="63">
        <f t="shared" si="5"/>
        <v>0</v>
      </c>
      <c r="D46" s="64">
        <v>0</v>
      </c>
      <c r="E46" s="123">
        <v>25500000</v>
      </c>
      <c r="F46" s="63">
        <f t="shared" si="6"/>
        <v>0</v>
      </c>
      <c r="G46" s="70">
        <v>25500000</v>
      </c>
      <c r="H46" s="65"/>
      <c r="I46" s="66">
        <f t="shared" si="8"/>
        <v>0</v>
      </c>
      <c r="J46" s="67">
        <f t="shared" si="9"/>
        <v>0</v>
      </c>
      <c r="K46" s="64">
        <f t="shared" si="7"/>
        <v>0</v>
      </c>
    </row>
    <row r="47" spans="1:11" s="68" customFormat="1" ht="18" customHeight="1">
      <c r="A47" s="69">
        <v>2037</v>
      </c>
      <c r="B47" s="122">
        <v>0</v>
      </c>
      <c r="C47" s="63">
        <f t="shared" si="5"/>
        <v>0</v>
      </c>
      <c r="D47" s="64">
        <v>0</v>
      </c>
      <c r="E47" s="123">
        <v>20000000</v>
      </c>
      <c r="F47" s="63">
        <f t="shared" si="6"/>
        <v>0</v>
      </c>
      <c r="G47" s="70">
        <v>20000000</v>
      </c>
      <c r="H47" s="65"/>
      <c r="I47" s="66">
        <f t="shared" si="8"/>
        <v>0</v>
      </c>
      <c r="J47" s="67">
        <f t="shared" si="9"/>
        <v>0</v>
      </c>
      <c r="K47" s="64">
        <f t="shared" si="7"/>
        <v>0</v>
      </c>
    </row>
    <row r="48" spans="1:11" s="68" customFormat="1" ht="18" customHeight="1">
      <c r="A48" s="69">
        <v>2038</v>
      </c>
      <c r="B48" s="122">
        <v>0</v>
      </c>
      <c r="C48" s="63">
        <f t="shared" si="5"/>
        <v>0</v>
      </c>
      <c r="D48" s="64">
        <v>0</v>
      </c>
      <c r="E48" s="123">
        <v>19938699</v>
      </c>
      <c r="F48" s="63">
        <f t="shared" si="6"/>
        <v>0</v>
      </c>
      <c r="G48" s="70">
        <v>19938699</v>
      </c>
      <c r="H48" s="65"/>
      <c r="I48" s="66">
        <f t="shared" si="8"/>
        <v>0</v>
      </c>
      <c r="J48" s="67">
        <f t="shared" si="9"/>
        <v>0</v>
      </c>
      <c r="K48" s="64">
        <f t="shared" si="7"/>
        <v>0</v>
      </c>
    </row>
    <row r="49" spans="1:11" s="68" customFormat="1" ht="18" customHeight="1" thickBot="1">
      <c r="A49" s="71">
        <v>2039</v>
      </c>
      <c r="B49" s="124">
        <v>0</v>
      </c>
      <c r="C49" s="72">
        <f t="shared" si="5"/>
        <v>0</v>
      </c>
      <c r="D49" s="73">
        <v>0</v>
      </c>
      <c r="E49" s="124">
        <v>13000000</v>
      </c>
      <c r="F49" s="72">
        <f t="shared" si="6"/>
        <v>0</v>
      </c>
      <c r="G49" s="73">
        <v>13000000</v>
      </c>
      <c r="H49" s="65"/>
      <c r="I49" s="74">
        <f t="shared" si="8"/>
        <v>0</v>
      </c>
      <c r="J49" s="75">
        <f t="shared" si="9"/>
        <v>0</v>
      </c>
      <c r="K49" s="73">
        <f t="shared" si="7"/>
        <v>0</v>
      </c>
    </row>
    <row r="52" spans="1:11" ht="15.75" customHeight="1">
      <c r="A52" s="41" t="s">
        <v>214</v>
      </c>
      <c r="B52" s="194" t="s">
        <v>223</v>
      </c>
      <c r="C52" s="194"/>
      <c r="D52" s="194"/>
      <c r="E52" s="194"/>
      <c r="F52" s="194"/>
      <c r="G52" s="194"/>
      <c r="H52" s="194"/>
      <c r="I52" s="194"/>
      <c r="J52" s="194"/>
      <c r="K52" s="194"/>
    </row>
    <row r="53" spans="1:11" ht="33" customHeight="1">
      <c r="A53" s="181" t="s">
        <v>235</v>
      </c>
      <c r="B53" s="181"/>
      <c r="C53" s="181"/>
      <c r="D53" s="181"/>
      <c r="E53" s="181"/>
      <c r="F53" s="181"/>
      <c r="G53" s="181"/>
      <c r="H53" s="181"/>
      <c r="I53" s="181"/>
      <c r="J53" s="181"/>
      <c r="K53" s="181"/>
    </row>
  </sheetData>
  <sheetProtection password="C25B" sheet="1" selectLockedCells="1" selectUnlockedCells="1"/>
  <mergeCells count="11">
    <mergeCell ref="B28:D28"/>
    <mergeCell ref="E28:G28"/>
    <mergeCell ref="I28:K28"/>
    <mergeCell ref="B52:K52"/>
    <mergeCell ref="A53:K53"/>
    <mergeCell ref="A1:K1"/>
    <mergeCell ref="A3:A4"/>
    <mergeCell ref="B3:D3"/>
    <mergeCell ref="E3:G3"/>
    <mergeCell ref="I3:K3"/>
    <mergeCell ref="A28:A29"/>
  </mergeCells>
  <pageMargins left="0.70866141732283472" right="0.70866141732283472" top="0.74803149606299213" bottom="0.74803149606299213" header="0.51181102362204722" footer="0.51181102362204722"/>
  <pageSetup paperSize="9" scale="60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view="pageBreakPreview" workbookViewId="0">
      <selection activeCell="D21" sqref="D21"/>
    </sheetView>
  </sheetViews>
  <sheetFormatPr defaultColWidth="8.875" defaultRowHeight="15"/>
  <cols>
    <col min="1" max="1" width="8.25" style="82" customWidth="1"/>
    <col min="2" max="2" width="11.25" style="83" customWidth="1"/>
    <col min="3" max="3" width="11.125" style="83" customWidth="1"/>
    <col min="4" max="5" width="11.25" style="83" customWidth="1"/>
    <col min="6" max="6" width="11.125" style="83" customWidth="1"/>
    <col min="7" max="7" width="11.25" style="83" customWidth="1"/>
    <col min="8" max="8" width="1.75" style="84" customWidth="1"/>
    <col min="9" max="9" width="11.25" style="83" customWidth="1"/>
    <col min="10" max="10" width="9.75" style="83" customWidth="1"/>
    <col min="11" max="11" width="11.25" style="83" customWidth="1"/>
    <col min="12" max="16384" width="8.875" style="83"/>
  </cols>
  <sheetData>
    <row r="1" spans="1:11" ht="30" customHeight="1">
      <c r="A1" s="205" t="s">
        <v>224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3" spans="1:11" s="86" customFormat="1" ht="27.75" customHeight="1">
      <c r="A3" s="206" t="s">
        <v>205</v>
      </c>
      <c r="B3" s="204" t="s">
        <v>206</v>
      </c>
      <c r="C3" s="204"/>
      <c r="D3" s="204"/>
      <c r="E3" s="204" t="s">
        <v>207</v>
      </c>
      <c r="F3" s="204"/>
      <c r="G3" s="204"/>
      <c r="H3" s="85"/>
      <c r="I3" s="204" t="s">
        <v>208</v>
      </c>
      <c r="J3" s="204"/>
      <c r="K3" s="204"/>
    </row>
    <row r="4" spans="1:11" s="91" customFormat="1" ht="31.5" customHeight="1">
      <c r="A4" s="206"/>
      <c r="B4" s="87" t="s">
        <v>209</v>
      </c>
      <c r="C4" s="88" t="s">
        <v>210</v>
      </c>
      <c r="D4" s="89" t="s">
        <v>211</v>
      </c>
      <c r="E4" s="87" t="s">
        <v>209</v>
      </c>
      <c r="F4" s="88" t="s">
        <v>210</v>
      </c>
      <c r="G4" s="89" t="s">
        <v>211</v>
      </c>
      <c r="H4" s="90"/>
      <c r="I4" s="87" t="s">
        <v>209</v>
      </c>
      <c r="J4" s="88" t="s">
        <v>210</v>
      </c>
      <c r="K4" s="89" t="s">
        <v>211</v>
      </c>
    </row>
    <row r="5" spans="1:11" s="97" customFormat="1" ht="11.25">
      <c r="A5" s="92" t="s">
        <v>198</v>
      </c>
      <c r="B5" s="93" t="s">
        <v>212</v>
      </c>
      <c r="C5" s="94" t="s">
        <v>203</v>
      </c>
      <c r="D5" s="95" t="s">
        <v>213</v>
      </c>
      <c r="E5" s="93" t="s">
        <v>214</v>
      </c>
      <c r="F5" s="94" t="s">
        <v>215</v>
      </c>
      <c r="G5" s="95" t="s">
        <v>216</v>
      </c>
      <c r="H5" s="96"/>
      <c r="I5" s="93" t="s">
        <v>217</v>
      </c>
      <c r="J5" s="94" t="s">
        <v>218</v>
      </c>
      <c r="K5" s="95" t="s">
        <v>219</v>
      </c>
    </row>
    <row r="6" spans="1:11" s="104" customFormat="1" ht="18" customHeight="1">
      <c r="A6" s="98">
        <v>2011</v>
      </c>
      <c r="B6" s="99">
        <v>736629732</v>
      </c>
      <c r="C6" s="100">
        <f t="shared" ref="C6:C21" si="0">D6-B6</f>
        <v>0</v>
      </c>
      <c r="D6" s="99">
        <v>736629732</v>
      </c>
      <c r="E6" s="101">
        <v>774997440</v>
      </c>
      <c r="F6" s="100">
        <f t="shared" ref="F6:F21" si="1">G6-E6</f>
        <v>0</v>
      </c>
      <c r="G6" s="99">
        <v>774997440</v>
      </c>
      <c r="H6" s="102"/>
      <c r="I6" s="103">
        <f t="shared" ref="I6:I21" si="2">B6-E6</f>
        <v>-38367708</v>
      </c>
      <c r="J6" s="100">
        <f t="shared" ref="J6:J21" si="3">K6-I6</f>
        <v>0</v>
      </c>
      <c r="K6" s="99">
        <f t="shared" ref="K6:K21" si="4">D6-G6</f>
        <v>-38367708</v>
      </c>
    </row>
    <row r="7" spans="1:11" s="104" customFormat="1" ht="18" customHeight="1">
      <c r="A7" s="105">
        <f t="shared" ref="A7:A21" si="5">A6+1</f>
        <v>2012</v>
      </c>
      <c r="B7" s="106">
        <v>759814698</v>
      </c>
      <c r="C7" s="107">
        <f t="shared" si="0"/>
        <v>0</v>
      </c>
      <c r="D7" s="106">
        <v>759814698</v>
      </c>
      <c r="E7" s="108">
        <v>766102070</v>
      </c>
      <c r="F7" s="107">
        <f t="shared" si="1"/>
        <v>0</v>
      </c>
      <c r="G7" s="106">
        <v>766102070</v>
      </c>
      <c r="H7" s="102"/>
      <c r="I7" s="109">
        <f t="shared" si="2"/>
        <v>-6287372</v>
      </c>
      <c r="J7" s="107">
        <f t="shared" si="3"/>
        <v>0</v>
      </c>
      <c r="K7" s="106">
        <f t="shared" si="4"/>
        <v>-6287372</v>
      </c>
    </row>
    <row r="8" spans="1:11" s="104" customFormat="1" ht="18" customHeight="1">
      <c r="A8" s="105">
        <f t="shared" si="5"/>
        <v>2013</v>
      </c>
      <c r="B8" s="106">
        <v>828053919</v>
      </c>
      <c r="C8" s="107">
        <f t="shared" si="0"/>
        <v>12897522</v>
      </c>
      <c r="D8" s="106">
        <v>840951441</v>
      </c>
      <c r="E8" s="108">
        <v>868053919</v>
      </c>
      <c r="F8" s="107">
        <f t="shared" si="1"/>
        <v>12897522</v>
      </c>
      <c r="G8" s="106">
        <v>880951441</v>
      </c>
      <c r="H8" s="102"/>
      <c r="I8" s="109">
        <f t="shared" si="2"/>
        <v>-40000000</v>
      </c>
      <c r="J8" s="107">
        <f t="shared" si="3"/>
        <v>0</v>
      </c>
      <c r="K8" s="106">
        <f t="shared" si="4"/>
        <v>-40000000</v>
      </c>
    </row>
    <row r="9" spans="1:11" s="104" customFormat="1" ht="18" customHeight="1">
      <c r="A9" s="105">
        <f t="shared" si="5"/>
        <v>2014</v>
      </c>
      <c r="B9" s="106">
        <v>1008729660</v>
      </c>
      <c r="C9" s="107">
        <f t="shared" si="0"/>
        <v>31874934</v>
      </c>
      <c r="D9" s="106">
        <v>1040604594</v>
      </c>
      <c r="E9" s="108">
        <v>994661336</v>
      </c>
      <c r="F9" s="107">
        <f t="shared" si="1"/>
        <v>31874934</v>
      </c>
      <c r="G9" s="106">
        <v>1026536270</v>
      </c>
      <c r="H9" s="102"/>
      <c r="I9" s="109">
        <f t="shared" si="2"/>
        <v>14068324</v>
      </c>
      <c r="J9" s="107">
        <f t="shared" si="3"/>
        <v>0</v>
      </c>
      <c r="K9" s="106">
        <f t="shared" si="4"/>
        <v>14068324</v>
      </c>
    </row>
    <row r="10" spans="1:11" s="104" customFormat="1" ht="18" customHeight="1">
      <c r="A10" s="105">
        <f t="shared" si="5"/>
        <v>2015</v>
      </c>
      <c r="B10" s="106">
        <v>724373840</v>
      </c>
      <c r="C10" s="107">
        <f t="shared" si="0"/>
        <v>2641871</v>
      </c>
      <c r="D10" s="106">
        <v>727015711</v>
      </c>
      <c r="E10" s="108">
        <v>681792888</v>
      </c>
      <c r="F10" s="107">
        <f t="shared" si="1"/>
        <v>2641871</v>
      </c>
      <c r="G10" s="106">
        <v>684434759</v>
      </c>
      <c r="H10" s="102"/>
      <c r="I10" s="109">
        <f t="shared" si="2"/>
        <v>42580952</v>
      </c>
      <c r="J10" s="107">
        <f t="shared" si="3"/>
        <v>0</v>
      </c>
      <c r="K10" s="106">
        <f t="shared" si="4"/>
        <v>42580952</v>
      </c>
    </row>
    <row r="11" spans="1:11" s="104" customFormat="1" ht="18" customHeight="1">
      <c r="A11" s="105">
        <f t="shared" si="5"/>
        <v>2016</v>
      </c>
      <c r="B11" s="106">
        <v>569097963</v>
      </c>
      <c r="C11" s="107">
        <f t="shared" si="0"/>
        <v>1500000</v>
      </c>
      <c r="D11" s="106">
        <v>570597963</v>
      </c>
      <c r="E11" s="108">
        <v>524817011</v>
      </c>
      <c r="F11" s="107">
        <f t="shared" si="1"/>
        <v>1500000</v>
      </c>
      <c r="G11" s="106">
        <v>526317011</v>
      </c>
      <c r="H11" s="102"/>
      <c r="I11" s="109">
        <f t="shared" si="2"/>
        <v>44280952</v>
      </c>
      <c r="J11" s="107">
        <f t="shared" si="3"/>
        <v>0</v>
      </c>
      <c r="K11" s="106">
        <f t="shared" si="4"/>
        <v>44280952</v>
      </c>
    </row>
    <row r="12" spans="1:11" s="104" customFormat="1" ht="18" customHeight="1">
      <c r="A12" s="105">
        <f t="shared" si="5"/>
        <v>2017</v>
      </c>
      <c r="B12" s="106">
        <v>565060690</v>
      </c>
      <c r="C12" s="107">
        <f t="shared" si="0"/>
        <v>0</v>
      </c>
      <c r="D12" s="106">
        <v>565060690</v>
      </c>
      <c r="E12" s="108">
        <v>521479738</v>
      </c>
      <c r="F12" s="107">
        <f t="shared" si="1"/>
        <v>0</v>
      </c>
      <c r="G12" s="106">
        <v>521479738</v>
      </c>
      <c r="H12" s="102"/>
      <c r="I12" s="109">
        <f t="shared" si="2"/>
        <v>43580952</v>
      </c>
      <c r="J12" s="107">
        <f t="shared" si="3"/>
        <v>0</v>
      </c>
      <c r="K12" s="106">
        <f t="shared" si="4"/>
        <v>43580952</v>
      </c>
    </row>
    <row r="13" spans="1:11" s="104" customFormat="1" ht="18" customHeight="1">
      <c r="A13" s="105">
        <f t="shared" si="5"/>
        <v>2018</v>
      </c>
      <c r="B13" s="106">
        <v>572686089</v>
      </c>
      <c r="C13" s="107">
        <f t="shared" si="0"/>
        <v>0</v>
      </c>
      <c r="D13" s="106">
        <v>572686089</v>
      </c>
      <c r="E13" s="108">
        <v>528105137</v>
      </c>
      <c r="F13" s="107">
        <f t="shared" si="1"/>
        <v>0</v>
      </c>
      <c r="G13" s="106">
        <v>528105137</v>
      </c>
      <c r="H13" s="102"/>
      <c r="I13" s="109">
        <f t="shared" si="2"/>
        <v>44580952</v>
      </c>
      <c r="J13" s="107">
        <f t="shared" si="3"/>
        <v>0</v>
      </c>
      <c r="K13" s="106">
        <f t="shared" si="4"/>
        <v>44580952</v>
      </c>
    </row>
    <row r="14" spans="1:11" s="104" customFormat="1" ht="18" customHeight="1">
      <c r="A14" s="105">
        <f t="shared" si="5"/>
        <v>2019</v>
      </c>
      <c r="B14" s="106">
        <v>580923590</v>
      </c>
      <c r="C14" s="107">
        <f t="shared" si="0"/>
        <v>0</v>
      </c>
      <c r="D14" s="106">
        <v>580923590</v>
      </c>
      <c r="E14" s="108">
        <v>536342638</v>
      </c>
      <c r="F14" s="107">
        <f t="shared" si="1"/>
        <v>0</v>
      </c>
      <c r="G14" s="106">
        <v>536342638</v>
      </c>
      <c r="H14" s="102"/>
      <c r="I14" s="109">
        <f t="shared" si="2"/>
        <v>44580952</v>
      </c>
      <c r="J14" s="107">
        <f t="shared" si="3"/>
        <v>0</v>
      </c>
      <c r="K14" s="106">
        <f t="shared" si="4"/>
        <v>44580952</v>
      </c>
    </row>
    <row r="15" spans="1:11" s="104" customFormat="1" ht="18" customHeight="1">
      <c r="A15" s="105">
        <f t="shared" si="5"/>
        <v>2020</v>
      </c>
      <c r="B15" s="106">
        <v>587098279</v>
      </c>
      <c r="C15" s="107">
        <f t="shared" si="0"/>
        <v>0</v>
      </c>
      <c r="D15" s="106">
        <v>587098279</v>
      </c>
      <c r="E15" s="108">
        <v>549054329</v>
      </c>
      <c r="F15" s="107">
        <f t="shared" si="1"/>
        <v>0</v>
      </c>
      <c r="G15" s="106">
        <v>549054329</v>
      </c>
      <c r="H15" s="102"/>
      <c r="I15" s="109">
        <f t="shared" si="2"/>
        <v>38043950</v>
      </c>
      <c r="J15" s="107">
        <f t="shared" si="3"/>
        <v>0</v>
      </c>
      <c r="K15" s="106">
        <f t="shared" si="4"/>
        <v>38043950</v>
      </c>
    </row>
    <row r="16" spans="1:11" s="104" customFormat="1" ht="18" customHeight="1">
      <c r="A16" s="105">
        <f t="shared" si="5"/>
        <v>2021</v>
      </c>
      <c r="B16" s="106">
        <v>590579723</v>
      </c>
      <c r="C16" s="107">
        <f t="shared" si="0"/>
        <v>0</v>
      </c>
      <c r="D16" s="106">
        <v>590579723</v>
      </c>
      <c r="E16" s="108">
        <v>569579723</v>
      </c>
      <c r="F16" s="107">
        <f t="shared" si="1"/>
        <v>0</v>
      </c>
      <c r="G16" s="106">
        <v>569579723</v>
      </c>
      <c r="H16" s="102"/>
      <c r="I16" s="109">
        <f t="shared" si="2"/>
        <v>21000000</v>
      </c>
      <c r="J16" s="107">
        <f t="shared" si="3"/>
        <v>0</v>
      </c>
      <c r="K16" s="106">
        <f t="shared" si="4"/>
        <v>21000000</v>
      </c>
    </row>
    <row r="17" spans="1:11" s="104" customFormat="1" ht="18" customHeight="1">
      <c r="A17" s="105">
        <f t="shared" si="5"/>
        <v>2022</v>
      </c>
      <c r="B17" s="106">
        <v>597380286</v>
      </c>
      <c r="C17" s="107">
        <f t="shared" si="0"/>
        <v>0</v>
      </c>
      <c r="D17" s="106">
        <v>597380286</v>
      </c>
      <c r="E17" s="108">
        <v>576380286</v>
      </c>
      <c r="F17" s="107">
        <f t="shared" si="1"/>
        <v>0</v>
      </c>
      <c r="G17" s="106">
        <v>576380286</v>
      </c>
      <c r="H17" s="102"/>
      <c r="I17" s="109">
        <f t="shared" si="2"/>
        <v>21000000</v>
      </c>
      <c r="J17" s="107">
        <f t="shared" si="3"/>
        <v>0</v>
      </c>
      <c r="K17" s="106">
        <f t="shared" si="4"/>
        <v>21000000</v>
      </c>
    </row>
    <row r="18" spans="1:11" s="104" customFormat="1" ht="18" customHeight="1">
      <c r="A18" s="105">
        <f t="shared" si="5"/>
        <v>2023</v>
      </c>
      <c r="B18" s="106">
        <v>600752653</v>
      </c>
      <c r="C18" s="107">
        <f t="shared" si="0"/>
        <v>0</v>
      </c>
      <c r="D18" s="106">
        <v>600752653</v>
      </c>
      <c r="E18" s="108">
        <v>580771701</v>
      </c>
      <c r="F18" s="107">
        <f t="shared" si="1"/>
        <v>0</v>
      </c>
      <c r="G18" s="106">
        <v>580771701</v>
      </c>
      <c r="H18" s="102"/>
      <c r="I18" s="109">
        <f t="shared" si="2"/>
        <v>19980952</v>
      </c>
      <c r="J18" s="107">
        <f t="shared" si="3"/>
        <v>0</v>
      </c>
      <c r="K18" s="106">
        <f t="shared" si="4"/>
        <v>19980952</v>
      </c>
    </row>
    <row r="19" spans="1:11" s="104" customFormat="1" ht="18" customHeight="1">
      <c r="A19" s="105">
        <f t="shared" si="5"/>
        <v>2024</v>
      </c>
      <c r="B19" s="106">
        <v>607741610</v>
      </c>
      <c r="C19" s="107">
        <f t="shared" si="0"/>
        <v>0</v>
      </c>
      <c r="D19" s="106">
        <v>607741610</v>
      </c>
      <c r="E19" s="108">
        <v>595741610</v>
      </c>
      <c r="F19" s="107">
        <f t="shared" si="1"/>
        <v>0</v>
      </c>
      <c r="G19" s="106">
        <v>595741610</v>
      </c>
      <c r="H19" s="102"/>
      <c r="I19" s="109">
        <f t="shared" si="2"/>
        <v>12000000</v>
      </c>
      <c r="J19" s="107">
        <f t="shared" si="3"/>
        <v>0</v>
      </c>
      <c r="K19" s="106">
        <f t="shared" si="4"/>
        <v>12000000</v>
      </c>
    </row>
    <row r="20" spans="1:11" s="104" customFormat="1" ht="18" customHeight="1">
      <c r="A20" s="105">
        <f t="shared" si="5"/>
        <v>2025</v>
      </c>
      <c r="B20" s="106">
        <v>614638521</v>
      </c>
      <c r="C20" s="107">
        <f t="shared" si="0"/>
        <v>0</v>
      </c>
      <c r="D20" s="106">
        <v>614638521</v>
      </c>
      <c r="E20" s="108">
        <v>605167705</v>
      </c>
      <c r="F20" s="107">
        <f t="shared" si="1"/>
        <v>0</v>
      </c>
      <c r="G20" s="106">
        <v>605167705</v>
      </c>
      <c r="H20" s="102"/>
      <c r="I20" s="109">
        <f t="shared" si="2"/>
        <v>9470816</v>
      </c>
      <c r="J20" s="107">
        <f t="shared" si="3"/>
        <v>0</v>
      </c>
      <c r="K20" s="106">
        <f t="shared" si="4"/>
        <v>9470816</v>
      </c>
    </row>
    <row r="21" spans="1:11" s="104" customFormat="1" ht="18" customHeight="1">
      <c r="A21" s="110">
        <f t="shared" si="5"/>
        <v>2026</v>
      </c>
      <c r="B21" s="111">
        <v>621858781</v>
      </c>
      <c r="C21" s="112">
        <f t="shared" si="0"/>
        <v>0</v>
      </c>
      <c r="D21" s="111">
        <v>621858781</v>
      </c>
      <c r="E21" s="113">
        <v>621858781</v>
      </c>
      <c r="F21" s="112">
        <f t="shared" si="1"/>
        <v>0</v>
      </c>
      <c r="G21" s="111">
        <v>621858781</v>
      </c>
      <c r="H21" s="102"/>
      <c r="I21" s="114">
        <f t="shared" si="2"/>
        <v>0</v>
      </c>
      <c r="J21" s="112">
        <f t="shared" si="3"/>
        <v>0</v>
      </c>
      <c r="K21" s="111">
        <f t="shared" si="4"/>
        <v>0</v>
      </c>
    </row>
    <row r="25" spans="1:11" s="86" customFormat="1" ht="27.75" customHeight="1">
      <c r="A25" s="206" t="s">
        <v>205</v>
      </c>
      <c r="B25" s="204" t="s">
        <v>220</v>
      </c>
      <c r="C25" s="204"/>
      <c r="D25" s="204"/>
      <c r="E25" s="204" t="s">
        <v>221</v>
      </c>
      <c r="F25" s="204"/>
      <c r="G25" s="204"/>
      <c r="H25" s="85"/>
      <c r="I25" s="204" t="s">
        <v>222</v>
      </c>
      <c r="J25" s="204"/>
      <c r="K25" s="204"/>
    </row>
    <row r="26" spans="1:11" s="91" customFormat="1" ht="31.5" customHeight="1">
      <c r="A26" s="206"/>
      <c r="B26" s="87" t="s">
        <v>209</v>
      </c>
      <c r="C26" s="88" t="s">
        <v>210</v>
      </c>
      <c r="D26" s="89" t="s">
        <v>211</v>
      </c>
      <c r="E26" s="87" t="s">
        <v>209</v>
      </c>
      <c r="F26" s="88" t="s">
        <v>210</v>
      </c>
      <c r="G26" s="89" t="s">
        <v>211</v>
      </c>
      <c r="H26" s="90"/>
      <c r="I26" s="87" t="s">
        <v>209</v>
      </c>
      <c r="J26" s="88" t="s">
        <v>210</v>
      </c>
      <c r="K26" s="89" t="s">
        <v>211</v>
      </c>
    </row>
    <row r="27" spans="1:11" s="97" customFormat="1" ht="11.25">
      <c r="A27" s="92" t="s">
        <v>198</v>
      </c>
      <c r="B27" s="93" t="s">
        <v>217</v>
      </c>
      <c r="C27" s="94" t="s">
        <v>218</v>
      </c>
      <c r="D27" s="95" t="s">
        <v>219</v>
      </c>
      <c r="E27" s="93" t="s">
        <v>225</v>
      </c>
      <c r="F27" s="94" t="s">
        <v>226</v>
      </c>
      <c r="G27" s="95" t="s">
        <v>227</v>
      </c>
      <c r="H27" s="96"/>
      <c r="I27" s="93" t="s">
        <v>217</v>
      </c>
      <c r="J27" s="94" t="s">
        <v>218</v>
      </c>
      <c r="K27" s="95" t="s">
        <v>219</v>
      </c>
    </row>
    <row r="28" spans="1:11" s="104" customFormat="1" ht="18" customHeight="1">
      <c r="A28" s="115">
        <v>2011</v>
      </c>
      <c r="B28" s="103">
        <v>133221710</v>
      </c>
      <c r="C28" s="100">
        <f t="shared" ref="C28:C43" si="6">D28-B28</f>
        <v>0</v>
      </c>
      <c r="D28" s="116">
        <v>133221710</v>
      </c>
      <c r="E28" s="103">
        <v>31462914</v>
      </c>
      <c r="F28" s="100">
        <f t="shared" ref="F28:F43" si="7">G28-E28</f>
        <v>0</v>
      </c>
      <c r="G28" s="99">
        <v>31462914</v>
      </c>
      <c r="H28" s="102"/>
      <c r="I28" s="103">
        <f t="shared" ref="I28:I43" si="8">B6+B28-E6-E28</f>
        <v>63391088</v>
      </c>
      <c r="J28" s="100">
        <f t="shared" ref="J28:J43" si="9">K28-I28</f>
        <v>0</v>
      </c>
      <c r="K28" s="99">
        <f t="shared" ref="K28:K43" si="10">D6+D28-G6-G28</f>
        <v>63391088</v>
      </c>
    </row>
    <row r="29" spans="1:11" s="104" customFormat="1" ht="18" customHeight="1">
      <c r="A29" s="117">
        <f t="shared" ref="A29:A43" si="11">A28+1</f>
        <v>2012</v>
      </c>
      <c r="B29" s="109">
        <v>104972040</v>
      </c>
      <c r="C29" s="107">
        <f t="shared" si="6"/>
        <v>0</v>
      </c>
      <c r="D29" s="118">
        <v>104972040</v>
      </c>
      <c r="E29" s="109">
        <v>31580952</v>
      </c>
      <c r="F29" s="107">
        <f t="shared" si="7"/>
        <v>0</v>
      </c>
      <c r="G29" s="106">
        <v>31580952</v>
      </c>
      <c r="H29" s="102"/>
      <c r="I29" s="109">
        <f t="shared" si="8"/>
        <v>67103716</v>
      </c>
      <c r="J29" s="107">
        <f t="shared" si="9"/>
        <v>0</v>
      </c>
      <c r="K29" s="106">
        <f t="shared" si="10"/>
        <v>67103716</v>
      </c>
    </row>
    <row r="30" spans="1:11" s="104" customFormat="1" ht="18" customHeight="1">
      <c r="A30" s="117">
        <f t="shared" si="11"/>
        <v>2013</v>
      </c>
      <c r="B30" s="109">
        <v>74280952</v>
      </c>
      <c r="C30" s="107">
        <f t="shared" si="6"/>
        <v>0</v>
      </c>
      <c r="D30" s="118">
        <v>74280952</v>
      </c>
      <c r="E30" s="109">
        <v>34280952</v>
      </c>
      <c r="F30" s="107">
        <f t="shared" si="7"/>
        <v>0</v>
      </c>
      <c r="G30" s="106">
        <v>34280952</v>
      </c>
      <c r="H30" s="102"/>
      <c r="I30" s="109">
        <f t="shared" si="8"/>
        <v>0</v>
      </c>
      <c r="J30" s="107">
        <f t="shared" si="9"/>
        <v>0</v>
      </c>
      <c r="K30" s="106">
        <f t="shared" si="10"/>
        <v>0</v>
      </c>
    </row>
    <row r="31" spans="1:11" s="104" customFormat="1" ht="18" customHeight="1">
      <c r="A31" s="117">
        <f t="shared" si="11"/>
        <v>2014</v>
      </c>
      <c r="B31" s="109">
        <v>34280952</v>
      </c>
      <c r="C31" s="107">
        <f t="shared" si="6"/>
        <v>0</v>
      </c>
      <c r="D31" s="118">
        <v>34280952</v>
      </c>
      <c r="E31" s="109">
        <v>34280952</v>
      </c>
      <c r="F31" s="107">
        <f t="shared" si="7"/>
        <v>0</v>
      </c>
      <c r="G31" s="106">
        <v>34280952</v>
      </c>
      <c r="H31" s="102"/>
      <c r="I31" s="109">
        <f t="shared" si="8"/>
        <v>14068324</v>
      </c>
      <c r="J31" s="107">
        <f t="shared" si="9"/>
        <v>0</v>
      </c>
      <c r="K31" s="106">
        <f t="shared" si="10"/>
        <v>14068324</v>
      </c>
    </row>
    <row r="32" spans="1:11" s="104" customFormat="1" ht="18" customHeight="1">
      <c r="A32" s="117">
        <f t="shared" si="11"/>
        <v>2015</v>
      </c>
      <c r="B32" s="109">
        <v>42780952</v>
      </c>
      <c r="C32" s="107">
        <f t="shared" si="6"/>
        <v>0</v>
      </c>
      <c r="D32" s="118">
        <v>42780952</v>
      </c>
      <c r="E32" s="109">
        <v>42780952</v>
      </c>
      <c r="F32" s="107">
        <f t="shared" si="7"/>
        <v>0</v>
      </c>
      <c r="G32" s="106">
        <v>42780952</v>
      </c>
      <c r="H32" s="102"/>
      <c r="I32" s="109">
        <f t="shared" si="8"/>
        <v>42580952</v>
      </c>
      <c r="J32" s="107">
        <f t="shared" si="9"/>
        <v>0</v>
      </c>
      <c r="K32" s="106">
        <f t="shared" si="10"/>
        <v>42580952</v>
      </c>
    </row>
    <row r="33" spans="1:11" s="104" customFormat="1" ht="18" customHeight="1">
      <c r="A33" s="117">
        <f t="shared" si="11"/>
        <v>2016</v>
      </c>
      <c r="B33" s="109">
        <v>42580952</v>
      </c>
      <c r="C33" s="107">
        <f t="shared" si="6"/>
        <v>0</v>
      </c>
      <c r="D33" s="118">
        <v>42580952</v>
      </c>
      <c r="E33" s="109">
        <v>42580952</v>
      </c>
      <c r="F33" s="107">
        <f t="shared" si="7"/>
        <v>0</v>
      </c>
      <c r="G33" s="106">
        <v>42580952</v>
      </c>
      <c r="H33" s="102"/>
      <c r="I33" s="109">
        <f t="shared" si="8"/>
        <v>44280952</v>
      </c>
      <c r="J33" s="107">
        <f t="shared" si="9"/>
        <v>0</v>
      </c>
      <c r="K33" s="106">
        <f t="shared" si="10"/>
        <v>44280952</v>
      </c>
    </row>
    <row r="34" spans="1:11" s="104" customFormat="1" ht="18" customHeight="1">
      <c r="A34" s="117">
        <f t="shared" si="11"/>
        <v>2017</v>
      </c>
      <c r="B34" s="109">
        <v>44280952</v>
      </c>
      <c r="C34" s="107">
        <f t="shared" si="6"/>
        <v>0</v>
      </c>
      <c r="D34" s="118">
        <v>44280952</v>
      </c>
      <c r="E34" s="109">
        <v>44280952</v>
      </c>
      <c r="F34" s="107">
        <f t="shared" si="7"/>
        <v>0</v>
      </c>
      <c r="G34" s="106">
        <v>44280952</v>
      </c>
      <c r="H34" s="102"/>
      <c r="I34" s="109">
        <f t="shared" si="8"/>
        <v>43580952</v>
      </c>
      <c r="J34" s="107">
        <f t="shared" si="9"/>
        <v>0</v>
      </c>
      <c r="K34" s="106">
        <f t="shared" si="10"/>
        <v>43580952</v>
      </c>
    </row>
    <row r="35" spans="1:11" s="104" customFormat="1" ht="18" customHeight="1">
      <c r="A35" s="117">
        <f t="shared" si="11"/>
        <v>2018</v>
      </c>
      <c r="B35" s="109">
        <v>43580952</v>
      </c>
      <c r="C35" s="107">
        <f t="shared" si="6"/>
        <v>0</v>
      </c>
      <c r="D35" s="118">
        <v>43580952</v>
      </c>
      <c r="E35" s="109">
        <v>43580952</v>
      </c>
      <c r="F35" s="107">
        <f t="shared" si="7"/>
        <v>0</v>
      </c>
      <c r="G35" s="106">
        <v>43580952</v>
      </c>
      <c r="H35" s="102"/>
      <c r="I35" s="109">
        <f t="shared" si="8"/>
        <v>44580952</v>
      </c>
      <c r="J35" s="107">
        <f t="shared" si="9"/>
        <v>0</v>
      </c>
      <c r="K35" s="106">
        <f t="shared" si="10"/>
        <v>44580952</v>
      </c>
    </row>
    <row r="36" spans="1:11" s="104" customFormat="1" ht="18" customHeight="1">
      <c r="A36" s="117">
        <f t="shared" si="11"/>
        <v>2019</v>
      </c>
      <c r="B36" s="109">
        <v>44580952</v>
      </c>
      <c r="C36" s="107">
        <f t="shared" si="6"/>
        <v>0</v>
      </c>
      <c r="D36" s="118">
        <v>44580952</v>
      </c>
      <c r="E36" s="109">
        <v>44580952</v>
      </c>
      <c r="F36" s="107">
        <f t="shared" si="7"/>
        <v>0</v>
      </c>
      <c r="G36" s="106">
        <v>44580952</v>
      </c>
      <c r="H36" s="102"/>
      <c r="I36" s="109">
        <f t="shared" si="8"/>
        <v>44580952</v>
      </c>
      <c r="J36" s="107">
        <f t="shared" si="9"/>
        <v>0</v>
      </c>
      <c r="K36" s="106">
        <f t="shared" si="10"/>
        <v>44580952</v>
      </c>
    </row>
    <row r="37" spans="1:11" s="104" customFormat="1" ht="18" customHeight="1">
      <c r="A37" s="117">
        <f t="shared" si="11"/>
        <v>2020</v>
      </c>
      <c r="B37" s="109">
        <v>44580952</v>
      </c>
      <c r="C37" s="107">
        <f t="shared" si="6"/>
        <v>0</v>
      </c>
      <c r="D37" s="118">
        <v>44580952</v>
      </c>
      <c r="E37" s="109">
        <v>44580952</v>
      </c>
      <c r="F37" s="107">
        <f t="shared" si="7"/>
        <v>0</v>
      </c>
      <c r="G37" s="106">
        <v>44580952</v>
      </c>
      <c r="H37" s="102"/>
      <c r="I37" s="109">
        <f t="shared" si="8"/>
        <v>38043950</v>
      </c>
      <c r="J37" s="107">
        <f t="shared" si="9"/>
        <v>0</v>
      </c>
      <c r="K37" s="106">
        <f t="shared" si="10"/>
        <v>38043950</v>
      </c>
    </row>
    <row r="38" spans="1:11" s="104" customFormat="1" ht="18" customHeight="1">
      <c r="A38" s="117">
        <f t="shared" si="11"/>
        <v>2021</v>
      </c>
      <c r="B38" s="109">
        <v>38043950</v>
      </c>
      <c r="C38" s="107">
        <f t="shared" si="6"/>
        <v>0</v>
      </c>
      <c r="D38" s="118">
        <v>38043950</v>
      </c>
      <c r="E38" s="109">
        <v>38043950</v>
      </c>
      <c r="F38" s="107">
        <f t="shared" si="7"/>
        <v>0</v>
      </c>
      <c r="G38" s="106">
        <v>38043950</v>
      </c>
      <c r="H38" s="102"/>
      <c r="I38" s="109">
        <f t="shared" si="8"/>
        <v>21000000</v>
      </c>
      <c r="J38" s="107">
        <f t="shared" si="9"/>
        <v>0</v>
      </c>
      <c r="K38" s="106">
        <f t="shared" si="10"/>
        <v>21000000</v>
      </c>
    </row>
    <row r="39" spans="1:11" s="104" customFormat="1" ht="18" customHeight="1">
      <c r="A39" s="117">
        <f t="shared" si="11"/>
        <v>2022</v>
      </c>
      <c r="B39" s="109">
        <v>21000000</v>
      </c>
      <c r="C39" s="107">
        <f t="shared" si="6"/>
        <v>0</v>
      </c>
      <c r="D39" s="118">
        <v>21000000</v>
      </c>
      <c r="E39" s="109">
        <v>21000000</v>
      </c>
      <c r="F39" s="107">
        <f t="shared" si="7"/>
        <v>0</v>
      </c>
      <c r="G39" s="106">
        <v>21000000</v>
      </c>
      <c r="H39" s="102"/>
      <c r="I39" s="109">
        <f t="shared" si="8"/>
        <v>21000000</v>
      </c>
      <c r="J39" s="107">
        <f t="shared" si="9"/>
        <v>0</v>
      </c>
      <c r="K39" s="106">
        <f t="shared" si="10"/>
        <v>21000000</v>
      </c>
    </row>
    <row r="40" spans="1:11" s="104" customFormat="1" ht="18" customHeight="1">
      <c r="A40" s="117">
        <f t="shared" si="11"/>
        <v>2023</v>
      </c>
      <c r="B40" s="109">
        <v>21000000</v>
      </c>
      <c r="C40" s="107">
        <f t="shared" si="6"/>
        <v>0</v>
      </c>
      <c r="D40" s="118">
        <v>21000000</v>
      </c>
      <c r="E40" s="109">
        <v>21000000</v>
      </c>
      <c r="F40" s="107">
        <f t="shared" si="7"/>
        <v>0</v>
      </c>
      <c r="G40" s="106">
        <v>21000000</v>
      </c>
      <c r="H40" s="102"/>
      <c r="I40" s="109">
        <f t="shared" si="8"/>
        <v>19980952</v>
      </c>
      <c r="J40" s="107">
        <f t="shared" si="9"/>
        <v>0</v>
      </c>
      <c r="K40" s="106">
        <f t="shared" si="10"/>
        <v>19980952</v>
      </c>
    </row>
    <row r="41" spans="1:11" s="104" customFormat="1" ht="18" customHeight="1">
      <c r="A41" s="117">
        <f t="shared" si="11"/>
        <v>2024</v>
      </c>
      <c r="B41" s="109">
        <v>19980952</v>
      </c>
      <c r="C41" s="107">
        <f t="shared" si="6"/>
        <v>0</v>
      </c>
      <c r="D41" s="118">
        <v>19980952</v>
      </c>
      <c r="E41" s="109">
        <v>19980952</v>
      </c>
      <c r="F41" s="107">
        <f t="shared" si="7"/>
        <v>0</v>
      </c>
      <c r="G41" s="106">
        <v>19980952</v>
      </c>
      <c r="H41" s="102"/>
      <c r="I41" s="109">
        <f t="shared" si="8"/>
        <v>12000000</v>
      </c>
      <c r="J41" s="107">
        <f t="shared" si="9"/>
        <v>0</v>
      </c>
      <c r="K41" s="106">
        <f t="shared" si="10"/>
        <v>12000000</v>
      </c>
    </row>
    <row r="42" spans="1:11" s="104" customFormat="1" ht="18" customHeight="1">
      <c r="A42" s="117">
        <f t="shared" si="11"/>
        <v>2025</v>
      </c>
      <c r="B42" s="109">
        <v>12000000</v>
      </c>
      <c r="C42" s="107">
        <f t="shared" si="6"/>
        <v>0</v>
      </c>
      <c r="D42" s="118">
        <v>12000000</v>
      </c>
      <c r="E42" s="109">
        <v>12000000</v>
      </c>
      <c r="F42" s="107">
        <f t="shared" si="7"/>
        <v>0</v>
      </c>
      <c r="G42" s="106">
        <v>12000000</v>
      </c>
      <c r="H42" s="102"/>
      <c r="I42" s="109">
        <f t="shared" si="8"/>
        <v>9470816</v>
      </c>
      <c r="J42" s="107">
        <f t="shared" si="9"/>
        <v>0</v>
      </c>
      <c r="K42" s="106">
        <f t="shared" si="10"/>
        <v>9470816</v>
      </c>
    </row>
    <row r="43" spans="1:11" s="104" customFormat="1" ht="18" customHeight="1">
      <c r="A43" s="119">
        <f t="shared" si="11"/>
        <v>2026</v>
      </c>
      <c r="B43" s="114">
        <v>9470816</v>
      </c>
      <c r="C43" s="112">
        <f t="shared" si="6"/>
        <v>0</v>
      </c>
      <c r="D43" s="120">
        <v>9470816</v>
      </c>
      <c r="E43" s="114">
        <v>9470816</v>
      </c>
      <c r="F43" s="112">
        <f t="shared" si="7"/>
        <v>0</v>
      </c>
      <c r="G43" s="111">
        <v>9470816</v>
      </c>
      <c r="H43" s="102"/>
      <c r="I43" s="114">
        <f t="shared" si="8"/>
        <v>0</v>
      </c>
      <c r="J43" s="112">
        <f t="shared" si="9"/>
        <v>0</v>
      </c>
      <c r="K43" s="111">
        <f t="shared" si="10"/>
        <v>0</v>
      </c>
    </row>
    <row r="46" spans="1:11" ht="15.75" customHeight="1">
      <c r="A46" s="41" t="s">
        <v>213</v>
      </c>
      <c r="B46" s="194" t="s">
        <v>223</v>
      </c>
      <c r="C46" s="194"/>
      <c r="D46" s="194"/>
      <c r="E46" s="194"/>
      <c r="F46" s="194"/>
      <c r="G46" s="194"/>
      <c r="H46" s="194"/>
      <c r="I46" s="194"/>
      <c r="J46" s="194"/>
      <c r="K46" s="194"/>
    </row>
    <row r="47" spans="1:11" ht="33" customHeight="1">
      <c r="A47" s="181" t="s">
        <v>228</v>
      </c>
      <c r="B47" s="181"/>
      <c r="C47" s="181"/>
      <c r="D47" s="181"/>
      <c r="E47" s="181"/>
      <c r="F47" s="181"/>
      <c r="G47" s="181"/>
      <c r="H47" s="181"/>
      <c r="I47" s="181"/>
      <c r="J47" s="181"/>
      <c r="K47" s="181"/>
    </row>
  </sheetData>
  <sheetProtection selectLockedCells="1" selectUnlockedCells="1"/>
  <mergeCells count="11">
    <mergeCell ref="B25:D25"/>
    <mergeCell ref="E25:G25"/>
    <mergeCell ref="I25:K25"/>
    <mergeCell ref="B46:K46"/>
    <mergeCell ref="A47:K47"/>
    <mergeCell ref="A1:K1"/>
    <mergeCell ref="A3:A4"/>
    <mergeCell ref="B3:D3"/>
    <mergeCell ref="E3:G3"/>
    <mergeCell ref="I3:K3"/>
    <mergeCell ref="A25:A26"/>
  </mergeCells>
  <pageMargins left="0.70833333333333337" right="0.70833333333333337" top="0.74791666666666667" bottom="0.74791666666666667" header="0.51180555555555551" footer="0.51180555555555551"/>
  <pageSetup paperSize="9" scale="7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Uzasadnienie</vt:lpstr>
      <vt:lpstr>Tabela do uzasadnienia</vt:lpstr>
      <vt:lpstr>tab.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Violetta Maciejewska</dc:creator>
  <cp:lastModifiedBy>Anna Sobierajska</cp:lastModifiedBy>
  <cp:lastPrinted>2021-06-22T12:10:27Z</cp:lastPrinted>
  <dcterms:created xsi:type="dcterms:W3CDTF">2021-04-20T07:22:12Z</dcterms:created>
  <dcterms:modified xsi:type="dcterms:W3CDTF">2021-06-22T13:52:29Z</dcterms:modified>
</cp:coreProperties>
</file>