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35" activeTab="2"/>
  </bookViews>
  <sheets>
    <sheet name="zał.1" sheetId="1" r:id="rId1"/>
    <sheet name="zał.2" sheetId="2" r:id="rId2"/>
    <sheet name="zał.3" sheetId="3" r:id="rId3"/>
  </sheets>
  <definedNames>
    <definedName name="_xlnm.Print_Area" localSheetId="1">'zał.2'!$A$1:$I$196</definedName>
    <definedName name="_xlnm.Print_Area" localSheetId="2">'zał.3'!$A$1:$I$189</definedName>
    <definedName name="_xlnm.Print_Titles" localSheetId="0">'zał.1'!$13:$16</definedName>
    <definedName name="_xlnm.Print_Titles" localSheetId="1">'zał.2'!$13:$16</definedName>
    <definedName name="_xlnm.Print_Titles" localSheetId="2">'zał.3'!$13:$16</definedName>
  </definedNames>
  <calcPr fullCalcOnLoad="1"/>
</workbook>
</file>

<file path=xl/sharedStrings.xml><?xml version="1.0" encoding="utf-8"?>
<sst xmlns="http://schemas.openxmlformats.org/spreadsheetml/2006/main" count="1097" uniqueCount="409">
  <si>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</si>
  <si>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</si>
  <si>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</si>
  <si>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</si>
  <si>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</si>
  <si>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</si>
  <si>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</si>
  <si>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</si>
  <si>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</si>
  <si>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</si>
  <si>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</si>
  <si>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</si>
  <si>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</si>
  <si>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</si>
  <si>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</si>
  <si>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</si>
  <si>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</si>
  <si>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</si>
  <si>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</si>
  <si>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</si>
  <si>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</si>
  <si>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</si>
  <si>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</si>
  <si>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</si>
  <si>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</si>
  <si>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</si>
  <si>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d) z innych zródeł</t>
  </si>
  <si>
    <t>darowizny, spadki, zapisy</t>
  </si>
  <si>
    <t>pozostałe przychody</t>
  </si>
  <si>
    <t>II.</t>
  </si>
  <si>
    <t>Przychody finansowe</t>
  </si>
  <si>
    <t>III.</t>
  </si>
  <si>
    <t>IV.</t>
  </si>
  <si>
    <t>c) z innych źródeł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</si>
  <si>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</si>
  <si>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</si>
  <si>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</si>
  <si>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</si>
  <si>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</si>
  <si>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</si>
  <si>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</si>
  <si>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b) żywność</t>
  </si>
  <si>
    <t>c) sprzęt jednorazowego użytku</t>
  </si>
  <si>
    <t>d) pozostałe</t>
  </si>
  <si>
    <t>zużycie energii</t>
  </si>
  <si>
    <t>podatki i opłaty</t>
  </si>
  <si>
    <t>a) ubezpieczenia społeczne</t>
  </si>
  <si>
    <t>b) fundusz pracy</t>
  </si>
  <si>
    <t>a) odpisy na ZFŚS</t>
  </si>
  <si>
    <t>b) pozostałe</t>
  </si>
  <si>
    <t>a) podróże służbowe</t>
  </si>
  <si>
    <t>b) ubezpieczenia OC i majątkowe</t>
  </si>
  <si>
    <t>c) pozostałe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</si>
  <si>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</si>
  <si>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</si>
  <si>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</si>
  <si>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</si>
  <si>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</si>
  <si>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</si>
  <si>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</si>
  <si>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</si>
  <si>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</si>
  <si>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</si>
  <si>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</si>
  <si>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</si>
  <si>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</si>
  <si>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</si>
  <si>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</si>
  <si>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</si>
  <si>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</si>
  <si>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</si>
  <si>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</si>
  <si>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</si>
  <si>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</si>
  <si>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</si>
  <si>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</si>
  <si>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</si>
  <si>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</si>
  <si>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</si>
  <si>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inne</t>
  </si>
  <si>
    <t>I.a</t>
  </si>
  <si>
    <t>II.a</t>
  </si>
  <si>
    <t>II.b</t>
  </si>
  <si>
    <t>Środki pieniężne na wyodręb. r-kach inwest.</t>
  </si>
  <si>
    <t xml:space="preserve">Główny Księgowy </t>
  </si>
  <si>
    <t>Dyrektor Jednostki</t>
  </si>
  <si>
    <t xml:space="preserve">Zmiana stanu produktów </t>
  </si>
  <si>
    <t>w złotych ( po przecinku dwa miejsca)</t>
  </si>
  <si>
    <t xml:space="preserve">Wykonanie planu na 31.12.2011 r.                 (dane ostateczne*)          </t>
  </si>
  <si>
    <t xml:space="preserve">Plan na 2012 rok </t>
  </si>
  <si>
    <t xml:space="preserve">Wykonanie planu na 31.12.2012 r.          (dane wstępne**)            </t>
  </si>
  <si>
    <t xml:space="preserve"> Pierwotny          (na 01.01.2012r.)</t>
  </si>
  <si>
    <t>Przychody ze sprzedaży towarów i materiałów</t>
  </si>
  <si>
    <t>a) leki, materiały opatrunkowe i inne</t>
  </si>
  <si>
    <t>a) usługi medyczne zlecone</t>
  </si>
  <si>
    <t>b) kontrakty, z tego: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</si>
  <si>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</si>
  <si>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</si>
  <si>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</si>
  <si>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</si>
  <si>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</si>
  <si>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</si>
  <si>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</si>
  <si>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</si>
  <si>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Dane uzupełniające o wielkości usług świadczonych ponad limit określony w umowie z NFZ</t>
  </si>
  <si>
    <t xml:space="preserve">Wykonanie  na 31.12.2011 r.                 (dane ostateczne*)          </t>
  </si>
  <si>
    <t xml:space="preserve">z tego:                              zapłacone do 31.12.2012 r.          </t>
  </si>
  <si>
    <t xml:space="preserve">Wykonanie  na 31.12.2012 r.          (dane wstępne**)            </t>
  </si>
  <si>
    <t xml:space="preserve">z tego:przewid. do zapłaty do 31.03.2013 r.          </t>
  </si>
  <si>
    <t xml:space="preserve">Ponadlimity nie zapłacone przez NFZ </t>
  </si>
  <si>
    <t xml:space="preserve"> z 2011 r.                (kol.3-kol.4)</t>
  </si>
  <si>
    <t xml:space="preserve"> z 2012 r.              (kol.5-kol.6)</t>
  </si>
  <si>
    <t>Świadczenia ponadlimitowe, tym:</t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</si>
  <si>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wyłącznie procedury med.ratujące życie</t>
    </r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</si>
  <si>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pozostałe procedury med.</t>
    </r>
  </si>
  <si>
    <r>
      <t>niezafakturowane</t>
    </r>
    <r>
      <rPr>
        <sz val="8"/>
        <rFont val="Times New Roman CE"/>
        <family val="0"/>
      </rPr>
      <t xml:space="preserve"> (w danym roku kalendarz., którego dot. usługa medyczna)</t>
    </r>
  </si>
  <si>
    <t>zmiana         (kol.6-kol.3)</t>
  </si>
  <si>
    <t>Pl. Po zmianach (na 31.12.2012r.)</t>
  </si>
  <si>
    <t>należności odsetkowe</t>
  </si>
  <si>
    <t>dochodzone na drodze sądowej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</si>
  <si>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</si>
  <si>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</si>
  <si>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</si>
  <si>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</si>
  <si>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krótkoterminowe</t>
  </si>
  <si>
    <t>Zobowiązania długoterminowe</t>
  </si>
  <si>
    <t>Środki pieniężne (bez ZFŚS, r-ku wadiów i inw.)</t>
  </si>
  <si>
    <t>Zapasy (w magaz. mat. i towary zakup.nie rozlicz.)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</si>
  <si>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</si>
  <si>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>wielkości bezpieczne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</si>
  <si>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</si>
  <si>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</si>
  <si>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</si>
  <si>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</si>
  <si>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</si>
  <si>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</si>
  <si>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</si>
  <si>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</si>
  <si>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</si>
  <si>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</si>
  <si>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</si>
  <si>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Wsk.operacyjn. (wsk.poziomu koszt.) (pl.IXa./I+III+IV+V)</t>
  </si>
  <si>
    <t>50 - 90 %</t>
  </si>
  <si>
    <t>Wsk. kontroli kosztów administr.(pl.IXa.3./I+III+IV+V)</t>
  </si>
  <si>
    <t>10 - 15 %</t>
  </si>
  <si>
    <t>Wsk.udziału zobowiąz.bież.w koszcie wł.(d.u.IIa/pl.IXa)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</si>
  <si>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</si>
  <si>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</si>
  <si>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</si>
  <si>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</si>
  <si>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</si>
  <si>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ust.2.ujemny wynik finans.do pokrycia  przez organ założ. (jeżeli poz.1.&lt;0)</t>
  </si>
  <si>
    <t>art.71.wsk.zadłużenia(zobowiąz.- śr.pienięż./przych.ogół.)</t>
  </si>
  <si>
    <t>&lt; 0,5</t>
  </si>
  <si>
    <t>art.72 ust.1 p.1 .zobow.do poziomu wsk.zadłużenia = 0,5 (0,5*przych.ogół.+ śr.pienięż.)</t>
  </si>
  <si>
    <t>art.72 ust.1 p.1. zobow.powyżej poziomu wsk.zadłuż.=0,5 (zobowiąz.ogół.- poz.4)</t>
  </si>
  <si>
    <t>art.72 ust.1p.1.zobowiąz. do przejęcia przez organ założ. jeżeli wsk. zadłuż.&gt;0,5 (poz.3&gt;0,5)</t>
  </si>
  <si>
    <t>Planowany stan na 31.12.</t>
  </si>
  <si>
    <t>Zobowiązania ogółem* (bez ZFŚS)</t>
  </si>
  <si>
    <t>* bez rezerw na zobowiązania oraz bez rozliczeń międzokresowych</t>
  </si>
  <si>
    <t>b) od innych jednostek samorządu terytorialnego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</si>
  <si>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</si>
  <si>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</si>
  <si>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</si>
  <si>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</si>
  <si>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</si>
  <si>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</si>
  <si>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</si>
  <si>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b) środków trwałych finansowanych z otrzymanych dotacji</t>
  </si>
  <si>
    <t>d) śr. trwałych - pozostałych nie wykazanych w p-kt.(a-c)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</si>
  <si>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</si>
  <si>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</si>
  <si>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</si>
  <si>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</si>
  <si>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</si>
  <si>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</si>
  <si>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</si>
  <si>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z odpłatnych świadczeń zdrowotnych</t>
  </si>
  <si>
    <t>na realizację programów zdrowotnych</t>
  </si>
  <si>
    <t>c) z budżetu państwa</t>
  </si>
  <si>
    <t>środki finansowe otrzymane z tytułu refundacji kosztów</t>
  </si>
  <si>
    <t>Pozostałe przychody operacyjne</t>
  </si>
  <si>
    <t>dotacje</t>
  </si>
  <si>
    <t>a) z budżetu państwa</t>
  </si>
  <si>
    <t>b) z budżetu jednostki samorządu terytorialnego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</si>
  <si>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</si>
  <si>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</si>
  <si>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</si>
  <si>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</si>
  <si>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</si>
  <si>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 xml:space="preserve">    kontrakty medyczne, w tym:</t>
  </si>
  <si>
    <t xml:space="preserve">    kontrakty niemedyczne 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</si>
  <si>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</si>
  <si>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</si>
  <si>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</si>
  <si>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</si>
  <si>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</si>
  <si>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</si>
  <si>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</si>
  <si>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</si>
  <si>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</si>
  <si>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</si>
  <si>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</si>
  <si>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</si>
  <si>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</si>
  <si>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</si>
  <si>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</si>
  <si>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</si>
  <si>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</si>
  <si>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</si>
  <si>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</si>
  <si>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</si>
  <si>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</si>
  <si>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</si>
  <si>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</si>
  <si>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</si>
  <si>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</si>
  <si>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</si>
  <si>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</si>
  <si>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</si>
  <si>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</si>
  <si>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</si>
  <si>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</si>
  <si>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</si>
  <si>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</si>
  <si>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</si>
  <si>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Stan na 01.01</t>
  </si>
  <si>
    <t>za I półrocze………... roku</t>
  </si>
  <si>
    <t>c) fundusz gwarantowanych świadczeń pracowniczych</t>
  </si>
  <si>
    <t>VIII.a</t>
  </si>
  <si>
    <t>VIII.b</t>
  </si>
  <si>
    <t>g) wynagrodzenia pozostałe</t>
  </si>
  <si>
    <t>a) nagrody jubileuszowe</t>
  </si>
  <si>
    <t>b) odprawy emerytalne i rentowe</t>
  </si>
  <si>
    <t>c) inne</t>
  </si>
  <si>
    <t>11.</t>
  </si>
  <si>
    <t>10.</t>
  </si>
  <si>
    <t>składki na pracownicze programy:</t>
  </si>
  <si>
    <t>a) pracownicze programy emerytalne (PPE)</t>
  </si>
  <si>
    <t>b) pracownicze plany kapitałowe (PPK)</t>
  </si>
  <si>
    <t>wynagrodzenia i inne świadczenia na rzecz pracowników o charakterze jednorazowym, w tym:</t>
  </si>
  <si>
    <t>a) ze środków własnych Woj. Kujawsko - Pomorskiego</t>
  </si>
  <si>
    <t>w tym: składki refundowane</t>
  </si>
  <si>
    <t>a) środków trwałych finansowanych ze środków własnych</t>
  </si>
  <si>
    <t>c) śr.trwałych otrzym. nieodpłatnie od organu założycielskiego</t>
  </si>
  <si>
    <t xml:space="preserve">    - kontrakty lekarskie</t>
  </si>
  <si>
    <t xml:space="preserve">    - kontrakty ratownicze</t>
  </si>
  <si>
    <t xml:space="preserve">    - kontrakty ratownik-kierowca</t>
  </si>
  <si>
    <t xml:space="preserve">    - kontrakty medyczne pozostałe wyżej nie wymienione</t>
  </si>
  <si>
    <t xml:space="preserve">    - kontrakty pielęgniarki i położne</t>
  </si>
  <si>
    <t>a) z NFZ rozliczanych ryczłtem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</si>
  <si>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</si>
  <si>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</si>
  <si>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</si>
  <si>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od NFZ z tytułu usług medycznych rozliczanych ryczałtem w ramach tzw. sieci szpitali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</si>
  <si>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</si>
  <si>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</si>
  <si>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>c) usługi remontowe</t>
  </si>
  <si>
    <t>d) usługi dostawy posiłków dla pacjentów</t>
  </si>
  <si>
    <t>e) pozostałe</t>
  </si>
  <si>
    <t xml:space="preserve">Załącznik nr 2 </t>
  </si>
  <si>
    <t>Informacja o przebiegu  wykonania planu finansowego instytucji kultury</t>
  </si>
  <si>
    <t>za I półrocze ………. roku</t>
  </si>
  <si>
    <t>_____________________________________________________________________________________________________________________________</t>
  </si>
  <si>
    <t>w złotych (po przecinku dwa miejsca)</t>
  </si>
  <si>
    <t>Plan na                      01.01</t>
  </si>
  <si>
    <t>Przychody na działalność podstawową</t>
  </si>
  <si>
    <t>dotacje na działalność statutową</t>
  </si>
  <si>
    <t>a) ze środków własnych Woj. Kujawsko-Pomorskiego</t>
  </si>
  <si>
    <t>b) z innych jednostek samorządu terytorialnego</t>
  </si>
  <si>
    <t>c) ze środków budżetu państwa</t>
  </si>
  <si>
    <t>dotacje na wskazane zadania</t>
  </si>
  <si>
    <t>a) z budżetu Woj. Kujawsko-Pomorskiego</t>
  </si>
  <si>
    <t xml:space="preserve"> - finans. ze środków własnych Woj. Kuj.-Pomorskiego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</si>
  <si>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</si>
  <si>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</si>
  <si>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</si>
  <si>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</si>
  <si>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Woj. Kuj.-Pomorskiego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</si>
  <si>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</si>
  <si>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</si>
  <si>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</si>
  <si>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</si>
  <si>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pozostałe przychody, w tym:</t>
  </si>
  <si>
    <t>a) sprzedaż biletów</t>
  </si>
  <si>
    <t>b) sprzedaż programów i wydawnictw</t>
  </si>
  <si>
    <t>a) śr. trwał. finans. z otrzymanych dotacji do 31.12.2011 r.</t>
  </si>
  <si>
    <t>b) śr. trwał.  finans. z otrzymanych dotacji od 01.01.2012 r.</t>
  </si>
  <si>
    <t>c) śr. trwał. otrzym. nieodpł. od organu zał. do 31.12.2011 r.</t>
  </si>
  <si>
    <t>d) śr. trwał. otrzym. nieodpł. od organu zał. od 01.01.2012 r.</t>
  </si>
  <si>
    <t>e) śr. trwał. pozostałych otrzym. nieodpłatnie do 31.12.2011 r.</t>
  </si>
  <si>
    <t>f) śr. trwał. pozostałych otrzym. niedpłatnie od 01.01.2012 r.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</si>
  <si>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</si>
  <si>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</si>
  <si>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</si>
  <si>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</si>
  <si>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</si>
  <si>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</si>
  <si>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</si>
  <si>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</si>
  <si>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</si>
  <si>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</si>
  <si>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</si>
  <si>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</si>
  <si>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</si>
  <si>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</si>
  <si>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</si>
  <si>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</si>
  <si>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</si>
  <si>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</si>
  <si>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>e) wynagrodzenia pozostałe</t>
  </si>
  <si>
    <t>f) wynagrodzenia - um. zlecenia , um. o dzieło</t>
  </si>
  <si>
    <t>g) honoraria artystów</t>
  </si>
  <si>
    <t>a) środków trwałych finans. ze środków własnych</t>
  </si>
  <si>
    <t>b) śr. trwałych finans. z otrzymanych dotacji do 31.12.2011 r.</t>
  </si>
  <si>
    <t>c) śr. trwałych finans. z otrzymanych dotacji od 01.01.2012 r.</t>
  </si>
  <si>
    <t>d) śr. trwał. otrzym. nieodpł. od organu zał. do 31.12.2011 r.</t>
  </si>
  <si>
    <t>e) śr. trwał. otrzym. nieodpł. od organu zał. od 01.01.2012 r.</t>
  </si>
  <si>
    <t>f) śr. trwał. pozostałych nie wykaz. w p-kt. (a-e) do 31.12.2011 r.</t>
  </si>
  <si>
    <t>g) śr. trwał. pozostałych nie wykaz. w p-kt. (a-e) od 01.01.2012 r.</t>
  </si>
  <si>
    <t>a) ubezpieczenia OC i majątkowe</t>
  </si>
  <si>
    <t>b) podróże służbowe</t>
  </si>
  <si>
    <t>płatności odsetkowe wynikające z zaciągniętych zobowiązań</t>
  </si>
  <si>
    <t>Nakłady na inwestycje</t>
  </si>
  <si>
    <t>XVIII.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</si>
  <si>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</si>
  <si>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 xml:space="preserve">Planowany stan na 31.12.          </t>
  </si>
  <si>
    <t>Zatrudnienie - etaty</t>
  </si>
  <si>
    <t>obsługa</t>
  </si>
  <si>
    <t>pracownicy merytoryczni</t>
  </si>
  <si>
    <t>artyści</t>
  </si>
  <si>
    <r>
      <t xml:space="preserve">Należności krótkoterminowe ogółem </t>
    </r>
    <r>
      <rPr>
        <b/>
        <sz val="10"/>
        <rFont val="Times New Roman CE"/>
        <family val="0"/>
      </rPr>
      <t>(bez ZFŚS) wg wart. księgowej (bez odpisów aktualizujących)</t>
    </r>
  </si>
  <si>
    <t xml:space="preserve">      w tym: wymagalne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</si>
  <si>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</si>
  <si>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</si>
  <si>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</si>
  <si>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</si>
  <si>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ZFŚS, r-ku wadiów i inw.)</t>
    </r>
  </si>
  <si>
    <r>
      <rPr>
        <b/>
        <sz val="11"/>
        <rFont val="Times New Roman CE"/>
        <family val="0"/>
      </rPr>
      <t>Zapasy</t>
    </r>
    <r>
      <rPr>
        <b/>
        <sz val="10"/>
        <rFont val="Times New Roman CE"/>
        <family val="1"/>
      </rPr>
      <t xml:space="preserve"> (</t>
    </r>
    <r>
      <rPr>
        <b/>
        <sz val="9"/>
        <rFont val="Times New Roman CE"/>
        <family val="0"/>
      </rPr>
      <t>w magaz. mat. i towary zakup.nie rozlicz.)</t>
    </r>
  </si>
  <si>
    <t xml:space="preserve">Załącznik nr 3 </t>
  </si>
  <si>
    <t>Informacja o przebiegu  wykonania planu finansowego ośrodka ruchu drogowego</t>
  </si>
  <si>
    <t>___________________________________________________________________________________________________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</si>
  <si>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</si>
  <si>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</si>
  <si>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</si>
  <si>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</si>
  <si>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</si>
  <si>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Koszt wytworz. produkt. na własne potrzeby</t>
  </si>
  <si>
    <t>zysk ze zbycia niefinans. aktywów trwałych</t>
  </si>
  <si>
    <t>b) z budżetu jedn. sam. teryt.</t>
  </si>
  <si>
    <t>d) na realizację projektów współfinsowanych z UE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</si>
  <si>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</si>
  <si>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</si>
  <si>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</si>
  <si>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</si>
  <si>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a) paliwo</t>
  </si>
  <si>
    <t>b) zakupy wyposażenia</t>
  </si>
  <si>
    <t xml:space="preserve">c) zużycie energii </t>
  </si>
  <si>
    <t>a) naprawy i remonty samochodów</t>
  </si>
  <si>
    <t>b) wynajem pomieszczeń</t>
  </si>
  <si>
    <t>c) ochrona</t>
  </si>
  <si>
    <t xml:space="preserve">d) pozostałe </t>
  </si>
  <si>
    <t xml:space="preserve">b) wynagrodzenia obsługi </t>
  </si>
  <si>
    <t>c) wynagrodzenia egzaminatorów</t>
  </si>
  <si>
    <t>d) wynagrodzenia pozostałe</t>
  </si>
  <si>
    <t>e) wynagrodzenia - um. zlecenia , um. o dzieło</t>
  </si>
  <si>
    <t>wynagrodzenia i inne swiadczenia na rzecz pracowników o charakterze jednorazowym, w tym:</t>
  </si>
  <si>
    <t>a) środków trwałych finans. ze środkow własnych</t>
  </si>
  <si>
    <t>b) środków trwałych finans. z otrzymanych dotacji</t>
  </si>
  <si>
    <t>c) śr. trwałych otrzym.nieodpł. od organu założyciel.</t>
  </si>
  <si>
    <t>d) śr. trwałych pozostałych nie wykaz.w p-kt. (a-c)</t>
  </si>
  <si>
    <t>płatności odsetk. wynikające z zaciągn. zobowiązań</t>
  </si>
  <si>
    <t>strata ze zbycia niefinansowych aktywów trwałych</t>
  </si>
  <si>
    <t>Koszty BRD</t>
  </si>
  <si>
    <t>finans. ze śr.własnych Woj. Kujawsko-Pomorskiego</t>
  </si>
  <si>
    <t xml:space="preserve">Planowany stan na  31.12.          </t>
  </si>
  <si>
    <t>egzaminatorzy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</si>
  <si>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 i r-ku wadiów i inw.)</t>
    </r>
  </si>
  <si>
    <r>
      <t>Środki pieniężne</t>
    </r>
    <r>
      <rPr>
        <b/>
        <sz val="11"/>
        <rFont val="Times New Roman CE"/>
        <family val="0"/>
      </rPr>
      <t xml:space="preserve"> </t>
    </r>
    <r>
      <rPr>
        <b/>
        <sz val="10"/>
        <rFont val="Times New Roman CE"/>
        <family val="0"/>
      </rPr>
      <t>na wyodręb. r-kach inwest.</t>
    </r>
  </si>
  <si>
    <t>*bez rezerw na zobowiązania oraz bez rozliczeń międzokresowych</t>
  </si>
  <si>
    <t>Analiza wskaźnikowa działalności jednostki</t>
  </si>
  <si>
    <t>W zakresie  wskaźników dane   są automatycznie  pobierane  i  przetwarzane - nie wymagają przeliczenia.</t>
  </si>
  <si>
    <t>zmiana</t>
  </si>
  <si>
    <t>wyk na 30.06.</t>
  </si>
  <si>
    <t>(kol. 4-3)</t>
  </si>
  <si>
    <t>Wskażniki płynności i zadłużenia</t>
  </si>
  <si>
    <t>Płynność bieżąca (wsk. bieżącej płynności  finansowej)</t>
  </si>
  <si>
    <t>Wskaźnik udziału zobowiązań wymagaln. w zobowiaz.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</si>
  <si>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</si>
  <si>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</si>
  <si>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</si>
  <si>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</si>
  <si>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</si>
  <si>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</si>
  <si>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 spr.  VIIa / I )</t>
  </si>
  <si>
    <t>Wskaźnik kontroli kosztów administracyjnych (d.spr. VIIa 3. / I )</t>
  </si>
  <si>
    <t>Wskaźnik rentowności  netto</t>
  </si>
  <si>
    <t>zał</t>
  </si>
  <si>
    <t>Załącznik nr 1</t>
  </si>
  <si>
    <t>do uchwały Nr       /      /21</t>
  </si>
  <si>
    <t>z dnia     .06.2021 r.</t>
  </si>
  <si>
    <t>do uchwały Nr    /     /21</t>
  </si>
  <si>
    <t>z dnia      .06.2021 r.</t>
  </si>
  <si>
    <t>do uchwały Nr     /     /21</t>
  </si>
  <si>
    <t>z dnia    .06.2021 r.</t>
  </si>
  <si>
    <t>graficzny symbol podpisu elektronicznego</t>
  </si>
  <si>
    <t xml:space="preserve">Dyrektor Departamentu Merytorycznego                                       </t>
  </si>
  <si>
    <t>Oznaczenia kwalifikowanego podpisu elektronicznego/podpis (wersja papierowa)*</t>
  </si>
  <si>
    <t>* W przypadku braku możliwości podpisania wygenerowanego PDF formularza kwalifikowanym podpisem elektronicznym, należy podpisać w oznaczonych 
    miejscach wersję papierową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</si>
</sst>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;[Red]\-#,##0.0"/>
    <numFmt numFmtId="168" formatCode="#,##0&quot;,-&quot;;[Red]&quot;-&quot;#,##0&quot;,-&quot;"/>
    <numFmt numFmtId="169" formatCode="#,##0.00&quot;,-&quot;;[Red]&quot;-&quot;#,##0.00&quot;,-&quot;"/>
    <numFmt numFmtId="170" formatCode="_-* #,##0.000\ _z_ł_-;\-* #,##0.000\ _z_ł_-;_-* &quot;-&quot;??\ _z_ł_-;_-@_-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sz val="10"/>
      <name val="Arial"/>
      <family val="2"/>
    </font>
    <font>
      <b/>
      <i/>
      <sz val="9"/>
      <name val="Times New Roman CE"/>
      <family val="0"/>
    </font>
    <font>
      <sz val="9"/>
      <name val="Times New Roman"/>
      <family val="1"/>
    </font>
    <font>
      <sz val="14"/>
      <name val="Times New Roman CE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2"/>
      <name val="Times New Roman CE"/>
      <family val="1"/>
    </font>
    <font>
      <i/>
      <sz val="12"/>
      <name val="Arial CE"/>
      <family val="0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67" fontId="24" fillId="0" borderId="0">
      <alignment/>
      <protection/>
    </xf>
    <xf numFmtId="165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4" fontId="26" fillId="0" borderId="0">
      <alignment/>
      <protection/>
    </xf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10" fontId="2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679">
    <xf numFmtId="0" fontId="0" fillId="0" borderId="0" xfId="0" applyAlignment="1">
      <alignment/>
    </xf>
    <xf numFmtId="4" fontId="8" fillId="0" borderId="12" xfId="108" applyNumberFormat="1" applyFont="1" applyFill="1" applyBorder="1" applyAlignment="1" applyProtection="1">
      <alignment horizontal="right"/>
      <protection/>
    </xf>
    <xf numFmtId="4" fontId="8" fillId="0" borderId="13" xfId="108" applyNumberFormat="1" applyFont="1" applyFill="1" applyBorder="1" applyAlignment="1" applyProtection="1">
      <alignment horizontal="right"/>
      <protection/>
    </xf>
    <xf numFmtId="4" fontId="2" fillId="0" borderId="14" xfId="78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6" xfId="49" applyNumberFormat="1" applyFont="1" applyFill="1" applyBorder="1" applyAlignment="1" applyProtection="1">
      <alignment horizontal="right"/>
      <protection/>
    </xf>
    <xf numFmtId="4" fontId="22" fillId="0" borderId="14" xfId="78" applyNumberFormat="1" applyFont="1" applyFill="1" applyBorder="1" applyAlignment="1" applyProtection="1">
      <alignment horizontal="right"/>
      <protection/>
    </xf>
    <xf numFmtId="4" fontId="22" fillId="0" borderId="14" xfId="78" applyNumberFormat="1" applyFont="1" applyFill="1" applyBorder="1" applyAlignment="1" applyProtection="1">
      <alignment horizontal="center"/>
      <protection/>
    </xf>
    <xf numFmtId="4" fontId="7" fillId="0" borderId="17" xfId="49" applyNumberFormat="1" applyFont="1" applyFill="1" applyBorder="1" applyAlignment="1" applyProtection="1">
      <alignment horizontal="right"/>
      <protection/>
    </xf>
    <xf numFmtId="4" fontId="7" fillId="0" borderId="17" xfId="49" applyNumberFormat="1" applyFont="1" applyFill="1" applyBorder="1" applyAlignment="1" applyProtection="1">
      <alignment horizontal="center"/>
      <protection/>
    </xf>
    <xf numFmtId="4" fontId="7" fillId="0" borderId="16" xfId="49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78" applyFont="1" applyFill="1" applyProtection="1">
      <alignment/>
      <protection/>
    </xf>
    <xf numFmtId="0" fontId="4" fillId="0" borderId="0" xfId="78" applyFont="1" applyFill="1" applyProtection="1">
      <alignment/>
      <protection/>
    </xf>
    <xf numFmtId="0" fontId="5" fillId="0" borderId="0" xfId="78" applyFont="1" applyFill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78" applyFont="1" applyFill="1" applyAlignment="1" applyProtection="1">
      <alignment horizontal="center"/>
      <protection/>
    </xf>
    <xf numFmtId="0" fontId="9" fillId="0" borderId="13" xfId="78" applyFont="1" applyFill="1" applyBorder="1" applyAlignment="1" applyProtection="1">
      <alignment horizontal="center"/>
      <protection/>
    </xf>
    <xf numFmtId="0" fontId="9" fillId="0" borderId="0" xfId="78" applyFont="1" applyFill="1" applyProtection="1">
      <alignment/>
      <protection/>
    </xf>
    <xf numFmtId="0" fontId="8" fillId="0" borderId="0" xfId="78" applyFont="1" applyFill="1" applyProtection="1">
      <alignment/>
      <protection/>
    </xf>
    <xf numFmtId="0" fontId="8" fillId="0" borderId="0" xfId="78" applyFont="1" applyFill="1" applyProtection="1">
      <alignment/>
      <protection/>
    </xf>
    <xf numFmtId="0" fontId="10" fillId="0" borderId="0" xfId="78" applyFont="1" applyFill="1" applyProtection="1">
      <alignment/>
      <protection/>
    </xf>
    <xf numFmtId="0" fontId="10" fillId="0" borderId="0" xfId="78" applyFont="1" applyFill="1" applyAlignment="1" applyProtection="1">
      <alignment/>
      <protection/>
    </xf>
    <xf numFmtId="0" fontId="2" fillId="0" borderId="17" xfId="78" applyFont="1" applyFill="1" applyBorder="1" applyAlignment="1" applyProtection="1">
      <alignment horizontal="center"/>
      <protection/>
    </xf>
    <xf numFmtId="0" fontId="9" fillId="0" borderId="0" xfId="78" applyFont="1" applyFill="1" applyProtection="1">
      <alignment/>
      <protection/>
    </xf>
    <xf numFmtId="0" fontId="8" fillId="0" borderId="13" xfId="78" applyFont="1" applyFill="1" applyBorder="1" applyAlignment="1" applyProtection="1">
      <alignment horizontal="center"/>
      <protection/>
    </xf>
    <xf numFmtId="0" fontId="12" fillId="0" borderId="12" xfId="78" applyFont="1" applyFill="1" applyBorder="1" applyAlignment="1" applyProtection="1">
      <alignment/>
      <protection/>
    </xf>
    <xf numFmtId="165" fontId="2" fillId="0" borderId="0" xfId="47" applyFont="1" applyFill="1" applyAlignment="1" applyProtection="1">
      <alignment/>
      <protection/>
    </xf>
    <xf numFmtId="165" fontId="2" fillId="0" borderId="0" xfId="47" applyFont="1" applyFill="1" applyAlignment="1" applyProtection="1">
      <alignment horizontal="center"/>
      <protection/>
    </xf>
    <xf numFmtId="0" fontId="9" fillId="0" borderId="0" xfId="78" applyFont="1" applyFill="1" applyAlignment="1" applyProtection="1">
      <alignment/>
      <protection/>
    </xf>
    <xf numFmtId="165" fontId="2" fillId="0" borderId="0" xfId="49" applyFont="1" applyFill="1" applyAlignment="1" applyProtection="1">
      <alignment/>
      <protection/>
    </xf>
    <xf numFmtId="0" fontId="14" fillId="0" borderId="18" xfId="78" applyFont="1" applyFill="1" applyBorder="1" applyAlignment="1" applyProtection="1">
      <alignment horizontal="center" vertical="center" wrapText="1"/>
      <protection/>
    </xf>
    <xf numFmtId="165" fontId="14" fillId="0" borderId="18" xfId="49" applyFont="1" applyFill="1" applyBorder="1" applyAlignment="1" applyProtection="1">
      <alignment horizontal="center" vertical="top" wrapText="1"/>
      <protection/>
    </xf>
    <xf numFmtId="165" fontId="14" fillId="0" borderId="19" xfId="49" applyFont="1" applyFill="1" applyBorder="1" applyAlignment="1" applyProtection="1">
      <alignment horizontal="center" vertical="top" wrapText="1"/>
      <protection/>
    </xf>
    <xf numFmtId="1" fontId="16" fillId="0" borderId="13" xfId="78" applyNumberFormat="1" applyFont="1" applyFill="1" applyBorder="1" applyAlignment="1" applyProtection="1">
      <alignment horizontal="center"/>
      <protection/>
    </xf>
    <xf numFmtId="0" fontId="9" fillId="0" borderId="12" xfId="78" applyFont="1" applyFill="1" applyBorder="1" applyProtection="1">
      <alignment/>
      <protection/>
    </xf>
    <xf numFmtId="165" fontId="2" fillId="0" borderId="14" xfId="49" applyFont="1" applyFill="1" applyBorder="1" applyAlignment="1" applyProtection="1">
      <alignment horizontal="center" vertical="center"/>
      <protection/>
    </xf>
    <xf numFmtId="0" fontId="2" fillId="0" borderId="20" xfId="78" applyFont="1" applyFill="1" applyBorder="1" applyAlignment="1" applyProtection="1">
      <alignment wrapText="1"/>
      <protection/>
    </xf>
    <xf numFmtId="165" fontId="2" fillId="0" borderId="15" xfId="49" applyFont="1" applyFill="1" applyBorder="1" applyAlignment="1" applyProtection="1">
      <alignment horizontal="center" vertical="center"/>
      <protection/>
    </xf>
    <xf numFmtId="0" fontId="2" fillId="0" borderId="21" xfId="78" applyFont="1" applyFill="1" applyBorder="1" applyAlignment="1" applyProtection="1">
      <alignment wrapText="1"/>
      <protection/>
    </xf>
    <xf numFmtId="165" fontId="2" fillId="0" borderId="16" xfId="49" applyFont="1" applyFill="1" applyBorder="1" applyAlignment="1" applyProtection="1">
      <alignment horizontal="center" vertical="center"/>
      <protection/>
    </xf>
    <xf numFmtId="165" fontId="2" fillId="0" borderId="22" xfId="49" applyFont="1" applyFill="1" applyBorder="1" applyAlignment="1" applyProtection="1">
      <alignment wrapText="1"/>
      <protection/>
    </xf>
    <xf numFmtId="1" fontId="9" fillId="0" borderId="0" xfId="78" applyNumberFormat="1" applyFont="1" applyFill="1" applyBorder="1" applyAlignment="1" applyProtection="1">
      <alignment horizontal="center"/>
      <protection/>
    </xf>
    <xf numFmtId="4" fontId="8" fillId="0" borderId="0" xfId="47" applyNumberFormat="1" applyFont="1" applyFill="1" applyBorder="1" applyAlignment="1" applyProtection="1">
      <alignment/>
      <protection/>
    </xf>
    <xf numFmtId="0" fontId="2" fillId="0" borderId="0" xfId="78" applyFont="1" applyFill="1" applyBorder="1" applyAlignment="1" applyProtection="1">
      <alignment horizontal="center"/>
      <protection/>
    </xf>
    <xf numFmtId="0" fontId="2" fillId="0" borderId="0" xfId="78" applyFont="1" applyFill="1" applyBorder="1" applyProtection="1">
      <alignment/>
      <protection/>
    </xf>
    <xf numFmtId="165" fontId="2" fillId="0" borderId="0" xfId="47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2" fillId="0" borderId="0" xfId="108" applyFont="1" applyFill="1" applyBorder="1" applyProtection="1">
      <alignment/>
      <protection/>
    </xf>
    <xf numFmtId="4" fontId="2" fillId="0" borderId="0" xfId="47" applyNumberFormat="1" applyFont="1" applyFill="1" applyBorder="1" applyAlignment="1" applyProtection="1">
      <alignment/>
      <protection/>
    </xf>
    <xf numFmtId="0" fontId="2" fillId="0" borderId="0" xfId="95" applyFont="1" applyFill="1" applyBorder="1" applyAlignment="1" applyProtection="1">
      <alignment horizontal="left"/>
      <protection/>
    </xf>
    <xf numFmtId="0" fontId="9" fillId="0" borderId="0" xfId="95" applyFont="1" applyFill="1" applyBorder="1" applyAlignment="1" applyProtection="1">
      <alignment horizontal="left"/>
      <protection/>
    </xf>
    <xf numFmtId="0" fontId="2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1" fontId="6" fillId="0" borderId="0" xfId="78" applyNumberFormat="1" applyFont="1" applyFill="1" applyAlignment="1" applyProtection="1">
      <alignment horizontal="center"/>
      <protection/>
    </xf>
    <xf numFmtId="0" fontId="6" fillId="0" borderId="0" xfId="78" applyFont="1" applyFill="1" applyProtection="1">
      <alignment/>
      <protection/>
    </xf>
    <xf numFmtId="0" fontId="9" fillId="0" borderId="0" xfId="94" applyFont="1" applyFill="1" applyBorder="1" applyAlignment="1" applyProtection="1">
      <alignment/>
      <protection/>
    </xf>
    <xf numFmtId="0" fontId="21" fillId="0" borderId="0" xfId="79" applyFont="1" applyFill="1" applyBorder="1" applyAlignment="1" applyProtection="1">
      <alignment horizontal="left" vertical="center"/>
      <protection/>
    </xf>
    <xf numFmtId="0" fontId="9" fillId="0" borderId="0" xfId="78" applyFont="1" applyFill="1" applyBorder="1" applyAlignment="1" applyProtection="1">
      <alignment horizontal="left"/>
      <protection/>
    </xf>
    <xf numFmtId="0" fontId="9" fillId="0" borderId="13" xfId="94" applyFont="1" applyFill="1" applyBorder="1" applyAlignment="1" applyProtection="1">
      <alignment horizontal="center"/>
      <protection/>
    </xf>
    <xf numFmtId="0" fontId="9" fillId="0" borderId="12" xfId="94" applyFont="1" applyFill="1" applyBorder="1" applyAlignment="1" applyProtection="1">
      <alignment/>
      <protection/>
    </xf>
    <xf numFmtId="0" fontId="9" fillId="0" borderId="23" xfId="94" applyFont="1" applyFill="1" applyBorder="1" applyAlignment="1" applyProtection="1">
      <alignment/>
      <protection/>
    </xf>
    <xf numFmtId="0" fontId="9" fillId="0" borderId="24" xfId="94" applyFont="1" applyFill="1" applyBorder="1" applyAlignment="1" applyProtection="1">
      <alignment/>
      <protection/>
    </xf>
    <xf numFmtId="0" fontId="2" fillId="0" borderId="25" xfId="94" applyFont="1" applyFill="1" applyBorder="1" applyAlignment="1" applyProtection="1">
      <alignment horizontal="center"/>
      <protection/>
    </xf>
    <xf numFmtId="0" fontId="17" fillId="0" borderId="25" xfId="78" applyFont="1" applyFill="1" applyBorder="1" applyAlignment="1" applyProtection="1">
      <alignment/>
      <protection/>
    </xf>
    <xf numFmtId="166" fontId="2" fillId="0" borderId="14" xfId="60" applyNumberFormat="1" applyFont="1" applyFill="1" applyBorder="1" applyAlignment="1" applyProtection="1">
      <alignment horizontal="right"/>
      <protection/>
    </xf>
    <xf numFmtId="0" fontId="2" fillId="0" borderId="17" xfId="94" applyFont="1" applyFill="1" applyBorder="1" applyAlignment="1" applyProtection="1">
      <alignment horizontal="center"/>
      <protection/>
    </xf>
    <xf numFmtId="0" fontId="17" fillId="0" borderId="17" xfId="78" applyFont="1" applyFill="1" applyBorder="1" applyAlignment="1" applyProtection="1">
      <alignment/>
      <protection/>
    </xf>
    <xf numFmtId="166" fontId="2" fillId="0" borderId="25" xfId="60" applyNumberFormat="1" applyFont="1" applyFill="1" applyBorder="1" applyAlignment="1" applyProtection="1">
      <alignment horizontal="right"/>
      <protection/>
    </xf>
    <xf numFmtId="166" fontId="2" fillId="0" borderId="18" xfId="60" applyNumberFormat="1" applyFont="1" applyFill="1" applyBorder="1" applyAlignment="1" applyProtection="1">
      <alignment horizontal="right"/>
      <protection/>
    </xf>
    <xf numFmtId="0" fontId="18" fillId="0" borderId="13" xfId="94" applyFont="1" applyFill="1" applyBorder="1" applyAlignment="1" applyProtection="1">
      <alignment horizontal="center"/>
      <protection/>
    </xf>
    <xf numFmtId="0" fontId="12" fillId="0" borderId="23" xfId="78" applyFont="1" applyFill="1" applyBorder="1" applyAlignment="1" applyProtection="1">
      <alignment/>
      <protection/>
    </xf>
    <xf numFmtId="0" fontId="12" fillId="0" borderId="24" xfId="78" applyFont="1" applyFill="1" applyBorder="1" applyAlignment="1" applyProtection="1">
      <alignment/>
      <protection/>
    </xf>
    <xf numFmtId="0" fontId="2" fillId="0" borderId="26" xfId="94" applyFont="1" applyFill="1" applyBorder="1" applyAlignment="1" applyProtection="1">
      <alignment horizontal="center"/>
      <protection/>
    </xf>
    <xf numFmtId="0" fontId="17" fillId="0" borderId="26" xfId="78" applyFont="1" applyFill="1" applyBorder="1" applyAlignment="1" applyProtection="1">
      <alignment/>
      <protection/>
    </xf>
    <xf numFmtId="0" fontId="9" fillId="0" borderId="13" xfId="94" applyFont="1" applyFill="1" applyBorder="1" applyAlignment="1" applyProtection="1">
      <alignment horizontal="center"/>
      <protection/>
    </xf>
    <xf numFmtId="4" fontId="2" fillId="0" borderId="14" xfId="60" applyNumberFormat="1" applyFont="1" applyFill="1" applyBorder="1" applyAlignment="1" applyProtection="1">
      <alignment horizontal="right"/>
      <protection/>
    </xf>
    <xf numFmtId="0" fontId="17" fillId="0" borderId="26" xfId="78" applyFont="1" applyFill="1" applyBorder="1" applyAlignment="1" applyProtection="1">
      <alignment horizontal="left" wrapText="1"/>
      <protection/>
    </xf>
    <xf numFmtId="4" fontId="2" fillId="0" borderId="25" xfId="60" applyNumberFormat="1" applyFont="1" applyFill="1" applyBorder="1" applyAlignment="1" applyProtection="1">
      <alignment horizontal="right"/>
      <protection/>
    </xf>
    <xf numFmtId="4" fontId="2" fillId="0" borderId="18" xfId="60" applyNumberFormat="1" applyFont="1" applyFill="1" applyBorder="1" applyAlignment="1" applyProtection="1">
      <alignment horizontal="right"/>
      <protection/>
    </xf>
    <xf numFmtId="0" fontId="12" fillId="0" borderId="13" xfId="78" applyFont="1" applyFill="1" applyBorder="1" applyAlignment="1" applyProtection="1">
      <alignment/>
      <protection/>
    </xf>
    <xf numFmtId="4" fontId="2" fillId="0" borderId="13" xfId="94" applyNumberFormat="1" applyFont="1" applyFill="1" applyBorder="1" applyAlignment="1" applyProtection="1">
      <alignment horizontal="right"/>
      <protection/>
    </xf>
    <xf numFmtId="0" fontId="2" fillId="0" borderId="14" xfId="78" applyFont="1" applyFill="1" applyBorder="1" applyAlignment="1" applyProtection="1">
      <alignment horizontal="center"/>
      <protection/>
    </xf>
    <xf numFmtId="0" fontId="17" fillId="0" borderId="14" xfId="78" applyFont="1" applyFill="1" applyBorder="1" applyAlignment="1" applyProtection="1">
      <alignment wrapText="1"/>
      <protection/>
    </xf>
    <xf numFmtId="0" fontId="22" fillId="0" borderId="17" xfId="78" applyFont="1" applyFill="1" applyBorder="1" applyAlignment="1" applyProtection="1">
      <alignment wrapText="1"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2" fillId="0" borderId="16" xfId="78" applyFont="1" applyFill="1" applyBorder="1" applyAlignment="1" applyProtection="1">
      <alignment wrapText="1"/>
      <protection/>
    </xf>
    <xf numFmtId="0" fontId="21" fillId="0" borderId="0" xfId="78" applyFont="1" applyFill="1" applyBorder="1" applyProtection="1">
      <alignment/>
      <protection/>
    </xf>
    <xf numFmtId="0" fontId="23" fillId="0" borderId="0" xfId="78" applyFont="1" applyFill="1" applyAlignment="1" applyProtection="1">
      <alignment horizontal="center"/>
      <protection/>
    </xf>
    <xf numFmtId="165" fontId="4" fillId="0" borderId="0" xfId="47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65" fontId="2" fillId="0" borderId="0" xfId="49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95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65" fontId="8" fillId="0" borderId="18" xfId="49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2" fillId="0" borderId="0" xfId="49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0" xfId="95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6" fontId="9" fillId="0" borderId="0" xfId="49" applyNumberFormat="1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 horizontal="center"/>
      <protection/>
    </xf>
    <xf numFmtId="165" fontId="8" fillId="0" borderId="27" xfId="49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166" fontId="2" fillId="0" borderId="25" xfId="49" applyNumberFormat="1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17" fillId="0" borderId="31" xfId="78" applyFont="1" applyFill="1" applyBorder="1" applyAlignment="1" applyProtection="1">
      <alignment horizontal="left"/>
      <protection/>
    </xf>
    <xf numFmtId="0" fontId="17" fillId="0" borderId="22" xfId="78" applyFont="1" applyFill="1" applyBorder="1" applyAlignment="1" applyProtection="1">
      <alignment horizontal="left"/>
      <protection/>
    </xf>
    <xf numFmtId="0" fontId="17" fillId="0" borderId="32" xfId="78" applyFont="1" applyFill="1" applyBorder="1" applyAlignment="1" applyProtection="1">
      <alignment horizontal="left"/>
      <protection/>
    </xf>
    <xf numFmtId="166" fontId="2" fillId="0" borderId="16" xfId="49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166" fontId="2" fillId="0" borderId="14" xfId="49" applyNumberFormat="1" applyFont="1" applyFill="1" applyBorder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/>
      <protection/>
    </xf>
    <xf numFmtId="166" fontId="2" fillId="0" borderId="18" xfId="49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/>
      <protection/>
    </xf>
    <xf numFmtId="4" fontId="17" fillId="0" borderId="14" xfId="78" applyNumberFormat="1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/>
      <protection/>
    </xf>
    <xf numFmtId="4" fontId="17" fillId="0" borderId="16" xfId="78" applyNumberFormat="1" applyFont="1" applyFill="1" applyBorder="1" applyAlignment="1" applyProtection="1">
      <alignment horizontal="right"/>
      <protection/>
    </xf>
    <xf numFmtId="4" fontId="17" fillId="0" borderId="13" xfId="7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right"/>
      <protection/>
    </xf>
    <xf numFmtId="0" fontId="2" fillId="0" borderId="0" xfId="91" applyFont="1" applyFill="1" applyAlignment="1" applyProtection="1">
      <alignment vertical="center"/>
      <protection/>
    </xf>
    <xf numFmtId="0" fontId="2" fillId="0" borderId="0" xfId="91" applyFont="1" applyFill="1" applyProtection="1">
      <alignment/>
      <protection/>
    </xf>
    <xf numFmtId="0" fontId="2" fillId="0" borderId="34" xfId="91" applyFont="1" applyFill="1" applyBorder="1" applyAlignment="1" applyProtection="1">
      <alignment vertical="center"/>
      <protection/>
    </xf>
    <xf numFmtId="0" fontId="2" fillId="0" borderId="34" xfId="91" applyFont="1" applyFill="1" applyBorder="1" applyProtection="1">
      <alignment/>
      <protection/>
    </xf>
    <xf numFmtId="0" fontId="2" fillId="0" borderId="35" xfId="91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6" fillId="0" borderId="9" xfId="78" applyFont="1" applyFill="1" applyBorder="1" applyAlignment="1" applyProtection="1">
      <alignment horizontal="center"/>
      <protection/>
    </xf>
    <xf numFmtId="0" fontId="9" fillId="0" borderId="9" xfId="78" applyFont="1" applyFill="1" applyBorder="1" applyAlignment="1" applyProtection="1">
      <alignment horizontal="left"/>
      <protection/>
    </xf>
    <xf numFmtId="4" fontId="8" fillId="0" borderId="9" xfId="109" applyNumberFormat="1" applyFont="1" applyFill="1" applyBorder="1" applyAlignment="1" applyProtection="1">
      <alignment horizontal="right"/>
      <protection/>
    </xf>
    <xf numFmtId="0" fontId="9" fillId="0" borderId="9" xfId="78" applyFont="1" applyFill="1" applyBorder="1" applyAlignment="1" applyProtection="1">
      <alignment horizontal="center"/>
      <protection/>
    </xf>
    <xf numFmtId="0" fontId="9" fillId="0" borderId="9" xfId="109" applyFont="1" applyFill="1" applyBorder="1" applyProtection="1">
      <alignment/>
      <protection/>
    </xf>
    <xf numFmtId="0" fontId="2" fillId="0" borderId="9" xfId="78" applyFont="1" applyFill="1" applyBorder="1" applyAlignment="1" applyProtection="1">
      <alignment horizontal="center"/>
      <protection/>
    </xf>
    <xf numFmtId="0" fontId="2" fillId="0" borderId="9" xfId="110" applyFont="1" applyFill="1" applyBorder="1" applyProtection="1">
      <alignment/>
      <protection/>
    </xf>
    <xf numFmtId="4" fontId="2" fillId="0" borderId="9" xfId="109" applyNumberFormat="1" applyFont="1" applyFill="1" applyBorder="1" applyAlignment="1" applyProtection="1">
      <alignment horizontal="right"/>
      <protection/>
    </xf>
    <xf numFmtId="0" fontId="9" fillId="0" borderId="9" xfId="109" applyFont="1" applyFill="1" applyBorder="1" applyAlignment="1" applyProtection="1">
      <alignment horizontal="center"/>
      <protection/>
    </xf>
    <xf numFmtId="0" fontId="9" fillId="0" borderId="9" xfId="95" applyFont="1" applyFill="1" applyBorder="1" applyAlignment="1" applyProtection="1">
      <alignment horizontal="left"/>
      <protection/>
    </xf>
    <xf numFmtId="0" fontId="9" fillId="0" borderId="9" xfId="95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110" applyFont="1" applyFill="1" applyBorder="1" applyProtection="1">
      <alignment/>
      <protection/>
    </xf>
    <xf numFmtId="0" fontId="2" fillId="0" borderId="9" xfId="109" applyFont="1" applyFill="1" applyBorder="1" applyAlignment="1" applyProtection="1">
      <alignment horizontal="center"/>
      <protection/>
    </xf>
    <xf numFmtId="0" fontId="2" fillId="0" borderId="39" xfId="95" applyFont="1" applyFill="1" applyBorder="1" applyAlignment="1" applyProtection="1">
      <alignment horizontal="center"/>
      <protection/>
    </xf>
    <xf numFmtId="0" fontId="2" fillId="0" borderId="39" xfId="110" applyFont="1" applyFill="1" applyBorder="1" applyProtection="1">
      <alignment/>
      <protection/>
    </xf>
    <xf numFmtId="0" fontId="2" fillId="0" borderId="41" xfId="95" applyFont="1" applyFill="1" applyBorder="1" applyAlignment="1" applyProtection="1">
      <alignment horizontal="center"/>
      <protection/>
    </xf>
    <xf numFmtId="4" fontId="2" fillId="0" borderId="37" xfId="109" applyNumberFormat="1" applyFont="1" applyFill="1" applyBorder="1" applyAlignment="1" applyProtection="1">
      <alignment horizontal="right"/>
      <protection/>
    </xf>
    <xf numFmtId="0" fontId="2" fillId="0" borderId="37" xfId="95" applyFont="1" applyFill="1" applyBorder="1" applyAlignment="1" applyProtection="1">
      <alignment horizontal="center"/>
      <protection/>
    </xf>
    <xf numFmtId="0" fontId="2" fillId="0" borderId="41" xfId="110" applyFont="1" applyFill="1" applyBorder="1" applyProtection="1">
      <alignment/>
      <protection/>
    </xf>
    <xf numFmtId="4" fontId="2" fillId="0" borderId="41" xfId="109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4" fontId="2" fillId="0" borderId="9" xfId="78" applyNumberFormat="1" applyFont="1" applyFill="1" applyBorder="1" applyAlignment="1" applyProtection="1">
      <alignment horizontal="right"/>
      <protection/>
    </xf>
    <xf numFmtId="0" fontId="9" fillId="0" borderId="9" xfId="109" applyFont="1" applyFill="1" applyBorder="1" applyProtection="1">
      <alignment/>
      <protection/>
    </xf>
    <xf numFmtId="0" fontId="9" fillId="0" borderId="9" xfId="109" applyFont="1" applyFill="1" applyBorder="1" applyAlignment="1" applyProtection="1">
      <alignment/>
      <protection/>
    </xf>
    <xf numFmtId="4" fontId="8" fillId="0" borderId="9" xfId="109" applyNumberFormat="1" applyFont="1" applyFill="1" applyBorder="1" applyAlignment="1" applyProtection="1">
      <alignment horizontal="right"/>
      <protection/>
    </xf>
    <xf numFmtId="0" fontId="2" fillId="0" borderId="9" xfId="109" applyNumberFormat="1" applyFont="1" applyFill="1" applyBorder="1" applyAlignment="1" applyProtection="1">
      <alignment horizontal="center"/>
      <protection/>
    </xf>
    <xf numFmtId="4" fontId="2" fillId="0" borderId="9" xfId="109" applyNumberFormat="1" applyFont="1" applyFill="1" applyBorder="1" applyAlignment="1" applyProtection="1">
      <alignment horizontal="right"/>
      <protection/>
    </xf>
    <xf numFmtId="0" fontId="2" fillId="0" borderId="9" xfId="110" applyFont="1" applyFill="1" applyBorder="1" applyAlignment="1" applyProtection="1">
      <alignment horizontal="left"/>
      <protection/>
    </xf>
    <xf numFmtId="0" fontId="2" fillId="0" borderId="9" xfId="110" applyFont="1" applyFill="1" applyBorder="1" applyAlignment="1" applyProtection="1">
      <alignment/>
      <protection/>
    </xf>
    <xf numFmtId="4" fontId="8" fillId="0" borderId="9" xfId="78" applyNumberFormat="1" applyFont="1" applyFill="1" applyBorder="1" applyAlignment="1" applyProtection="1">
      <alignment horizontal="center"/>
      <protection/>
    </xf>
    <xf numFmtId="0" fontId="8" fillId="0" borderId="9" xfId="110" applyFont="1" applyFill="1" applyBorder="1" applyProtection="1">
      <alignment/>
      <protection/>
    </xf>
    <xf numFmtId="4" fontId="2" fillId="0" borderId="39" xfId="78" applyNumberFormat="1" applyFont="1" applyFill="1" applyBorder="1" applyAlignment="1" applyProtection="1">
      <alignment horizontal="center"/>
      <protection/>
    </xf>
    <xf numFmtId="4" fontId="2" fillId="0" borderId="41" xfId="78" applyNumberFormat="1" applyFont="1" applyFill="1" applyBorder="1" applyAlignment="1" applyProtection="1">
      <alignment horizontal="center"/>
      <protection/>
    </xf>
    <xf numFmtId="0" fontId="2" fillId="0" borderId="9" xfId="95" applyFont="1" applyFill="1" applyBorder="1" applyAlignment="1" applyProtection="1">
      <alignment horizontal="left"/>
      <protection/>
    </xf>
    <xf numFmtId="0" fontId="8" fillId="0" borderId="9" xfId="110" applyFont="1" applyFill="1" applyBorder="1" applyAlignment="1" applyProtection="1">
      <alignment wrapText="1"/>
      <protection/>
    </xf>
    <xf numFmtId="0" fontId="8" fillId="0" borderId="9" xfId="110" applyFont="1" applyFill="1" applyBorder="1" applyProtection="1">
      <alignment/>
      <protection/>
    </xf>
    <xf numFmtId="0" fontId="2" fillId="0" borderId="9" xfId="110" applyFont="1" applyFill="1" applyBorder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4" fontId="8" fillId="0" borderId="9" xfId="50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0" fontId="2" fillId="0" borderId="9" xfId="110" applyFont="1" applyFill="1" applyBorder="1" applyAlignment="1" applyProtection="1">
      <alignment/>
      <protection/>
    </xf>
    <xf numFmtId="0" fontId="8" fillId="0" borderId="9" xfId="110" applyFont="1" applyFill="1" applyBorder="1" applyAlignment="1" applyProtection="1">
      <alignment horizontal="left"/>
      <protection/>
    </xf>
    <xf numFmtId="0" fontId="2" fillId="0" borderId="9" xfId="78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2" fillId="0" borderId="9" xfId="95" applyFont="1" applyFill="1" applyBorder="1" applyAlignment="1" applyProtection="1">
      <alignment/>
      <protection/>
    </xf>
    <xf numFmtId="4" fontId="9" fillId="0" borderId="9" xfId="109" applyNumberFormat="1" applyFont="1" applyFill="1" applyBorder="1" applyProtection="1">
      <alignment/>
      <protection/>
    </xf>
    <xf numFmtId="4" fontId="12" fillId="0" borderId="9" xfId="78" applyNumberFormat="1" applyFont="1" applyFill="1" applyBorder="1" applyProtection="1">
      <alignment/>
      <protection/>
    </xf>
    <xf numFmtId="0" fontId="2" fillId="0" borderId="39" xfId="109" applyFont="1" applyFill="1" applyBorder="1" applyAlignment="1" applyProtection="1">
      <alignment horizontal="center"/>
      <protection/>
    </xf>
    <xf numFmtId="0" fontId="2" fillId="0" borderId="37" xfId="109" applyFont="1" applyFill="1" applyBorder="1" applyAlignment="1" applyProtection="1">
      <alignment horizontal="center"/>
      <protection/>
    </xf>
    <xf numFmtId="4" fontId="8" fillId="0" borderId="9" xfId="109" applyNumberFormat="1" applyFont="1" applyFill="1" applyBorder="1" applyAlignment="1" applyProtection="1">
      <alignment horizontal="center"/>
      <protection/>
    </xf>
    <xf numFmtId="4" fontId="8" fillId="0" borderId="9" xfId="109" applyNumberFormat="1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4" fontId="8" fillId="0" borderId="9" xfId="109" applyNumberFormat="1" applyFont="1" applyFill="1" applyBorder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170" fontId="9" fillId="0" borderId="21" xfId="0" applyNumberFormat="1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vertical="center"/>
      <protection/>
    </xf>
    <xf numFmtId="4" fontId="2" fillId="0" borderId="9" xfId="49" applyNumberFormat="1" applyFont="1" applyFill="1" applyBorder="1" applyAlignment="1" applyProtection="1">
      <alignment horizontal="right"/>
      <protection/>
    </xf>
    <xf numFmtId="4" fontId="8" fillId="0" borderId="9" xfId="59" applyNumberFormat="1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 horizontal="right"/>
      <protection/>
    </xf>
    <xf numFmtId="4" fontId="2" fillId="0" borderId="9" xfId="49" applyNumberFormat="1" applyFont="1" applyFill="1" applyBorder="1" applyAlignment="1" applyProtection="1">
      <alignment horizontal="right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4" fontId="2" fillId="0" borderId="41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1" fontId="6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2" fillId="0" borderId="36" xfId="78" applyFont="1" applyFill="1" applyBorder="1" applyAlignment="1" applyProtection="1">
      <alignment horizontal="center"/>
      <protection/>
    </xf>
    <xf numFmtId="0" fontId="2" fillId="0" borderId="42" xfId="78" applyFont="1" applyFill="1" applyBorder="1" applyAlignment="1" applyProtection="1">
      <alignment horizontal="center"/>
      <protection/>
    </xf>
    <xf numFmtId="0" fontId="2" fillId="0" borderId="37" xfId="78" applyFont="1" applyFill="1" applyBorder="1" applyAlignment="1" applyProtection="1">
      <alignment horizontal="center"/>
      <protection/>
    </xf>
    <xf numFmtId="0" fontId="2" fillId="0" borderId="9" xfId="95" applyFont="1" applyFill="1" applyBorder="1" applyProtection="1">
      <alignment/>
      <protection/>
    </xf>
    <xf numFmtId="4" fontId="7" fillId="0" borderId="9" xfId="95" applyNumberFormat="1" applyFont="1" applyFill="1" applyBorder="1" applyAlignment="1" applyProtection="1">
      <alignment horizontal="right"/>
      <protection/>
    </xf>
    <xf numFmtId="0" fontId="2" fillId="0" borderId="37" xfId="78" applyFont="1" applyFill="1" applyBorder="1" applyProtection="1">
      <alignment/>
      <protection/>
    </xf>
    <xf numFmtId="0" fontId="2" fillId="0" borderId="9" xfId="78" applyFont="1" applyFill="1" applyBorder="1" applyProtection="1">
      <alignment/>
      <protection/>
    </xf>
    <xf numFmtId="4" fontId="7" fillId="0" borderId="41" xfId="95" applyNumberFormat="1" applyFont="1" applyFill="1" applyBorder="1" applyAlignment="1" applyProtection="1">
      <alignment horizontal="right"/>
      <protection/>
    </xf>
    <xf numFmtId="0" fontId="9" fillId="0" borderId="37" xfId="78" applyFont="1" applyFill="1" applyBorder="1" applyAlignment="1" applyProtection="1">
      <alignment horizontal="center"/>
      <protection/>
    </xf>
    <xf numFmtId="0" fontId="9" fillId="0" borderId="37" xfId="95" applyFont="1" applyFill="1" applyBorder="1" applyAlignment="1" applyProtection="1">
      <alignment wrapText="1"/>
      <protection/>
    </xf>
    <xf numFmtId="4" fontId="8" fillId="0" borderId="37" xfId="95" applyNumberFormat="1" applyFont="1" applyFill="1" applyBorder="1" applyAlignment="1" applyProtection="1">
      <alignment horizontal="right"/>
      <protection/>
    </xf>
    <xf numFmtId="4" fontId="14" fillId="0" borderId="37" xfId="95" applyNumberFormat="1" applyFont="1" applyFill="1" applyBorder="1" applyAlignment="1" applyProtection="1">
      <alignment horizontal="right"/>
      <protection/>
    </xf>
    <xf numFmtId="0" fontId="2" fillId="0" borderId="37" xfId="95" applyFont="1" applyFill="1" applyBorder="1" applyProtection="1">
      <alignment/>
      <protection/>
    </xf>
    <xf numFmtId="4" fontId="7" fillId="0" borderId="37" xfId="95" applyNumberFormat="1" applyFont="1" applyFill="1" applyBorder="1" applyAlignment="1" applyProtection="1">
      <alignment horizontal="right"/>
      <protection/>
    </xf>
    <xf numFmtId="0" fontId="6" fillId="0" borderId="9" xfId="95" applyFont="1" applyFill="1" applyBorder="1" applyProtection="1">
      <alignment/>
      <protection/>
    </xf>
    <xf numFmtId="4" fontId="16" fillId="0" borderId="9" xfId="95" applyNumberFormat="1" applyFont="1" applyFill="1" applyBorder="1" applyAlignment="1" applyProtection="1">
      <alignment horizontal="right"/>
      <protection/>
    </xf>
    <xf numFmtId="0" fontId="2" fillId="0" borderId="39" xfId="78" applyFont="1" applyFill="1" applyBorder="1" applyAlignment="1" applyProtection="1">
      <alignment horizontal="center"/>
      <protection/>
    </xf>
    <xf numFmtId="0" fontId="2" fillId="0" borderId="41" xfId="95" applyFont="1" applyFill="1" applyBorder="1" applyProtection="1">
      <alignment/>
      <protection/>
    </xf>
    <xf numFmtId="0" fontId="8" fillId="0" borderId="37" xfId="78" applyFont="1" applyFill="1" applyBorder="1" applyAlignment="1" applyProtection="1">
      <alignment horizontal="center"/>
      <protection/>
    </xf>
    <xf numFmtId="0" fontId="8" fillId="0" borderId="37" xfId="95" applyFont="1" applyFill="1" applyBorder="1" applyAlignment="1" applyProtection="1">
      <alignment wrapText="1"/>
      <protection/>
    </xf>
    <xf numFmtId="4" fontId="8" fillId="0" borderId="37" xfId="50" applyNumberFormat="1" applyFont="1" applyFill="1" applyBorder="1" applyAlignment="1" applyProtection="1">
      <alignment horizontal="right"/>
      <protection/>
    </xf>
    <xf numFmtId="4" fontId="14" fillId="0" borderId="37" xfId="50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Alignment="1" applyProtection="1">
      <alignment horizontal="center"/>
      <protection/>
    </xf>
    <xf numFmtId="0" fontId="8" fillId="0" borderId="9" xfId="95" applyFont="1" applyFill="1" applyBorder="1" applyProtection="1">
      <alignment/>
      <protection/>
    </xf>
    <xf numFmtId="4" fontId="14" fillId="0" borderId="9" xfId="95" applyNumberFormat="1" applyFont="1" applyFill="1" applyBorder="1" applyAlignment="1" applyProtection="1">
      <alignment horizontal="right"/>
      <protection/>
    </xf>
    <xf numFmtId="0" fontId="15" fillId="0" borderId="37" xfId="78" applyFont="1" applyFill="1" applyBorder="1" applyProtection="1">
      <alignment/>
      <protection/>
    </xf>
    <xf numFmtId="4" fontId="16" fillId="0" borderId="37" xfId="78" applyNumberFormat="1" applyFont="1" applyFill="1" applyBorder="1" applyAlignment="1" applyProtection="1">
      <alignment horizontal="right"/>
      <protection/>
    </xf>
    <xf numFmtId="0" fontId="9" fillId="0" borderId="42" xfId="78" applyFont="1" applyFill="1" applyBorder="1" applyAlignment="1" applyProtection="1">
      <alignment horizontal="center"/>
      <protection/>
    </xf>
    <xf numFmtId="0" fontId="9" fillId="0" borderId="9" xfId="95" applyFont="1" applyFill="1" applyBorder="1" applyProtection="1">
      <alignment/>
      <protection/>
    </xf>
    <xf numFmtId="4" fontId="14" fillId="0" borderId="9" xfId="95" applyNumberFormat="1" applyFont="1" applyFill="1" applyBorder="1" applyProtection="1">
      <alignment/>
      <protection/>
    </xf>
    <xf numFmtId="4" fontId="7" fillId="0" borderId="37" xfId="95" applyNumberFormat="1" applyFont="1" applyFill="1" applyBorder="1" applyProtection="1">
      <alignment/>
      <protection/>
    </xf>
    <xf numFmtId="0" fontId="2" fillId="0" borderId="9" xfId="95" applyFont="1" applyFill="1" applyBorder="1" applyAlignment="1" applyProtection="1">
      <alignment horizontal="center"/>
      <protection/>
    </xf>
    <xf numFmtId="4" fontId="7" fillId="0" borderId="9" xfId="95" applyNumberFormat="1" applyFont="1" applyFill="1" applyBorder="1" applyProtection="1">
      <alignment/>
      <protection/>
    </xf>
    <xf numFmtId="4" fontId="7" fillId="0" borderId="41" xfId="95" applyNumberFormat="1" applyFont="1" applyFill="1" applyBorder="1" applyProtection="1">
      <alignment/>
      <protection/>
    </xf>
    <xf numFmtId="0" fontId="7" fillId="0" borderId="41" xfId="78" applyFont="1" applyFill="1" applyBorder="1" applyAlignment="1" applyProtection="1">
      <alignment horizontal="center"/>
      <protection/>
    </xf>
    <xf numFmtId="0" fontId="15" fillId="0" borderId="41" xfId="78" applyFont="1" applyFill="1" applyBorder="1" applyProtection="1">
      <alignment/>
      <protection/>
    </xf>
    <xf numFmtId="4" fontId="16" fillId="0" borderId="41" xfId="95" applyNumberFormat="1" applyFont="1" applyFill="1" applyBorder="1" applyProtection="1">
      <alignment/>
      <protection/>
    </xf>
    <xf numFmtId="4" fontId="6" fillId="0" borderId="41" xfId="95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Protection="1">
      <alignment/>
      <protection/>
    </xf>
    <xf numFmtId="0" fontId="2" fillId="0" borderId="39" xfId="78" applyFont="1" applyFill="1" applyBorder="1" applyProtection="1">
      <alignment/>
      <protection/>
    </xf>
    <xf numFmtId="0" fontId="2" fillId="0" borderId="41" xfId="78" applyFont="1" applyFill="1" applyBorder="1" applyAlignment="1" applyProtection="1">
      <alignment horizontal="center"/>
      <protection/>
    </xf>
    <xf numFmtId="0" fontId="2" fillId="0" borderId="41" xfId="78" applyFont="1" applyFill="1" applyBorder="1" applyProtection="1">
      <alignment/>
      <protection/>
    </xf>
    <xf numFmtId="165" fontId="9" fillId="0" borderId="9" xfId="49" applyFont="1" applyFill="1" applyBorder="1" applyAlignment="1" applyProtection="1">
      <alignment horizontal="center"/>
      <protection/>
    </xf>
    <xf numFmtId="165" fontId="8" fillId="0" borderId="9" xfId="49" applyFont="1" applyFill="1" applyBorder="1" applyAlignment="1" applyProtection="1">
      <alignment/>
      <protection/>
    </xf>
    <xf numFmtId="4" fontId="14" fillId="0" borderId="9" xfId="95" applyNumberFormat="1" applyFont="1" applyFill="1" applyBorder="1" applyProtection="1">
      <alignment/>
      <protection/>
    </xf>
    <xf numFmtId="1" fontId="9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4" fontId="14" fillId="0" borderId="9" xfId="49" applyNumberFormat="1" applyFont="1" applyFill="1" applyBorder="1" applyAlignment="1" applyProtection="1">
      <alignment/>
      <protection/>
    </xf>
    <xf numFmtId="165" fontId="2" fillId="0" borderId="9" xfId="49" applyFont="1" applyFill="1" applyBorder="1" applyAlignment="1" applyProtection="1">
      <alignment/>
      <protection/>
    </xf>
    <xf numFmtId="165" fontId="2" fillId="0" borderId="9" xfId="49" applyFont="1" applyFill="1" applyBorder="1" applyAlignment="1" applyProtection="1">
      <alignment/>
      <protection/>
    </xf>
    <xf numFmtId="4" fontId="2" fillId="0" borderId="9" xfId="95" applyNumberFormat="1" applyFont="1" applyFill="1" applyBorder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4" fontId="14" fillId="0" borderId="9" xfId="0" applyNumberFormat="1" applyFont="1" applyFill="1" applyBorder="1" applyAlignment="1" applyProtection="1">
      <alignment/>
      <protection/>
    </xf>
    <xf numFmtId="4" fontId="2" fillId="0" borderId="37" xfId="78" applyNumberFormat="1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9" fillId="0" borderId="9" xfId="79" applyFont="1" applyFill="1" applyBorder="1" applyAlignment="1" applyProtection="1">
      <alignment/>
      <protection/>
    </xf>
    <xf numFmtId="0" fontId="8" fillId="0" borderId="9" xfId="79" applyFont="1" applyFill="1" applyBorder="1" applyAlignment="1" applyProtection="1">
      <alignment horizontal="left"/>
      <protection/>
    </xf>
    <xf numFmtId="0" fontId="2" fillId="0" borderId="9" xfId="9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/>
      <protection/>
    </xf>
    <xf numFmtId="0" fontId="2" fillId="0" borderId="9" xfId="95" applyFont="1" applyFill="1" applyBorder="1" applyAlignment="1" applyProtection="1">
      <alignment horizontal="center"/>
      <protection/>
    </xf>
    <xf numFmtId="4" fontId="2" fillId="0" borderId="9" xfId="104" applyNumberFormat="1" applyFont="1" applyFill="1" applyBorder="1" applyAlignment="1" applyProtection="1">
      <alignment horizontal="right"/>
      <protection/>
    </xf>
    <xf numFmtId="4" fontId="8" fillId="0" borderId="9" xfId="104" applyNumberFormat="1" applyFont="1" applyFill="1" applyBorder="1" applyAlignment="1" applyProtection="1">
      <alignment horizontal="right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0" fontId="2" fillId="0" borderId="9" xfId="78" applyFont="1" applyFill="1" applyBorder="1" applyProtection="1">
      <alignment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9" fillId="0" borderId="9" xfId="78" applyFont="1" applyFill="1" applyBorder="1" applyProtection="1">
      <alignment/>
      <protection/>
    </xf>
    <xf numFmtId="0" fontId="9" fillId="0" borderId="9" xfId="95" applyFont="1" applyFill="1" applyBorder="1" applyAlignment="1" applyProtection="1">
      <alignment/>
      <protection/>
    </xf>
    <xf numFmtId="4" fontId="9" fillId="0" borderId="9" xfId="95" applyNumberFormat="1" applyFont="1" applyFill="1" applyBorder="1" applyAlignment="1" applyProtection="1">
      <alignment horizontal="right"/>
      <protection/>
    </xf>
    <xf numFmtId="4" fontId="2" fillId="0" borderId="9" xfId="95" applyNumberFormat="1" applyFont="1" applyFill="1" applyBorder="1" applyAlignment="1" applyProtection="1">
      <alignment horizontal="right"/>
      <protection/>
    </xf>
    <xf numFmtId="0" fontId="8" fillId="0" borderId="41" xfId="78" applyFont="1" applyFill="1" applyBorder="1" applyAlignment="1" applyProtection="1">
      <alignment horizontal="center"/>
      <protection/>
    </xf>
    <xf numFmtId="0" fontId="2" fillId="0" borderId="37" xfId="95" applyFont="1" applyFill="1" applyBorder="1" applyAlignment="1" applyProtection="1">
      <alignment horizontal="center"/>
      <protection/>
    </xf>
    <xf numFmtId="0" fontId="9" fillId="0" borderId="9" xfId="106" applyFont="1" applyFill="1" applyBorder="1" applyAlignment="1" applyProtection="1">
      <alignment horizontal="center"/>
      <protection/>
    </xf>
    <xf numFmtId="0" fontId="8" fillId="0" borderId="42" xfId="78" applyFont="1" applyFill="1" applyBorder="1" applyAlignment="1" applyProtection="1">
      <alignment horizontal="center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0" fontId="2" fillId="0" borderId="37" xfId="78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horizontal="center"/>
      <protection/>
    </xf>
    <xf numFmtId="0" fontId="9" fillId="0" borderId="42" xfId="109" applyFont="1" applyFill="1" applyBorder="1" applyAlignment="1" applyProtection="1">
      <alignment/>
      <protection/>
    </xf>
    <xf numFmtId="0" fontId="2" fillId="0" borderId="36" xfId="109" applyFont="1" applyFill="1" applyBorder="1" applyAlignment="1" applyProtection="1">
      <alignment/>
      <protection/>
    </xf>
    <xf numFmtId="0" fontId="2" fillId="0" borderId="42" xfId="109" applyFont="1" applyFill="1" applyBorder="1" applyAlignment="1" applyProtection="1">
      <alignment/>
      <protection/>
    </xf>
    <xf numFmtId="4" fontId="2" fillId="0" borderId="37" xfId="95" applyNumberFormat="1" applyFont="1" applyFill="1" applyBorder="1" applyAlignment="1" applyProtection="1">
      <alignment horizontal="right"/>
      <protection/>
    </xf>
    <xf numFmtId="0" fontId="8" fillId="0" borderId="39" xfId="78" applyFont="1" applyFill="1" applyBorder="1" applyAlignment="1" applyProtection="1">
      <alignment horizontal="center"/>
      <protection/>
    </xf>
    <xf numFmtId="0" fontId="8" fillId="0" borderId="9" xfId="78" applyFont="1" applyFill="1" applyBorder="1" applyAlignment="1" applyProtection="1">
      <alignment horizontal="center" vertical="center"/>
      <protection/>
    </xf>
    <xf numFmtId="0" fontId="8" fillId="0" borderId="9" xfId="78" applyFont="1" applyFill="1" applyBorder="1" applyAlignment="1" applyProtection="1">
      <alignment horizontal="center" wrapText="1"/>
      <protection/>
    </xf>
    <xf numFmtId="0" fontId="9" fillId="0" borderId="0" xfId="95" applyFont="1" applyFill="1" applyBorder="1" applyAlignment="1" applyProtection="1">
      <alignment/>
      <protection/>
    </xf>
    <xf numFmtId="4" fontId="8" fillId="0" borderId="41" xfId="95" applyNumberFormat="1" applyFont="1" applyFill="1" applyBorder="1" applyAlignment="1" applyProtection="1">
      <alignment horizontal="right"/>
      <protection/>
    </xf>
    <xf numFmtId="4" fontId="8" fillId="0" borderId="41" xfId="95" applyNumberFormat="1" applyFont="1" applyFill="1" applyBorder="1" applyAlignment="1" applyProtection="1">
      <alignment horizontal="right"/>
      <protection/>
    </xf>
    <xf numFmtId="0" fontId="8" fillId="0" borderId="9" xfId="95" applyFont="1" applyFill="1" applyBorder="1" applyAlignment="1" applyProtection="1">
      <alignment/>
      <protection/>
    </xf>
    <xf numFmtId="0" fontId="8" fillId="0" borderId="9" xfId="107" applyFont="1" applyFill="1" applyBorder="1" applyAlignment="1" applyProtection="1">
      <alignment wrapText="1"/>
      <protection/>
    </xf>
    <xf numFmtId="3" fontId="2" fillId="0" borderId="9" xfId="95" applyNumberFormat="1" applyFont="1" applyFill="1" applyBorder="1" applyAlignment="1" applyProtection="1">
      <alignment/>
      <protection/>
    </xf>
    <xf numFmtId="3" fontId="2" fillId="0" borderId="9" xfId="109" applyNumberFormat="1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 wrapText="1"/>
      <protection/>
    </xf>
    <xf numFmtId="4" fontId="8" fillId="0" borderId="9" xfId="95" applyNumberFormat="1" applyFont="1" applyFill="1" applyBorder="1" applyAlignment="1" applyProtection="1">
      <alignment horizontal="right" wrapText="1"/>
      <protection/>
    </xf>
    <xf numFmtId="0" fontId="2" fillId="0" borderId="9" xfId="109" applyFont="1" applyFill="1" applyBorder="1" applyAlignment="1" applyProtection="1">
      <alignment/>
      <protection/>
    </xf>
    <xf numFmtId="0" fontId="2" fillId="0" borderId="9" xfId="109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/>
      <protection/>
    </xf>
    <xf numFmtId="4" fontId="2" fillId="0" borderId="9" xfId="95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 vertical="center"/>
      <protection/>
    </xf>
    <xf numFmtId="0" fontId="9" fillId="0" borderId="9" xfId="107" applyFont="1" applyFill="1" applyBorder="1" applyProtection="1">
      <alignment/>
      <protection/>
    </xf>
    <xf numFmtId="0" fontId="2" fillId="0" borderId="9" xfId="107" applyFont="1" applyFill="1" applyBorder="1" applyProtection="1">
      <alignment/>
      <protection/>
    </xf>
    <xf numFmtId="0" fontId="12" fillId="0" borderId="9" xfId="9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 horizontal="center"/>
      <protection/>
    </xf>
    <xf numFmtId="4" fontId="8" fillId="0" borderId="9" xfId="95" applyNumberFormat="1" applyFont="1" applyFill="1" applyBorder="1" applyProtection="1">
      <alignment/>
      <protection/>
    </xf>
    <xf numFmtId="4" fontId="8" fillId="0" borderId="9" xfId="0" applyNumberFormat="1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4" fontId="8" fillId="0" borderId="9" xfId="61" applyNumberFormat="1" applyFont="1" applyFill="1" applyBorder="1" applyAlignment="1" applyProtection="1">
      <alignment horizontal="right"/>
      <protection/>
    </xf>
    <xf numFmtId="0" fontId="2" fillId="0" borderId="9" xfId="91" applyFont="1" applyFill="1" applyBorder="1" applyAlignment="1" applyProtection="1">
      <alignment/>
      <protection/>
    </xf>
    <xf numFmtId="4" fontId="8" fillId="0" borderId="9" xfId="61" applyNumberFormat="1" applyFont="1" applyFill="1" applyBorder="1" applyAlignment="1" applyProtection="1">
      <alignment horizontal="right"/>
      <protection/>
    </xf>
    <xf numFmtId="165" fontId="2" fillId="0" borderId="9" xfId="49" applyFont="1" applyFill="1" applyBorder="1" applyAlignment="1" applyProtection="1">
      <alignment horizontal="center"/>
      <protection/>
    </xf>
    <xf numFmtId="0" fontId="12" fillId="0" borderId="9" xfId="78" applyFont="1" applyFill="1" applyBorder="1" applyAlignment="1" applyProtection="1">
      <alignment horizontal="center" vertical="center"/>
      <protection/>
    </xf>
    <xf numFmtId="0" fontId="9" fillId="0" borderId="9" xfId="95" applyFont="1" applyFill="1" applyBorder="1" applyAlignment="1" applyProtection="1">
      <alignment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/>
      <protection/>
    </xf>
    <xf numFmtId="4" fontId="2" fillId="0" borderId="39" xfId="0" applyNumberFormat="1" applyFont="1" applyFill="1" applyBorder="1" applyAlignment="1" applyProtection="1">
      <alignment/>
      <protection/>
    </xf>
    <xf numFmtId="4" fontId="8" fillId="0" borderId="9" xfId="95" applyNumberFormat="1" applyFont="1" applyFill="1" applyBorder="1" applyProtection="1">
      <alignment/>
      <protection/>
    </xf>
    <xf numFmtId="0" fontId="2" fillId="0" borderId="38" xfId="78" applyFont="1" applyFill="1" applyBorder="1" applyAlignment="1" applyProtection="1">
      <alignment horizontal="center"/>
      <protection/>
    </xf>
    <xf numFmtId="4" fontId="7" fillId="0" borderId="37" xfId="78" applyNumberFormat="1" applyFont="1" applyFill="1" applyBorder="1" applyAlignment="1" applyProtection="1">
      <alignment horizontal="right"/>
      <protection/>
    </xf>
    <xf numFmtId="4" fontId="7" fillId="0" borderId="9" xfId="78" applyNumberFormat="1" applyFont="1" applyFill="1" applyBorder="1" applyAlignment="1" applyProtection="1">
      <alignment horizontal="right"/>
      <protection/>
    </xf>
    <xf numFmtId="0" fontId="2" fillId="0" borderId="45" xfId="78" applyFont="1" applyFill="1" applyBorder="1" applyAlignment="1" applyProtection="1">
      <alignment horizontal="center"/>
      <protection/>
    </xf>
    <xf numFmtId="0" fontId="6" fillId="0" borderId="41" xfId="78" applyFont="1" applyFill="1" applyBorder="1" applyProtection="1">
      <alignment/>
      <protection/>
    </xf>
    <xf numFmtId="4" fontId="16" fillId="0" borderId="41" xfId="78" applyNumberFormat="1" applyFont="1" applyFill="1" applyBorder="1" applyAlignment="1" applyProtection="1">
      <alignment horizontal="right"/>
      <protection/>
    </xf>
    <xf numFmtId="4" fontId="7" fillId="0" borderId="41" xfId="78" applyNumberFormat="1" applyFont="1" applyFill="1" applyBorder="1" applyAlignment="1" applyProtection="1">
      <alignment horizontal="right"/>
      <protection/>
    </xf>
    <xf numFmtId="0" fontId="9" fillId="0" borderId="36" xfId="78" applyFont="1" applyFill="1" applyBorder="1" applyAlignment="1" applyProtection="1">
      <alignment horizontal="center"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16" fillId="0" borderId="9" xfId="0" applyNumberFormat="1" applyFont="1" applyFill="1" applyBorder="1" applyAlignment="1" applyProtection="1">
      <alignment horizontal="center"/>
      <protection/>
    </xf>
    <xf numFmtId="0" fontId="8" fillId="0" borderId="9" xfId="95" applyFont="1" applyFill="1" applyBorder="1" applyAlignment="1" applyProtection="1">
      <alignment wrapText="1"/>
      <protection/>
    </xf>
    <xf numFmtId="0" fontId="8" fillId="0" borderId="42" xfId="78" applyFont="1" applyFill="1" applyBorder="1" applyAlignment="1" applyProtection="1">
      <alignment horizontal="center" vertical="center"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4" fontId="14" fillId="0" borderId="9" xfId="49" applyNumberFormat="1" applyFont="1" applyFill="1" applyBorder="1" applyAlignment="1" applyProtection="1">
      <alignment horizontal="right"/>
      <protection/>
    </xf>
    <xf numFmtId="0" fontId="15" fillId="0" borderId="9" xfId="78" applyFont="1" applyFill="1" applyBorder="1" applyProtection="1">
      <alignment/>
      <protection/>
    </xf>
    <xf numFmtId="4" fontId="16" fillId="0" borderId="9" xfId="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Protection="1">
      <alignment/>
      <protection/>
    </xf>
    <xf numFmtId="4" fontId="7" fillId="0" borderId="9" xfId="0" applyNumberFormat="1" applyFont="1" applyFill="1" applyBorder="1" applyAlignment="1" applyProtection="1">
      <alignment horizontal="right"/>
      <protection/>
    </xf>
    <xf numFmtId="0" fontId="2" fillId="0" borderId="9" xfId="90" applyFont="1" applyFill="1" applyBorder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165" fontId="9" fillId="0" borderId="9" xfId="49" applyFont="1" applyFill="1" applyBorder="1" applyAlignment="1" applyProtection="1">
      <alignment horizontal="center" vertical="center"/>
      <protection/>
    </xf>
    <xf numFmtId="165" fontId="8" fillId="0" borderId="9" xfId="49" applyFont="1" applyFill="1" applyBorder="1" applyAlignment="1" applyProtection="1">
      <alignment horizontal="left"/>
      <protection/>
    </xf>
    <xf numFmtId="1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/>
      <protection/>
    </xf>
    <xf numFmtId="165" fontId="2" fillId="0" borderId="38" xfId="49" applyFont="1" applyFill="1" applyBorder="1" applyAlignment="1" applyProtection="1">
      <alignment/>
      <protection/>
    </xf>
    <xf numFmtId="165" fontId="2" fillId="0" borderId="44" xfId="49" applyFont="1" applyFill="1" applyBorder="1" applyAlignment="1" applyProtection="1">
      <alignment/>
      <protection/>
    </xf>
    <xf numFmtId="4" fontId="2" fillId="0" borderId="44" xfId="95" applyNumberFormat="1" applyFont="1" applyFill="1" applyBorder="1" applyProtection="1">
      <alignment/>
      <protection/>
    </xf>
    <xf numFmtId="4" fontId="2" fillId="0" borderId="35" xfId="95" applyNumberFormat="1" applyFont="1" applyFill="1" applyBorder="1" applyProtection="1">
      <alignment/>
      <protection/>
    </xf>
    <xf numFmtId="4" fontId="14" fillId="0" borderId="9" xfId="0" applyNumberFormat="1" applyFont="1" applyFill="1" applyBorder="1" applyAlignment="1" applyProtection="1">
      <alignment horizontal="right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2" fillId="0" borderId="42" xfId="78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/>
      <protection/>
    </xf>
    <xf numFmtId="0" fontId="2" fillId="0" borderId="43" xfId="78" applyFont="1" applyFill="1" applyBorder="1" applyProtection="1">
      <alignment/>
      <protection/>
    </xf>
    <xf numFmtId="0" fontId="9" fillId="0" borderId="9" xfId="78" applyFont="1" applyFill="1" applyBorder="1" applyAlignment="1" applyProtection="1">
      <alignment horizontal="center"/>
      <protection/>
    </xf>
    <xf numFmtId="4" fontId="8" fillId="0" borderId="9" xfId="78" applyNumberFormat="1" applyFont="1" applyFill="1" applyBorder="1" applyAlignment="1" applyProtection="1">
      <alignment horizontal="right"/>
      <protection/>
    </xf>
    <xf numFmtId="0" fontId="9" fillId="0" borderId="9" xfId="91" applyFont="1" applyFill="1" applyBorder="1" applyProtection="1">
      <alignment/>
      <protection/>
    </xf>
    <xf numFmtId="4" fontId="8" fillId="0" borderId="9" xfId="47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Alignment="1" applyProtection="1">
      <alignment horizontal="center"/>
      <protection/>
    </xf>
    <xf numFmtId="0" fontId="8" fillId="0" borderId="9" xfId="91" applyFont="1" applyFill="1" applyBorder="1" applyProtection="1">
      <alignment/>
      <protection/>
    </xf>
    <xf numFmtId="0" fontId="8" fillId="0" borderId="41" xfId="95" applyFont="1" applyFill="1" applyBorder="1" applyAlignment="1" applyProtection="1">
      <alignment horizontal="center"/>
      <protection/>
    </xf>
    <xf numFmtId="0" fontId="2" fillId="0" borderId="9" xfId="79" applyFont="1" applyFill="1" applyBorder="1" applyAlignment="1" applyProtection="1">
      <alignment wrapText="1"/>
      <protection/>
    </xf>
    <xf numFmtId="0" fontId="2" fillId="0" borderId="9" xfId="92" applyFont="1" applyFill="1" applyBorder="1" applyAlignment="1" applyProtection="1">
      <alignment horizontal="left" vertical="center" wrapText="1"/>
      <protection/>
    </xf>
    <xf numFmtId="4" fontId="2" fillId="0" borderId="9" xfId="47" applyNumberFormat="1" applyFont="1" applyFill="1" applyBorder="1" applyAlignment="1" applyProtection="1">
      <alignment horizontal="right"/>
      <protection/>
    </xf>
    <xf numFmtId="0" fontId="8" fillId="0" borderId="9" xfId="91" applyFont="1" applyFill="1" applyBorder="1" applyProtection="1">
      <alignment/>
      <protection/>
    </xf>
    <xf numFmtId="0" fontId="9" fillId="0" borderId="9" xfId="91" applyFont="1" applyFill="1" applyBorder="1" applyProtection="1">
      <alignment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0" fontId="8" fillId="0" borderId="9" xfId="91" applyFont="1" applyFill="1" applyBorder="1" applyAlignment="1" applyProtection="1">
      <alignment horizontal="left"/>
      <protection/>
    </xf>
    <xf numFmtId="0" fontId="8" fillId="0" borderId="9" xfId="95" applyFont="1" applyFill="1" applyBorder="1" applyAlignment="1" applyProtection="1">
      <alignment horizontal="left"/>
      <protection/>
    </xf>
    <xf numFmtId="4" fontId="8" fillId="0" borderId="9" xfId="6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 horizontal="left"/>
      <protection/>
    </xf>
    <xf numFmtId="0" fontId="8" fillId="0" borderId="9" xfId="95" applyFont="1" applyFill="1" applyBorder="1" applyAlignment="1" applyProtection="1">
      <alignment horizontal="left" wrapText="1"/>
      <protection/>
    </xf>
    <xf numFmtId="0" fontId="9" fillId="0" borderId="9" xfId="91" applyFont="1" applyFill="1" applyBorder="1" applyAlignment="1" applyProtection="1">
      <alignment horizontal="left"/>
      <protection/>
    </xf>
    <xf numFmtId="4" fontId="8" fillId="0" borderId="9" xfId="108" applyNumberFormat="1" applyFont="1" applyFill="1" applyBorder="1" applyAlignment="1" applyProtection="1">
      <alignment horizontal="right"/>
      <protection/>
    </xf>
    <xf numFmtId="0" fontId="8" fillId="0" borderId="9" xfId="95" applyFont="1" applyFill="1" applyBorder="1" applyAlignment="1" applyProtection="1">
      <alignment horizontal="center"/>
      <protection/>
    </xf>
    <xf numFmtId="0" fontId="9" fillId="0" borderId="43" xfId="78" applyFont="1" applyFill="1" applyBorder="1" applyProtection="1">
      <alignment/>
      <protection/>
    </xf>
    <xf numFmtId="0" fontId="9" fillId="0" borderId="9" xfId="78" applyFont="1" applyFill="1" applyBorder="1" applyAlignment="1" applyProtection="1">
      <alignment horizontal="right"/>
      <protection/>
    </xf>
    <xf numFmtId="0" fontId="9" fillId="0" borderId="9" xfId="78" applyFont="1" applyFill="1" applyBorder="1" applyAlignment="1" applyProtection="1">
      <alignment horizontal="left"/>
      <protection/>
    </xf>
    <xf numFmtId="4" fontId="8" fillId="0" borderId="9" xfId="78" applyNumberFormat="1" applyFont="1" applyFill="1" applyBorder="1" applyAlignment="1" applyProtection="1">
      <alignment horizontal="right"/>
      <protection/>
    </xf>
    <xf numFmtId="0" fontId="2" fillId="0" borderId="9" xfId="91" applyFont="1" applyFill="1" applyBorder="1" applyProtection="1">
      <alignment/>
      <protection/>
    </xf>
    <xf numFmtId="4" fontId="2" fillId="0" borderId="9" xfId="47" applyNumberFormat="1" applyFont="1" applyFill="1" applyBorder="1" applyAlignment="1" applyProtection="1">
      <alignment horizontal="right"/>
      <protection/>
    </xf>
    <xf numFmtId="0" fontId="2" fillId="0" borderId="41" xfId="108" applyFont="1" applyFill="1" applyBorder="1" applyAlignment="1" applyProtection="1">
      <alignment horizontal="center"/>
      <protection/>
    </xf>
    <xf numFmtId="0" fontId="2" fillId="0" borderId="9" xfId="108" applyFont="1" applyFill="1" applyBorder="1" applyAlignment="1" applyProtection="1">
      <alignment horizontal="center"/>
      <protection/>
    </xf>
    <xf numFmtId="0" fontId="2" fillId="0" borderId="39" xfId="108" applyFont="1" applyFill="1" applyBorder="1" applyAlignment="1" applyProtection="1">
      <alignment horizontal="center"/>
      <protection/>
    </xf>
    <xf numFmtId="3" fontId="8" fillId="0" borderId="9" xfId="91" applyNumberFormat="1" applyFont="1" applyFill="1" applyBorder="1" applyProtection="1">
      <alignment/>
      <protection/>
    </xf>
    <xf numFmtId="3" fontId="2" fillId="0" borderId="9" xfId="91" applyNumberFormat="1" applyFont="1" applyFill="1" applyBorder="1" applyProtection="1">
      <alignment/>
      <protection/>
    </xf>
    <xf numFmtId="3" fontId="8" fillId="0" borderId="9" xfId="78" applyNumberFormat="1" applyFont="1" applyFill="1" applyBorder="1" applyProtection="1">
      <alignment/>
      <protection/>
    </xf>
    <xf numFmtId="3" fontId="8" fillId="0" borderId="9" xfId="91" applyNumberFormat="1" applyFont="1" applyFill="1" applyBorder="1" applyProtection="1">
      <alignment/>
      <protection/>
    </xf>
    <xf numFmtId="0" fontId="8" fillId="0" borderId="9" xfId="108" applyFont="1" applyFill="1" applyBorder="1" applyAlignment="1" applyProtection="1">
      <alignment horizontal="left"/>
      <protection/>
    </xf>
    <xf numFmtId="0" fontId="6" fillId="0" borderId="9" xfId="108" applyFont="1" applyFill="1" applyBorder="1" applyAlignment="1" applyProtection="1">
      <alignment horizontal="left"/>
      <protection/>
    </xf>
    <xf numFmtId="4" fontId="6" fillId="0" borderId="9" xfId="49" applyNumberFormat="1" applyFont="1" applyFill="1" applyBorder="1" applyAlignment="1" applyProtection="1">
      <alignment horizontal="right"/>
      <protection/>
    </xf>
    <xf numFmtId="3" fontId="2" fillId="0" borderId="9" xfId="109" applyNumberFormat="1" applyFont="1" applyFill="1" applyBorder="1" applyAlignment="1" applyProtection="1">
      <alignment horizontal="left"/>
      <protection/>
    </xf>
    <xf numFmtId="4" fontId="2" fillId="0" borderId="9" xfId="108" applyNumberFormat="1" applyFont="1" applyFill="1" applyBorder="1" applyAlignment="1" applyProtection="1">
      <alignment horizontal="right"/>
      <protection/>
    </xf>
    <xf numFmtId="3" fontId="8" fillId="0" borderId="9" xfId="109" applyNumberFormat="1" applyFont="1" applyFill="1" applyBorder="1" applyAlignment="1" applyProtection="1">
      <alignment wrapText="1"/>
      <protection/>
    </xf>
    <xf numFmtId="0" fontId="2" fillId="0" borderId="9" xfId="108" applyFont="1" applyFill="1" applyBorder="1" applyAlignment="1" applyProtection="1">
      <alignment/>
      <protection/>
    </xf>
    <xf numFmtId="4" fontId="2" fillId="0" borderId="9" xfId="108" applyNumberFormat="1" applyFont="1" applyFill="1" applyBorder="1" applyAlignment="1" applyProtection="1">
      <alignment horizontal="right"/>
      <protection/>
    </xf>
    <xf numFmtId="0" fontId="2" fillId="0" borderId="9" xfId="108" applyFont="1" applyFill="1" applyBorder="1" applyAlignment="1" applyProtection="1">
      <alignment/>
      <protection/>
    </xf>
    <xf numFmtId="0" fontId="8" fillId="0" borderId="9" xfId="108" applyFont="1" applyFill="1" applyBorder="1" applyAlignment="1" applyProtection="1">
      <alignment/>
      <protection/>
    </xf>
    <xf numFmtId="0" fontId="8" fillId="0" borderId="9" xfId="108" applyFont="1" applyFill="1" applyBorder="1" applyAlignment="1" applyProtection="1">
      <alignment/>
      <protection/>
    </xf>
    <xf numFmtId="0" fontId="2" fillId="0" borderId="9" xfId="108" applyFont="1" applyFill="1" applyBorder="1" applyAlignment="1" applyProtection="1">
      <alignment horizontal="left"/>
      <protection/>
    </xf>
    <xf numFmtId="0" fontId="9" fillId="0" borderId="9" xfId="78" applyFont="1" applyFill="1" applyBorder="1" applyProtection="1">
      <alignment/>
      <protection/>
    </xf>
    <xf numFmtId="0" fontId="9" fillId="0" borderId="9" xfId="108" applyFont="1" applyFill="1" applyBorder="1" applyAlignment="1" applyProtection="1">
      <alignment/>
      <protection/>
    </xf>
    <xf numFmtId="0" fontId="12" fillId="0" borderId="9" xfId="78" applyFont="1" applyFill="1" applyBorder="1" applyAlignment="1" applyProtection="1">
      <alignment/>
      <protection/>
    </xf>
    <xf numFmtId="4" fontId="13" fillId="0" borderId="9" xfId="78" applyNumberFormat="1" applyFont="1" applyFill="1" applyBorder="1" applyAlignment="1" applyProtection="1">
      <alignment horizontal="right"/>
      <protection/>
    </xf>
    <xf numFmtId="0" fontId="8" fillId="0" borderId="41" xfId="78" applyFont="1" applyFill="1" applyBorder="1" applyAlignment="1" applyProtection="1">
      <alignment horizontal="center" vertical="center"/>
      <protection/>
    </xf>
    <xf numFmtId="0" fontId="8" fillId="0" borderId="41" xfId="108" applyFont="1" applyFill="1" applyBorder="1" applyAlignment="1" applyProtection="1">
      <alignment horizontal="center"/>
      <protection/>
    </xf>
    <xf numFmtId="0" fontId="8" fillId="0" borderId="41" xfId="78" applyFont="1" applyFill="1" applyBorder="1" applyAlignment="1" applyProtection="1">
      <alignment horizontal="center" wrapText="1"/>
      <protection/>
    </xf>
    <xf numFmtId="0" fontId="2" fillId="0" borderId="37" xfId="108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horizontal="left" vertical="center" wrapText="1"/>
      <protection/>
    </xf>
    <xf numFmtId="0" fontId="8" fillId="0" borderId="9" xfId="78" applyFont="1" applyFill="1" applyBorder="1" applyAlignment="1" applyProtection="1">
      <alignment horizontal="center" wrapText="1"/>
      <protection/>
    </xf>
    <xf numFmtId="0" fontId="8" fillId="0" borderId="9" xfId="108" applyFont="1" applyFill="1" applyBorder="1" applyAlignment="1" applyProtection="1">
      <alignment horizontal="center"/>
      <protection/>
    </xf>
    <xf numFmtId="0" fontId="9" fillId="0" borderId="9" xfId="108" applyFont="1" applyFill="1" applyBorder="1" applyAlignment="1" applyProtection="1">
      <alignment horizontal="center"/>
      <protection/>
    </xf>
    <xf numFmtId="4" fontId="8" fillId="0" borderId="9" xfId="47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165" fontId="9" fillId="0" borderId="9" xfId="47" applyFont="1" applyFill="1" applyBorder="1" applyAlignment="1" applyProtection="1">
      <alignment/>
      <protection/>
    </xf>
    <xf numFmtId="4" fontId="9" fillId="0" borderId="9" xfId="47" applyNumberFormat="1" applyFont="1" applyFill="1" applyBorder="1" applyAlignment="1" applyProtection="1">
      <alignment/>
      <protection/>
    </xf>
    <xf numFmtId="165" fontId="2" fillId="0" borderId="9" xfId="47" applyFont="1" applyFill="1" applyBorder="1" applyAlignment="1" applyProtection="1">
      <alignment horizontal="center"/>
      <protection/>
    </xf>
    <xf numFmtId="4" fontId="9" fillId="0" borderId="9" xfId="109" applyNumberFormat="1" applyFont="1" applyFill="1" applyBorder="1" applyAlignment="1" applyProtection="1">
      <alignment horizontal="center"/>
      <protection/>
    </xf>
    <xf numFmtId="4" fontId="9" fillId="0" borderId="9" xfId="109" applyNumberFormat="1" applyFont="1" applyFill="1" applyBorder="1" applyAlignment="1" applyProtection="1">
      <alignment horizontal="right"/>
      <protection/>
    </xf>
    <xf numFmtId="4" fontId="8" fillId="0" borderId="9" xfId="108" applyNumberFormat="1" applyFont="1" applyFill="1" applyBorder="1" applyProtection="1">
      <alignment/>
      <protection/>
    </xf>
    <xf numFmtId="4" fontId="2" fillId="0" borderId="9" xfId="47" applyNumberFormat="1" applyFont="1" applyFill="1" applyBorder="1" applyAlignment="1" applyProtection="1">
      <alignment horizontal="center"/>
      <protection/>
    </xf>
    <xf numFmtId="4" fontId="2" fillId="0" borderId="9" xfId="0" applyNumberFormat="1" applyFont="1" applyFill="1" applyBorder="1" applyAlignment="1" applyProtection="1">
      <alignment horizontal="left"/>
      <protection/>
    </xf>
    <xf numFmtId="4" fontId="2" fillId="0" borderId="9" xfId="78" applyNumberFormat="1" applyFont="1" applyFill="1" applyBorder="1" applyAlignment="1" applyProtection="1">
      <alignment horizontal="right"/>
      <protection/>
    </xf>
    <xf numFmtId="4" fontId="2" fillId="0" borderId="9" xfId="49" applyNumberFormat="1" applyFont="1" applyFill="1" applyBorder="1" applyAlignment="1" applyProtection="1">
      <alignment horizontal="left"/>
      <protection/>
    </xf>
    <xf numFmtId="0" fontId="9" fillId="0" borderId="9" xfId="0" applyFont="1" applyFill="1" applyBorder="1" applyAlignment="1" applyProtection="1">
      <alignment wrapText="1"/>
      <protection/>
    </xf>
    <xf numFmtId="165" fontId="2" fillId="0" borderId="9" xfId="49" applyFont="1" applyFill="1" applyBorder="1" applyAlignment="1" applyProtection="1">
      <alignment horizontal="center"/>
      <protection/>
    </xf>
    <xf numFmtId="4" fontId="2" fillId="0" borderId="9" xfId="91" applyNumberFormat="1" applyFont="1" applyFill="1" applyBorder="1" applyProtection="1">
      <alignment/>
      <protection/>
    </xf>
    <xf numFmtId="4" fontId="2" fillId="0" borderId="9" xfId="93" applyNumberFormat="1" applyFont="1" applyFill="1" applyBorder="1" applyProtection="1">
      <alignment/>
      <protection/>
    </xf>
    <xf numFmtId="1" fontId="6" fillId="0" borderId="9" xfId="0" applyNumberFormat="1" applyFont="1" applyFill="1" applyBorder="1" applyAlignment="1" applyProtection="1">
      <alignment horizontal="center"/>
      <protection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78" applyFont="1" applyFill="1" applyBorder="1" applyAlignment="1" applyProtection="1">
      <alignment horizontal="center" vertical="center"/>
      <protection/>
    </xf>
    <xf numFmtId="0" fontId="9" fillId="0" borderId="9" xfId="95" applyFont="1" applyFill="1" applyBorder="1" applyAlignment="1" applyProtection="1">
      <alignment wrapText="1"/>
      <protection/>
    </xf>
    <xf numFmtId="4" fontId="8" fillId="0" borderId="9" xfId="47" applyNumberFormat="1" applyFont="1" applyFill="1" applyBorder="1" applyAlignment="1" applyProtection="1">
      <alignment horizontal="right"/>
      <protection/>
    </xf>
    <xf numFmtId="4" fontId="14" fillId="0" borderId="9" xfId="47" applyNumberFormat="1" applyFont="1" applyFill="1" applyBorder="1" applyAlignment="1" applyProtection="1">
      <alignment horizontal="right"/>
      <protection/>
    </xf>
    <xf numFmtId="0" fontId="15" fillId="0" borderId="9" xfId="91" applyFont="1" applyFill="1" applyBorder="1" applyProtection="1">
      <alignment/>
      <protection/>
    </xf>
    <xf numFmtId="4" fontId="16" fillId="0" borderId="9" xfId="78" applyNumberFormat="1" applyFont="1" applyFill="1" applyBorder="1" applyAlignment="1" applyProtection="1">
      <alignment horizontal="right"/>
      <protection/>
    </xf>
    <xf numFmtId="4" fontId="16" fillId="0" borderId="9" xfId="78" applyNumberFormat="1" applyFont="1" applyFill="1" applyBorder="1" applyAlignment="1" applyProtection="1">
      <alignment horizontal="right"/>
      <protection/>
    </xf>
    <xf numFmtId="4" fontId="7" fillId="0" borderId="9" xfId="78" applyNumberFormat="1" applyFont="1" applyFill="1" applyBorder="1" applyAlignment="1" applyProtection="1">
      <alignment horizontal="right"/>
      <protection/>
    </xf>
    <xf numFmtId="0" fontId="9" fillId="0" borderId="46" xfId="78" applyFont="1" applyFill="1" applyBorder="1" applyProtection="1">
      <alignment/>
      <protection/>
    </xf>
    <xf numFmtId="4" fontId="16" fillId="0" borderId="9" xfId="47" applyNumberFormat="1" applyFont="1" applyFill="1" applyBorder="1" applyAlignment="1" applyProtection="1">
      <alignment horizontal="right"/>
      <protection/>
    </xf>
    <xf numFmtId="0" fontId="8" fillId="0" borderId="9" xfId="92" applyFont="1" applyFill="1" applyBorder="1" applyProtection="1">
      <alignment/>
      <protection/>
    </xf>
    <xf numFmtId="4" fontId="7" fillId="0" borderId="9" xfId="49" applyNumberFormat="1" applyFont="1" applyFill="1" applyBorder="1" applyAlignment="1" applyProtection="1">
      <alignment horizontal="right"/>
      <protection/>
    </xf>
    <xf numFmtId="0" fontId="2" fillId="0" borderId="9" xfId="78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/>
      <protection/>
    </xf>
    <xf numFmtId="4" fontId="14" fillId="0" borderId="9" xfId="49" applyNumberFormat="1" applyFont="1" applyFill="1" applyBorder="1" applyAlignment="1" applyProtection="1">
      <alignment horizontal="right"/>
      <protection/>
    </xf>
    <xf numFmtId="165" fontId="9" fillId="0" borderId="9" xfId="47" applyFont="1" applyFill="1" applyBorder="1" applyAlignment="1" applyProtection="1">
      <alignment horizontal="center"/>
      <protection/>
    </xf>
    <xf numFmtId="0" fontId="9" fillId="0" borderId="9" xfId="78" applyFont="1" applyFill="1" applyBorder="1" applyAlignment="1" applyProtection="1">
      <alignment/>
      <protection/>
    </xf>
    <xf numFmtId="1" fontId="9" fillId="0" borderId="9" xfId="78" applyNumberFormat="1" applyFont="1" applyFill="1" applyBorder="1" applyAlignment="1" applyProtection="1">
      <alignment horizontal="center"/>
      <protection/>
    </xf>
    <xf numFmtId="4" fontId="14" fillId="0" borderId="9" xfId="47" applyNumberFormat="1" applyFont="1" applyFill="1" applyBorder="1" applyAlignment="1" applyProtection="1">
      <alignment/>
      <protection/>
    </xf>
    <xf numFmtId="4" fontId="6" fillId="0" borderId="9" xfId="78" applyNumberFormat="1" applyFont="1" applyFill="1" applyBorder="1" applyAlignment="1" applyProtection="1">
      <alignment horizontal="right"/>
      <protection/>
    </xf>
    <xf numFmtId="4" fontId="6" fillId="0" borderId="9" xfId="47" applyNumberFormat="1" applyFont="1" applyFill="1" applyBorder="1" applyAlignment="1" applyProtection="1">
      <alignment horizontal="right"/>
      <protection/>
    </xf>
    <xf numFmtId="0" fontId="3" fillId="0" borderId="38" xfId="91" applyFont="1" applyFill="1" applyBorder="1" applyAlignment="1" applyProtection="1">
      <alignment horizontal="center" vertical="center"/>
      <protection/>
    </xf>
    <xf numFmtId="0" fontId="5" fillId="0" borderId="44" xfId="91" applyFont="1" applyFill="1" applyBorder="1" applyAlignment="1" applyProtection="1">
      <alignment horizontal="center" vertical="center" wrapText="1"/>
      <protection/>
    </xf>
    <xf numFmtId="0" fontId="5" fillId="0" borderId="44" xfId="91" applyFont="1" applyFill="1" applyBorder="1" applyAlignment="1" applyProtection="1">
      <alignment vertical="center"/>
      <protection/>
    </xf>
    <xf numFmtId="0" fontId="4" fillId="0" borderId="44" xfId="91" applyFont="1" applyFill="1" applyBorder="1" applyAlignment="1" applyProtection="1">
      <alignment vertical="center"/>
      <protection/>
    </xf>
    <xf numFmtId="0" fontId="3" fillId="0" borderId="45" xfId="91" applyFont="1" applyFill="1" applyBorder="1" applyAlignment="1" applyProtection="1">
      <alignment horizontal="center"/>
      <protection/>
    </xf>
    <xf numFmtId="0" fontId="5" fillId="0" borderId="47" xfId="91" applyFont="1" applyFill="1" applyBorder="1" applyAlignment="1" applyProtection="1">
      <alignment horizontal="center" wrapText="1"/>
      <protection/>
    </xf>
    <xf numFmtId="0" fontId="5" fillId="0" borderId="0" xfId="91" applyFont="1" applyFill="1" applyBorder="1" applyProtection="1">
      <alignment/>
      <protection/>
    </xf>
    <xf numFmtId="0" fontId="4" fillId="0" borderId="0" xfId="91" applyFont="1" applyFill="1" applyBorder="1" applyProtection="1">
      <alignment/>
      <protection/>
    </xf>
    <xf numFmtId="0" fontId="3" fillId="0" borderId="45" xfId="91" applyFont="1" applyFill="1" applyBorder="1" applyAlignment="1" applyProtection="1">
      <alignment horizontal="center" vertical="center"/>
      <protection/>
    </xf>
    <xf numFmtId="0" fontId="28" fillId="0" borderId="0" xfId="91" applyFont="1" applyFill="1" applyBorder="1" applyAlignment="1" applyProtection="1">
      <alignment horizontal="center" vertical="center"/>
      <protection/>
    </xf>
    <xf numFmtId="0" fontId="5" fillId="0" borderId="0" xfId="91" applyFont="1" applyFill="1" applyBorder="1" applyAlignment="1" applyProtection="1">
      <alignment vertical="center"/>
      <protection/>
    </xf>
    <xf numFmtId="0" fontId="4" fillId="0" borderId="0" xfId="91" applyFont="1" applyFill="1" applyBorder="1" applyAlignment="1" applyProtection="1">
      <alignment vertical="center"/>
      <protection/>
    </xf>
    <xf numFmtId="0" fontId="23" fillId="0" borderId="45" xfId="91" applyFont="1" applyFill="1" applyBorder="1" applyAlignment="1" applyProtection="1">
      <alignment horizontal="center"/>
      <protection/>
    </xf>
    <xf numFmtId="0" fontId="2" fillId="0" borderId="0" xfId="91" applyFont="1" applyFill="1" applyBorder="1" applyAlignment="1" applyProtection="1">
      <alignment horizontal="center"/>
      <protection/>
    </xf>
    <xf numFmtId="0" fontId="23" fillId="0" borderId="45" xfId="91" applyFont="1" applyFill="1" applyBorder="1" applyAlignment="1" applyProtection="1">
      <alignment horizontal="center" vertical="center"/>
      <protection/>
    </xf>
    <xf numFmtId="0" fontId="5" fillId="0" borderId="0" xfId="103" applyFont="1" applyFill="1" applyBorder="1" applyAlignment="1" applyProtection="1">
      <alignment horizontal="center" vertical="center" wrapText="1"/>
      <protection/>
    </xf>
    <xf numFmtId="0" fontId="19" fillId="0" borderId="0" xfId="103" applyFont="1" applyFill="1" applyBorder="1" applyAlignment="1" applyProtection="1">
      <alignment vertical="center"/>
      <protection/>
    </xf>
    <xf numFmtId="0" fontId="9" fillId="0" borderId="0" xfId="91" applyFont="1" applyFill="1" applyBorder="1" applyAlignment="1" applyProtection="1">
      <alignment horizontal="center" vertical="center"/>
      <protection/>
    </xf>
    <xf numFmtId="0" fontId="10" fillId="0" borderId="0" xfId="9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4" fontId="6" fillId="0" borderId="41" xfId="78" applyNumberFormat="1" applyFont="1" applyFill="1" applyBorder="1" applyAlignment="1" applyProtection="1">
      <alignment horizontal="right"/>
      <protection/>
    </xf>
    <xf numFmtId="4" fontId="2" fillId="0" borderId="37" xfId="78" applyNumberFormat="1" applyFont="1" applyFill="1" applyBorder="1" applyAlignment="1" applyProtection="1">
      <alignment horizontal="right"/>
      <protection/>
    </xf>
    <xf numFmtId="4" fontId="2" fillId="0" borderId="41" xfId="78" applyNumberFormat="1" applyFont="1" applyFill="1" applyBorder="1" applyAlignment="1" applyProtection="1">
      <alignment horizontal="right"/>
      <protection/>
    </xf>
    <xf numFmtId="4" fontId="6" fillId="0" borderId="9" xfId="0" applyNumberFormat="1" applyFont="1" applyFill="1" applyBorder="1" applyAlignment="1" applyProtection="1">
      <alignment horizontal="right"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8" fillId="0" borderId="9" xfId="0" applyNumberFormat="1" applyFont="1" applyFill="1" applyBorder="1" applyAlignment="1" applyProtection="1">
      <alignment/>
      <protection/>
    </xf>
    <xf numFmtId="4" fontId="6" fillId="0" borderId="9" xfId="95" applyNumberFormat="1" applyFont="1" applyFill="1" applyBorder="1" applyAlignment="1" applyProtection="1">
      <alignment horizontal="right"/>
      <protection/>
    </xf>
    <xf numFmtId="4" fontId="2" fillId="0" borderId="37" xfId="95" applyNumberFormat="1" applyFont="1" applyFill="1" applyBorder="1" applyAlignment="1" applyProtection="1">
      <alignment horizontal="right"/>
      <protection/>
    </xf>
    <xf numFmtId="4" fontId="2" fillId="0" borderId="41" xfId="95" applyNumberFormat="1" applyFont="1" applyFill="1" applyBorder="1" applyAlignment="1" applyProtection="1">
      <alignment horizontal="right"/>
      <protection/>
    </xf>
    <xf numFmtId="4" fontId="6" fillId="0" borderId="37" xfId="78" applyNumberFormat="1" applyFont="1" applyFill="1" applyBorder="1" applyAlignment="1" applyProtection="1">
      <alignment horizontal="right"/>
      <protection/>
    </xf>
    <xf numFmtId="4" fontId="2" fillId="0" borderId="39" xfId="95" applyNumberFormat="1" applyFont="1" applyFill="1" applyBorder="1" applyAlignment="1" applyProtection="1">
      <alignment horizontal="right"/>
      <protection/>
    </xf>
    <xf numFmtId="4" fontId="2" fillId="0" borderId="41" xfId="95" applyNumberFormat="1" applyFont="1" applyFill="1" applyBorder="1" applyAlignment="1" applyProtection="1">
      <alignment horizontal="right"/>
      <protection/>
    </xf>
    <xf numFmtId="4" fontId="8" fillId="0" borderId="9" xfId="49" applyNumberFormat="1" applyFont="1" applyFill="1" applyBorder="1" applyAlignment="1" applyProtection="1">
      <alignment/>
      <protection/>
    </xf>
    <xf numFmtId="0" fontId="5" fillId="0" borderId="20" xfId="9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10" fillId="0" borderId="48" xfId="91" applyFont="1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5" fillId="0" borderId="51" xfId="91" applyFont="1" applyFill="1" applyBorder="1" applyAlignment="1" applyProtection="1">
      <alignment horizontal="center" vertic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28" fillId="0" borderId="52" xfId="91" applyFont="1" applyFill="1" applyBorder="1" applyAlignment="1" applyProtection="1">
      <alignment horizontal="center" vertical="center"/>
      <protection/>
    </xf>
    <xf numFmtId="0" fontId="29" fillId="0" borderId="52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165" fontId="8" fillId="0" borderId="39" xfId="47" applyFont="1" applyFill="1" applyBorder="1" applyAlignment="1" applyProtection="1">
      <alignment horizontal="center" vertical="center" wrapText="1"/>
      <protection/>
    </xf>
    <xf numFmtId="165" fontId="8" fillId="0" borderId="41" xfId="47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14" fillId="0" borderId="27" xfId="78" applyFont="1" applyFill="1" applyBorder="1" applyAlignment="1" applyProtection="1">
      <alignment horizontal="center" vertical="center"/>
      <protection/>
    </xf>
    <xf numFmtId="0" fontId="14" fillId="0" borderId="18" xfId="78" applyFont="1" applyFill="1" applyBorder="1" applyAlignment="1" applyProtection="1">
      <alignment horizontal="center" vertical="center"/>
      <protection/>
    </xf>
    <xf numFmtId="0" fontId="14" fillId="0" borderId="27" xfId="78" applyFont="1" applyFill="1" applyBorder="1" applyAlignment="1" applyProtection="1">
      <alignment horizontal="center" vertical="center" wrapText="1"/>
      <protection/>
    </xf>
    <xf numFmtId="0" fontId="14" fillId="0" borderId="18" xfId="78" applyFont="1" applyFill="1" applyBorder="1" applyAlignment="1" applyProtection="1">
      <alignment horizontal="center" vertical="center" wrapText="1"/>
      <protection/>
    </xf>
    <xf numFmtId="0" fontId="9" fillId="0" borderId="0" xfId="95" applyFont="1" applyFill="1" applyBorder="1" applyAlignment="1" applyProtection="1">
      <alignment horizontal="left" vertical="center"/>
      <protection/>
    </xf>
    <xf numFmtId="4" fontId="14" fillId="0" borderId="42" xfId="47" applyNumberFormat="1" applyFont="1" applyFill="1" applyBorder="1" applyAlignment="1" applyProtection="1">
      <alignment horizontal="center"/>
      <protection/>
    </xf>
    <xf numFmtId="4" fontId="14" fillId="0" borderId="21" xfId="47" applyNumberFormat="1" applyFont="1" applyFill="1" applyBorder="1" applyAlignment="1" applyProtection="1">
      <alignment horizontal="center"/>
      <protection/>
    </xf>
    <xf numFmtId="4" fontId="14" fillId="0" borderId="43" xfId="47" applyNumberFormat="1" applyFont="1" applyFill="1" applyBorder="1" applyAlignment="1" applyProtection="1">
      <alignment horizontal="center"/>
      <protection/>
    </xf>
    <xf numFmtId="0" fontId="2" fillId="0" borderId="38" xfId="78" applyFont="1" applyFill="1" applyBorder="1" applyAlignment="1" applyProtection="1">
      <alignment horizontal="center"/>
      <protection/>
    </xf>
    <xf numFmtId="0" fontId="2" fillId="0" borderId="44" xfId="78" applyFont="1" applyFill="1" applyBorder="1" applyAlignment="1" applyProtection="1">
      <alignment horizontal="center"/>
      <protection/>
    </xf>
    <xf numFmtId="0" fontId="2" fillId="0" borderId="35" xfId="78" applyFont="1" applyFill="1" applyBorder="1" applyAlignment="1" applyProtection="1">
      <alignment horizontal="center"/>
      <protection/>
    </xf>
    <xf numFmtId="0" fontId="8" fillId="0" borderId="27" xfId="78" applyFont="1" applyFill="1" applyBorder="1" applyAlignment="1" applyProtection="1">
      <alignment horizontal="center" vertical="center"/>
      <protection/>
    </xf>
    <xf numFmtId="0" fontId="8" fillId="0" borderId="18" xfId="78" applyFont="1" applyFill="1" applyBorder="1" applyAlignment="1" applyProtection="1">
      <alignment horizontal="center" vertical="center"/>
      <protection/>
    </xf>
    <xf numFmtId="0" fontId="8" fillId="0" borderId="27" xfId="78" applyFont="1" applyFill="1" applyBorder="1" applyAlignment="1" applyProtection="1">
      <alignment horizontal="center" vertical="center" wrapText="1"/>
      <protection/>
    </xf>
    <xf numFmtId="0" fontId="8" fillId="0" borderId="18" xfId="78" applyFont="1" applyFill="1" applyBorder="1" applyAlignment="1" applyProtection="1">
      <alignment horizontal="center" vertical="center" wrapText="1"/>
      <protection/>
    </xf>
    <xf numFmtId="165" fontId="14" fillId="0" borderId="27" xfId="49" applyFont="1" applyFill="1" applyBorder="1" applyAlignment="1" applyProtection="1">
      <alignment horizontal="center" vertical="center" wrapText="1"/>
      <protection/>
    </xf>
    <xf numFmtId="165" fontId="14" fillId="0" borderId="18" xfId="49" applyFont="1" applyFill="1" applyBorder="1" applyAlignment="1" applyProtection="1">
      <alignment horizontal="center" vertical="center" wrapText="1"/>
      <protection/>
    </xf>
    <xf numFmtId="165" fontId="14" fillId="0" borderId="39" xfId="47" applyFont="1" applyFill="1" applyBorder="1" applyAlignment="1" applyProtection="1">
      <alignment horizontal="center" vertical="center" wrapText="1"/>
      <protection/>
    </xf>
    <xf numFmtId="165" fontId="14" fillId="0" borderId="37" xfId="47" applyFont="1" applyFill="1" applyBorder="1" applyAlignment="1" applyProtection="1">
      <alignment horizontal="center" vertical="center" wrapText="1"/>
      <protection/>
    </xf>
    <xf numFmtId="0" fontId="9" fillId="0" borderId="42" xfId="78" applyFont="1" applyFill="1" applyBorder="1" applyAlignment="1" applyProtection="1">
      <alignment horizontal="center"/>
      <protection/>
    </xf>
    <xf numFmtId="0" fontId="9" fillId="0" borderId="21" xfId="78" applyFont="1" applyFill="1" applyBorder="1" applyAlignment="1" applyProtection="1">
      <alignment horizontal="center"/>
      <protection/>
    </xf>
    <xf numFmtId="0" fontId="9" fillId="0" borderId="43" xfId="78" applyFont="1" applyFill="1" applyBorder="1" applyAlignment="1" applyProtection="1">
      <alignment horizontal="center"/>
      <protection/>
    </xf>
    <xf numFmtId="0" fontId="14" fillId="0" borderId="12" xfId="78" applyFont="1" applyFill="1" applyBorder="1" applyAlignment="1" applyProtection="1">
      <alignment horizontal="center" vertical="center"/>
      <protection/>
    </xf>
    <xf numFmtId="0" fontId="14" fillId="0" borderId="23" xfId="78" applyFont="1" applyFill="1" applyBorder="1" applyAlignment="1" applyProtection="1">
      <alignment horizontal="center" vertical="center"/>
      <protection/>
    </xf>
    <xf numFmtId="0" fontId="2" fillId="0" borderId="42" xfId="78" applyFont="1" applyFill="1" applyBorder="1" applyAlignment="1" applyProtection="1">
      <alignment horizontal="center"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14" fillId="0" borderId="27" xfId="95" applyFont="1" applyFill="1" applyBorder="1" applyAlignment="1" applyProtection="1">
      <alignment horizontal="center" vertical="center" wrapText="1"/>
      <protection/>
    </xf>
    <xf numFmtId="0" fontId="14" fillId="0" borderId="18" xfId="95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2" fillId="0" borderId="43" xfId="78" applyFont="1" applyFill="1" applyBorder="1" applyAlignment="1" applyProtection="1">
      <alignment horizontal="center"/>
      <protection/>
    </xf>
    <xf numFmtId="0" fontId="8" fillId="0" borderId="42" xfId="78" applyFont="1" applyFill="1" applyBorder="1" applyAlignment="1" applyProtection="1">
      <alignment horizontal="center"/>
      <protection/>
    </xf>
    <xf numFmtId="0" fontId="8" fillId="0" borderId="21" xfId="78" applyFont="1" applyFill="1" applyBorder="1" applyAlignment="1" applyProtection="1">
      <alignment horizontal="center"/>
      <protection/>
    </xf>
    <xf numFmtId="0" fontId="9" fillId="0" borderId="42" xfId="78" applyFont="1" applyFill="1" applyBorder="1" applyAlignment="1" applyProtection="1">
      <alignment horizontal="left"/>
      <protection/>
    </xf>
    <xf numFmtId="0" fontId="9" fillId="0" borderId="21" xfId="78" applyFont="1" applyFill="1" applyBorder="1" applyAlignment="1" applyProtection="1">
      <alignment horizontal="left"/>
      <protection/>
    </xf>
    <xf numFmtId="0" fontId="30" fillId="0" borderId="36" xfId="0" applyFont="1" applyBorder="1" applyAlignment="1" applyProtection="1">
      <alignment horizontal="justify" wrapText="1"/>
      <protection/>
    </xf>
    <xf numFmtId="0" fontId="30" fillId="0" borderId="20" xfId="0" applyFont="1" applyBorder="1" applyAlignment="1" applyProtection="1">
      <alignment horizontal="justify" wrapText="1"/>
      <protection/>
    </xf>
    <xf numFmtId="0" fontId="0" fillId="0" borderId="20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95" applyFont="1" applyFill="1" applyBorder="1" applyAlignment="1" applyProtection="1">
      <alignment horizontal="left"/>
      <protection/>
    </xf>
    <xf numFmtId="0" fontId="2" fillId="0" borderId="0" xfId="78" applyFont="1" applyFill="1" applyBorder="1" applyAlignment="1" applyProtection="1">
      <alignment horizontal="right"/>
      <protection/>
    </xf>
    <xf numFmtId="165" fontId="14" fillId="0" borderId="12" xfId="49" applyFont="1" applyFill="1" applyBorder="1" applyAlignment="1" applyProtection="1">
      <alignment horizontal="center" vertical="top" wrapText="1"/>
      <protection/>
    </xf>
    <xf numFmtId="165" fontId="14" fillId="0" borderId="24" xfId="49" applyFont="1" applyFill="1" applyBorder="1" applyAlignment="1" applyProtection="1">
      <alignment horizontal="center" vertical="top" wrapText="1"/>
      <protection/>
    </xf>
    <xf numFmtId="0" fontId="9" fillId="0" borderId="0" xfId="78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43" xfId="0" applyFont="1" applyFill="1" applyBorder="1" applyAlignment="1" applyProtection="1">
      <alignment horizontal="left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165" fontId="2" fillId="0" borderId="42" xfId="49" applyFont="1" applyFill="1" applyBorder="1" applyAlignment="1" applyProtection="1">
      <alignment horizontal="center"/>
      <protection/>
    </xf>
    <xf numFmtId="165" fontId="2" fillId="0" borderId="21" xfId="49" applyFont="1" applyFill="1" applyBorder="1" applyAlignment="1" applyProtection="1">
      <alignment horizontal="center"/>
      <protection/>
    </xf>
    <xf numFmtId="165" fontId="2" fillId="0" borderId="43" xfId="49" applyFont="1" applyFill="1" applyBorder="1" applyAlignment="1" applyProtection="1">
      <alignment horizontal="center"/>
      <protection/>
    </xf>
    <xf numFmtId="165" fontId="8" fillId="0" borderId="39" xfId="49" applyFont="1" applyFill="1" applyBorder="1" applyAlignment="1" applyProtection="1">
      <alignment horizontal="center" vertical="center" wrapText="1"/>
      <protection/>
    </xf>
    <xf numFmtId="165" fontId="8" fillId="0" borderId="41" xfId="49" applyFont="1" applyFill="1" applyBorder="1" applyAlignment="1" applyProtection="1">
      <alignment horizontal="center" vertical="center" wrapText="1"/>
      <protection/>
    </xf>
    <xf numFmtId="165" fontId="14" fillId="0" borderId="39" xfId="49" applyFont="1" applyFill="1" applyBorder="1" applyAlignment="1" applyProtection="1">
      <alignment horizontal="center" vertical="center" wrapText="1"/>
      <protection/>
    </xf>
    <xf numFmtId="165" fontId="14" fillId="0" borderId="41" xfId="49" applyFont="1" applyFill="1" applyBorder="1" applyAlignment="1" applyProtection="1">
      <alignment horizontal="center" vertical="center" wrapText="1"/>
      <protection/>
    </xf>
    <xf numFmtId="0" fontId="9" fillId="0" borderId="0" xfId="95" applyFont="1" applyFill="1" applyBorder="1" applyAlignment="1" applyProtection="1">
      <alignment horizontal="left"/>
      <protection/>
    </xf>
    <xf numFmtId="0" fontId="8" fillId="0" borderId="0" xfId="95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165" fontId="14" fillId="0" borderId="37" xfId="49" applyFont="1" applyFill="1" applyBorder="1" applyAlignment="1" applyProtection="1">
      <alignment horizontal="center" vertical="center" wrapText="1"/>
      <protection/>
    </xf>
    <xf numFmtId="0" fontId="14" fillId="0" borderId="39" xfId="95" applyFont="1" applyFill="1" applyBorder="1" applyAlignment="1" applyProtection="1">
      <alignment horizontal="center" vertical="center" wrapText="1"/>
      <protection/>
    </xf>
    <xf numFmtId="0" fontId="14" fillId="0" borderId="37" xfId="95" applyFont="1" applyFill="1" applyBorder="1" applyAlignment="1" applyProtection="1">
      <alignment horizontal="center" vertical="center" wrapText="1"/>
      <protection/>
    </xf>
    <xf numFmtId="0" fontId="14" fillId="0" borderId="41" xfId="95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53" xfId="78" applyFont="1" applyFill="1" applyBorder="1" applyAlignment="1" applyProtection="1">
      <alignment horizontal="left"/>
      <protection/>
    </xf>
    <xf numFmtId="0" fontId="17" fillId="0" borderId="21" xfId="78" applyFont="1" applyFill="1" applyBorder="1" applyAlignment="1" applyProtection="1">
      <alignment horizontal="left"/>
      <protection/>
    </xf>
    <xf numFmtId="0" fontId="17" fillId="0" borderId="46" xfId="78" applyFont="1" applyFill="1" applyBorder="1" applyAlignment="1" applyProtection="1">
      <alignment horizontal="left"/>
      <protection/>
    </xf>
    <xf numFmtId="0" fontId="12" fillId="0" borderId="12" xfId="78" applyFont="1" applyFill="1" applyBorder="1" applyAlignment="1" applyProtection="1">
      <alignment horizontal="left"/>
      <protection/>
    </xf>
    <xf numFmtId="0" fontId="12" fillId="0" borderId="23" xfId="78" applyFont="1" applyFill="1" applyBorder="1" applyAlignment="1" applyProtection="1">
      <alignment horizontal="left"/>
      <protection/>
    </xf>
    <xf numFmtId="0" fontId="12" fillId="0" borderId="24" xfId="78" applyFont="1" applyFill="1" applyBorder="1" applyAlignment="1" applyProtection="1">
      <alignment horizontal="left"/>
      <protection/>
    </xf>
    <xf numFmtId="0" fontId="17" fillId="0" borderId="54" xfId="78" applyFont="1" applyFill="1" applyBorder="1" applyAlignment="1" applyProtection="1">
      <alignment horizontal="left"/>
      <protection/>
    </xf>
    <xf numFmtId="0" fontId="17" fillId="0" borderId="55" xfId="78" applyFont="1" applyFill="1" applyBorder="1" applyAlignment="1" applyProtection="1">
      <alignment horizontal="left"/>
      <protection/>
    </xf>
    <xf numFmtId="0" fontId="17" fillId="0" borderId="56" xfId="78" applyFont="1" applyFill="1" applyBorder="1" applyAlignment="1" applyProtection="1">
      <alignment horizontal="left"/>
      <protection/>
    </xf>
    <xf numFmtId="0" fontId="17" fillId="0" borderId="31" xfId="78" applyFont="1" applyFill="1" applyBorder="1" applyAlignment="1" applyProtection="1">
      <alignment horizontal="left"/>
      <protection/>
    </xf>
    <xf numFmtId="0" fontId="17" fillId="0" borderId="22" xfId="78" applyFont="1" applyFill="1" applyBorder="1" applyAlignment="1" applyProtection="1">
      <alignment horizontal="left"/>
      <protection/>
    </xf>
    <xf numFmtId="0" fontId="17" fillId="0" borderId="32" xfId="78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left"/>
      <protection/>
    </xf>
    <xf numFmtId="0" fontId="17" fillId="0" borderId="28" xfId="78" applyFont="1" applyFill="1" applyBorder="1" applyAlignment="1" applyProtection="1">
      <alignment horizontal="left"/>
      <protection/>
    </xf>
    <xf numFmtId="0" fontId="17" fillId="0" borderId="20" xfId="78" applyFont="1" applyFill="1" applyBorder="1" applyAlignment="1" applyProtection="1">
      <alignment horizontal="left"/>
      <protection/>
    </xf>
    <xf numFmtId="0" fontId="17" fillId="0" borderId="61" xfId="78" applyFont="1" applyFill="1" applyBorder="1" applyAlignment="1" applyProtection="1">
      <alignment horizontal="left"/>
      <protection/>
    </xf>
    <xf numFmtId="0" fontId="13" fillId="0" borderId="12" xfId="78" applyFont="1" applyFill="1" applyBorder="1" applyAlignment="1" applyProtection="1">
      <alignment horizontal="left"/>
      <protection/>
    </xf>
    <xf numFmtId="0" fontId="13" fillId="0" borderId="23" xfId="78" applyFont="1" applyFill="1" applyBorder="1" applyAlignment="1" applyProtection="1">
      <alignment horizontal="left"/>
      <protection/>
    </xf>
    <xf numFmtId="0" fontId="13" fillId="0" borderId="24" xfId="78" applyFont="1" applyFill="1" applyBorder="1" applyAlignment="1" applyProtection="1">
      <alignment horizontal="left"/>
      <protection/>
    </xf>
    <xf numFmtId="0" fontId="17" fillId="0" borderId="58" xfId="78" applyFont="1" applyFill="1" applyBorder="1" applyAlignment="1" applyProtection="1">
      <alignment horizontal="left"/>
      <protection/>
    </xf>
    <xf numFmtId="0" fontId="17" fillId="0" borderId="59" xfId="78" applyFont="1" applyFill="1" applyBorder="1" applyAlignment="1" applyProtection="1">
      <alignment horizontal="left"/>
      <protection/>
    </xf>
    <xf numFmtId="0" fontId="17" fillId="0" borderId="60" xfId="78" applyFont="1" applyFill="1" applyBorder="1" applyAlignment="1" applyProtection="1">
      <alignment horizontal="left"/>
      <protection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4" xfId="61"/>
    <cellStyle name="Dziesiętny 4 2" xfId="62"/>
    <cellStyle name="Dziesiętny 4 3" xfId="63"/>
    <cellStyle name="Dziesiętny 4 4" xfId="64"/>
    <cellStyle name="Dziesiętny 4 5" xfId="65"/>
    <cellStyle name="Dziesiętny 4 6" xfId="66"/>
    <cellStyle name="Dziesiętny 4 7" xfId="67"/>
    <cellStyle name="Dziesiętny 4 8" xfId="68"/>
    <cellStyle name="Dziesiętny 5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y" xfId="76"/>
    <cellStyle name="Normal_2a" xfId="77"/>
    <cellStyle name="Normalny 2" xfId="78"/>
    <cellStyle name="Normalny 2 10" xfId="79"/>
    <cellStyle name="Normalny 2 10 2" xfId="80"/>
    <cellStyle name="Normalny 2 11" xfId="81"/>
    <cellStyle name="Normalny 2 2" xfId="82"/>
    <cellStyle name="Normalny 2 3" xfId="83"/>
    <cellStyle name="Normalny 2 4" xfId="84"/>
    <cellStyle name="Normalny 2 5" xfId="85"/>
    <cellStyle name="Normalny 2 6" xfId="86"/>
    <cellStyle name="Normalny 2 7" xfId="87"/>
    <cellStyle name="Normalny 2 8" xfId="88"/>
    <cellStyle name="Normalny 2 9" xfId="89"/>
    <cellStyle name="Normalny 2_druki  dla  Jednostek Kultury wyk.2012 r." xfId="90"/>
    <cellStyle name="Normalny 2_druki - ZOZ wyk.2012" xfId="91"/>
    <cellStyle name="Normalny 2_Osoby prawne - tabele do uchwały projekt budżetu 2014" xfId="92"/>
    <cellStyle name="Normalny 2_projekt pl.fin 2016" xfId="93"/>
    <cellStyle name="Normalny 3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4_Osoby prawne - tabele do uchwały projekt budżetu 2014" xfId="104"/>
    <cellStyle name="Normalny 5" xfId="105"/>
    <cellStyle name="Normalny_druki  dla  Jednostek Kultury wyk.2012 r." xfId="106"/>
    <cellStyle name="Normalny_druki do sprawozdań z wyk. planu i analiz za 2014 r. przerobione po nowemu" xfId="107"/>
    <cellStyle name="Normalny_Druki planów na 2009 r. - wojewódzkie osoby prawne" xfId="108"/>
    <cellStyle name="Normalny_Druki planów na 2009 r. - wojewódzkie osoby prawne 2" xfId="109"/>
    <cellStyle name="Normalny_Druki planów na 2009 r. - wojewódzkie osoby prawne 2 2" xfId="110"/>
    <cellStyle name="Obliczenia" xfId="111"/>
    <cellStyle name="Percent_Odsetki karne" xfId="112"/>
    <cellStyle name="Percent" xfId="113"/>
    <cellStyle name="Procentowy 2" xfId="114"/>
    <cellStyle name="Procentowy 2 2" xfId="115"/>
    <cellStyle name="Procentowy 2 3" xfId="116"/>
    <cellStyle name="Procentowy 4 2" xfId="117"/>
    <cellStyle name="Procentowy 4 3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4"/>
  <sheetViews>
    <sheetView view="pageBreakPreview" zoomScaleSheetLayoutView="100" workbookViewId="0" topLeftCell="A1">
      <selection activeCell="A9" sqref="A9:I9"/>
    </sheetView>
  </sheetViews>
  <sheetFormatPr defaultColWidth="47.25390625" defaultRowHeight="12.75"/>
  <cols>
    <col min="1" max="1" width="6.75390625" style="17" customWidth="1"/>
    <col min="2" max="2" width="48.25390625" style="13" customWidth="1"/>
    <col min="3" max="4" width="13.75390625" style="13" customWidth="1"/>
    <col min="5" max="5" width="10.75390625" style="13" customWidth="1"/>
    <col min="6" max="8" width="13.75390625" style="13" customWidth="1"/>
    <col min="9" max="9" width="10.75390625" style="13" customWidth="1"/>
    <col min="10" max="241" width="9.125" style="13" customWidth="1"/>
    <col min="242" max="242" width="6.625" style="13" customWidth="1"/>
    <col min="243" max="16384" width="47.25390625" style="13" customWidth="1"/>
  </cols>
  <sheetData>
    <row r="1" spans="1:9" ht="12.75" customHeight="1">
      <c r="A1" s="11"/>
      <c r="B1" s="12"/>
      <c r="C1" s="12"/>
      <c r="D1" s="12"/>
      <c r="E1" s="12"/>
      <c r="F1" s="12"/>
      <c r="G1" s="12" t="s">
        <v>398</v>
      </c>
      <c r="H1" s="12"/>
      <c r="I1" s="12"/>
    </row>
    <row r="2" spans="1:9" ht="12.75" customHeight="1">
      <c r="A2" s="11"/>
      <c r="B2" s="12"/>
      <c r="C2" s="12"/>
      <c r="D2" s="12"/>
      <c r="E2" s="12"/>
      <c r="F2" s="12"/>
      <c r="G2" s="12" t="s">
        <v>399</v>
      </c>
      <c r="H2" s="12"/>
      <c r="I2" s="12"/>
    </row>
    <row r="3" spans="1:9" ht="12.75" customHeight="1">
      <c r="A3" s="11"/>
      <c r="B3" s="12"/>
      <c r="C3" s="12"/>
      <c r="D3" s="12"/>
      <c r="E3" s="12"/>
      <c r="F3" s="12"/>
      <c r="G3" s="12" t="s">
        <v>0</v>
      </c>
      <c r="H3" s="12"/>
      <c r="I3" s="12"/>
    </row>
    <row r="4" spans="1:9" ht="12.75" customHeight="1">
      <c r="A4" s="11"/>
      <c r="B4" s="12"/>
      <c r="C4" s="12"/>
      <c r="D4" s="12"/>
      <c r="E4" s="12"/>
      <c r="F4" s="12"/>
      <c r="G4" s="12" t="s">
        <v>400</v>
      </c>
      <c r="H4" s="12"/>
      <c r="I4" s="12"/>
    </row>
    <row r="5" spans="1:9" ht="12.7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18.75">
      <c r="A6" s="536" t="s">
        <v>1</v>
      </c>
      <c r="B6" s="536"/>
      <c r="C6" s="536"/>
      <c r="D6" s="536"/>
      <c r="E6" s="536"/>
      <c r="F6" s="536"/>
      <c r="G6" s="536"/>
      <c r="H6" s="536"/>
      <c r="I6" s="536"/>
    </row>
    <row r="7" spans="1:9" ht="18.75">
      <c r="A7" s="536" t="s">
        <v>227</v>
      </c>
      <c r="B7" s="536"/>
      <c r="C7" s="536"/>
      <c r="D7" s="536"/>
      <c r="E7" s="536"/>
      <c r="F7" s="536"/>
      <c r="G7" s="536"/>
      <c r="H7" s="536"/>
      <c r="I7" s="536"/>
    </row>
    <row r="8" spans="1:9" s="14" customFormat="1" ht="15.75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9" s="14" customFormat="1" ht="23.25" customHeight="1">
      <c r="A9" s="584" t="s">
        <v>397</v>
      </c>
      <c r="B9" s="585"/>
      <c r="C9" s="585"/>
      <c r="D9" s="585"/>
      <c r="E9" s="585"/>
      <c r="F9" s="585"/>
      <c r="G9" s="585"/>
      <c r="H9" s="585"/>
      <c r="I9" s="585"/>
    </row>
    <row r="10" spans="1:9" s="15" customFormat="1" ht="15" customHeight="1">
      <c r="A10" s="537" t="s">
        <v>2</v>
      </c>
      <c r="B10" s="537"/>
      <c r="C10" s="537"/>
      <c r="D10" s="537"/>
      <c r="E10" s="537"/>
      <c r="F10" s="537"/>
      <c r="G10" s="537"/>
      <c r="H10" s="537"/>
      <c r="I10" s="537"/>
    </row>
    <row r="11" spans="1:9" s="15" customFormat="1" ht="1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8" s="15" customFormat="1" ht="15" customHeight="1">
      <c r="A12" s="17"/>
      <c r="B12" s="13"/>
      <c r="C12" s="13"/>
      <c r="D12" s="13"/>
      <c r="E12" s="587" t="s">
        <v>87</v>
      </c>
      <c r="F12" s="587"/>
      <c r="G12" s="587"/>
      <c r="H12" s="587"/>
    </row>
    <row r="13" spans="1:9" ht="15.75" customHeight="1">
      <c r="A13" s="541" t="s">
        <v>3</v>
      </c>
      <c r="B13" s="541" t="s">
        <v>4</v>
      </c>
      <c r="C13" s="538" t="s">
        <v>5</v>
      </c>
      <c r="D13" s="538"/>
      <c r="E13" s="543" t="s">
        <v>6</v>
      </c>
      <c r="F13" s="538" t="s">
        <v>7</v>
      </c>
      <c r="G13" s="538"/>
      <c r="H13" s="538"/>
      <c r="I13" s="543" t="s">
        <v>8</v>
      </c>
    </row>
    <row r="14" spans="1:9" ht="15.75" customHeight="1">
      <c r="A14" s="542"/>
      <c r="B14" s="542"/>
      <c r="C14" s="390" t="s">
        <v>9</v>
      </c>
      <c r="D14" s="162" t="s">
        <v>10</v>
      </c>
      <c r="E14" s="544"/>
      <c r="F14" s="162" t="s">
        <v>11</v>
      </c>
      <c r="G14" s="162" t="s">
        <v>9</v>
      </c>
      <c r="H14" s="162" t="s">
        <v>10</v>
      </c>
      <c r="I14" s="544"/>
    </row>
    <row r="15" spans="1:9" ht="15.75" customHeight="1">
      <c r="A15" s="542"/>
      <c r="B15" s="542"/>
      <c r="C15" s="239" t="s">
        <v>12</v>
      </c>
      <c r="D15" s="239" t="s">
        <v>13</v>
      </c>
      <c r="E15" s="544"/>
      <c r="F15" s="239" t="s">
        <v>14</v>
      </c>
      <c r="G15" s="239" t="s">
        <v>12</v>
      </c>
      <c r="H15" s="239" t="s">
        <v>13</v>
      </c>
      <c r="I15" s="544"/>
    </row>
    <row r="16" spans="1:9" ht="15.75" customHeight="1">
      <c r="A16" s="298" t="s">
        <v>15</v>
      </c>
      <c r="B16" s="298" t="s">
        <v>16</v>
      </c>
      <c r="C16" s="298" t="s">
        <v>17</v>
      </c>
      <c r="D16" s="298" t="s">
        <v>18</v>
      </c>
      <c r="E16" s="298" t="s">
        <v>19</v>
      </c>
      <c r="F16" s="298" t="s">
        <v>20</v>
      </c>
      <c r="G16" s="298" t="s">
        <v>21</v>
      </c>
      <c r="H16" s="298" t="s">
        <v>22</v>
      </c>
      <c r="I16" s="298" t="s">
        <v>23</v>
      </c>
    </row>
    <row r="17" spans="1:9" ht="6.75" customHeight="1">
      <c r="A17" s="391"/>
      <c r="B17" s="392"/>
      <c r="C17" s="392"/>
      <c r="D17" s="392"/>
      <c r="E17" s="392"/>
      <c r="F17" s="392"/>
      <c r="G17" s="392"/>
      <c r="H17" s="392"/>
      <c r="I17" s="393"/>
    </row>
    <row r="18" spans="1:9" ht="21.75" customHeight="1">
      <c r="A18" s="394"/>
      <c r="B18" s="169" t="s">
        <v>24</v>
      </c>
      <c r="C18" s="395">
        <f>C19+C34+C35+C38+C46+C36+C37</f>
        <v>0</v>
      </c>
      <c r="D18" s="395">
        <f>D19+D34+D35+D38+D46+D36+D37</f>
        <v>0</v>
      </c>
      <c r="E18" s="395" t="e">
        <f aca="true" t="shared" si="0" ref="E18:E92">D18/C18*100</f>
        <v>#DIV/0!</v>
      </c>
      <c r="F18" s="395">
        <f>F19+F34+F35+F38+F46+F36+F37</f>
        <v>0</v>
      </c>
      <c r="G18" s="395">
        <f>G19+G34+G35+G38+G46+G36+G37</f>
        <v>0</v>
      </c>
      <c r="H18" s="395">
        <f>H19+H34+H35+H38+H46+H36+H37</f>
        <v>0</v>
      </c>
      <c r="I18" s="395" t="e">
        <f aca="true" t="shared" si="1" ref="I18:I86">H18/G18*100</f>
        <v>#DIV/0!</v>
      </c>
    </row>
    <row r="19" spans="1:9" s="19" customFormat="1" ht="18.75" customHeight="1">
      <c r="A19" s="394" t="s">
        <v>25</v>
      </c>
      <c r="B19" s="396" t="s">
        <v>176</v>
      </c>
      <c r="C19" s="397">
        <f>C20+C25+C30+C31+C33+C32</f>
        <v>0</v>
      </c>
      <c r="D19" s="397">
        <f>D20+D25+D30+D31+D33+D32</f>
        <v>0</v>
      </c>
      <c r="E19" s="397" t="e">
        <f t="shared" si="0"/>
        <v>#DIV/0!</v>
      </c>
      <c r="F19" s="397">
        <f>F20+F25+F30+F31+F33+F32</f>
        <v>0</v>
      </c>
      <c r="G19" s="397">
        <f>G20+G25+G30+G31+G33+G32</f>
        <v>0</v>
      </c>
      <c r="H19" s="397">
        <f>H20+H25+H30+H31+H33+H32</f>
        <v>0</v>
      </c>
      <c r="I19" s="397" t="e">
        <f t="shared" si="1"/>
        <v>#DIV/0!</v>
      </c>
    </row>
    <row r="20" spans="1:9" s="19" customFormat="1" ht="16.5" customHeight="1">
      <c r="A20" s="398" t="s">
        <v>15</v>
      </c>
      <c r="B20" s="399" t="s">
        <v>177</v>
      </c>
      <c r="C20" s="397">
        <f>SUM(C21:C24)</f>
        <v>0</v>
      </c>
      <c r="D20" s="397">
        <f>SUM(D21:D24)</f>
        <v>0</v>
      </c>
      <c r="E20" s="397" t="e">
        <f t="shared" si="0"/>
        <v>#DIV/0!</v>
      </c>
      <c r="F20" s="397">
        <f>SUM(F21:F24)</f>
        <v>0</v>
      </c>
      <c r="G20" s="397">
        <f>SUM(G21:G24)</f>
        <v>0</v>
      </c>
      <c r="H20" s="397">
        <f>SUM(H21:H24)</f>
        <v>0</v>
      </c>
      <c r="I20" s="397" t="e">
        <f t="shared" si="1"/>
        <v>#DIV/0!</v>
      </c>
    </row>
    <row r="21" spans="1:9" s="20" customFormat="1" ht="15.75" customHeight="1">
      <c r="A21" s="259"/>
      <c r="B21" s="401" t="s">
        <v>250</v>
      </c>
      <c r="C21" s="190"/>
      <c r="D21" s="190"/>
      <c r="E21" s="190" t="e">
        <f t="shared" si="0"/>
        <v>#DIV/0!</v>
      </c>
      <c r="F21" s="190"/>
      <c r="G21" s="190"/>
      <c r="H21" s="190"/>
      <c r="I21" s="190" t="e">
        <f t="shared" si="1"/>
        <v>#DIV/0!</v>
      </c>
    </row>
    <row r="22" spans="1:9" s="20" customFormat="1" ht="25.5" customHeight="1">
      <c r="A22" s="283"/>
      <c r="B22" s="401" t="s">
        <v>251</v>
      </c>
      <c r="C22" s="190"/>
      <c r="D22" s="190"/>
      <c r="E22" s="190" t="e">
        <f t="shared" si="0"/>
        <v>#DIV/0!</v>
      </c>
      <c r="F22" s="190"/>
      <c r="G22" s="190"/>
      <c r="H22" s="190"/>
      <c r="I22" s="190" t="e">
        <f t="shared" si="1"/>
        <v>#DIV/0!</v>
      </c>
    </row>
    <row r="23" spans="1:9" s="20" customFormat="1" ht="25.5" customHeight="1">
      <c r="A23" s="283"/>
      <c r="B23" s="401" t="s">
        <v>252</v>
      </c>
      <c r="C23" s="190"/>
      <c r="D23" s="190"/>
      <c r="E23" s="190" t="e">
        <f t="shared" si="0"/>
        <v>#DIV/0!</v>
      </c>
      <c r="F23" s="190"/>
      <c r="G23" s="190"/>
      <c r="H23" s="190"/>
      <c r="I23" s="190" t="e">
        <f t="shared" si="1"/>
        <v>#DIV/0!</v>
      </c>
    </row>
    <row r="24" spans="1:9" ht="15.75" customHeight="1">
      <c r="A24" s="283"/>
      <c r="B24" s="402" t="s">
        <v>253</v>
      </c>
      <c r="C24" s="190"/>
      <c r="D24" s="190"/>
      <c r="E24" s="190" t="e">
        <f t="shared" si="0"/>
        <v>#DIV/0!</v>
      </c>
      <c r="F24" s="190"/>
      <c r="G24" s="190"/>
      <c r="H24" s="190"/>
      <c r="I24" s="190" t="e">
        <f t="shared" si="1"/>
        <v>#DIV/0!</v>
      </c>
    </row>
    <row r="25" spans="1:9" ht="16.5" customHeight="1">
      <c r="A25" s="398" t="s">
        <v>16</v>
      </c>
      <c r="B25" s="399" t="s">
        <v>178</v>
      </c>
      <c r="C25" s="397">
        <f>C26+C27+C28+C29</f>
        <v>0</v>
      </c>
      <c r="D25" s="397">
        <f>D26+D27+D28+D29</f>
        <v>0</v>
      </c>
      <c r="E25" s="397" t="e">
        <f t="shared" si="0"/>
        <v>#DIV/0!</v>
      </c>
      <c r="F25" s="397">
        <f>F26+F27+F28+F29</f>
        <v>0</v>
      </c>
      <c r="G25" s="397">
        <f>G26+G27+G28+G29</f>
        <v>0</v>
      </c>
      <c r="H25" s="397">
        <f>H26+H27+H28+H29</f>
        <v>0</v>
      </c>
      <c r="I25" s="397" t="e">
        <f t="shared" si="1"/>
        <v>#DIV/0!</v>
      </c>
    </row>
    <row r="26" spans="1:9" s="20" customFormat="1" ht="15.75" customHeight="1">
      <c r="A26" s="283"/>
      <c r="B26" s="401" t="s">
        <v>241</v>
      </c>
      <c r="C26" s="190"/>
      <c r="D26" s="403"/>
      <c r="E26" s="403" t="e">
        <f t="shared" si="0"/>
        <v>#DIV/0!</v>
      </c>
      <c r="F26" s="403"/>
      <c r="G26" s="403"/>
      <c r="H26" s="403"/>
      <c r="I26" s="403" t="e">
        <f t="shared" si="1"/>
        <v>#DIV/0!</v>
      </c>
    </row>
    <row r="27" spans="1:9" ht="15.75" customHeight="1">
      <c r="A27" s="283"/>
      <c r="B27" s="401" t="s">
        <v>160</v>
      </c>
      <c r="C27" s="190"/>
      <c r="D27" s="403"/>
      <c r="E27" s="403" t="e">
        <f t="shared" si="0"/>
        <v>#DIV/0!</v>
      </c>
      <c r="F27" s="403"/>
      <c r="G27" s="403"/>
      <c r="H27" s="403"/>
      <c r="I27" s="403" t="e">
        <f t="shared" si="1"/>
        <v>#DIV/0!</v>
      </c>
    </row>
    <row r="28" spans="1:9" ht="15.75" customHeight="1">
      <c r="A28" s="283"/>
      <c r="B28" s="401" t="s">
        <v>179</v>
      </c>
      <c r="C28" s="190"/>
      <c r="D28" s="403"/>
      <c r="E28" s="403" t="e">
        <f t="shared" si="0"/>
        <v>#DIV/0!</v>
      </c>
      <c r="F28" s="403"/>
      <c r="G28" s="403"/>
      <c r="H28" s="403"/>
      <c r="I28" s="403" t="e">
        <f t="shared" si="1"/>
        <v>#DIV/0!</v>
      </c>
    </row>
    <row r="29" spans="1:9" ht="15.75" customHeight="1">
      <c r="A29" s="283"/>
      <c r="B29" s="352" t="s">
        <v>26</v>
      </c>
      <c r="C29" s="190"/>
      <c r="D29" s="403"/>
      <c r="E29" s="403" t="e">
        <f t="shared" si="0"/>
        <v>#DIV/0!</v>
      </c>
      <c r="F29" s="403"/>
      <c r="G29" s="403"/>
      <c r="H29" s="403"/>
      <c r="I29" s="403" t="e">
        <f t="shared" si="1"/>
        <v>#DIV/0!</v>
      </c>
    </row>
    <row r="30" spans="1:9" ht="16.5" customHeight="1">
      <c r="A30" s="265" t="s">
        <v>17</v>
      </c>
      <c r="B30" s="404" t="s">
        <v>161</v>
      </c>
      <c r="C30" s="397"/>
      <c r="D30" s="397"/>
      <c r="E30" s="397" t="e">
        <f t="shared" si="0"/>
        <v>#DIV/0!</v>
      </c>
      <c r="F30" s="397"/>
      <c r="G30" s="397"/>
      <c r="H30" s="397"/>
      <c r="I30" s="397" t="e">
        <f t="shared" si="1"/>
        <v>#DIV/0!</v>
      </c>
    </row>
    <row r="31" spans="1:9" s="21" customFormat="1" ht="16.5" customHeight="1">
      <c r="A31" s="265" t="s">
        <v>18</v>
      </c>
      <c r="B31" s="404" t="s">
        <v>27</v>
      </c>
      <c r="C31" s="397"/>
      <c r="D31" s="397"/>
      <c r="E31" s="397" t="e">
        <f t="shared" si="0"/>
        <v>#DIV/0!</v>
      </c>
      <c r="F31" s="397"/>
      <c r="G31" s="397"/>
      <c r="H31" s="397"/>
      <c r="I31" s="397" t="e">
        <f t="shared" si="1"/>
        <v>#DIV/0!</v>
      </c>
    </row>
    <row r="32" spans="1:9" s="21" customFormat="1" ht="16.5" customHeight="1">
      <c r="A32" s="265" t="s">
        <v>19</v>
      </c>
      <c r="B32" s="340" t="s">
        <v>180</v>
      </c>
      <c r="C32" s="397"/>
      <c r="D32" s="397"/>
      <c r="E32" s="397" t="e">
        <f t="shared" si="0"/>
        <v>#DIV/0!</v>
      </c>
      <c r="F32" s="397"/>
      <c r="G32" s="397"/>
      <c r="H32" s="397"/>
      <c r="I32" s="397" t="e">
        <f t="shared" si="1"/>
        <v>#DIV/0!</v>
      </c>
    </row>
    <row r="33" spans="1:9" s="21" customFormat="1" ht="16.5" customHeight="1">
      <c r="A33" s="265" t="s">
        <v>20</v>
      </c>
      <c r="B33" s="404" t="s">
        <v>28</v>
      </c>
      <c r="C33" s="397"/>
      <c r="D33" s="397"/>
      <c r="E33" s="397" t="e">
        <f t="shared" si="0"/>
        <v>#DIV/0!</v>
      </c>
      <c r="F33" s="397"/>
      <c r="G33" s="397"/>
      <c r="H33" s="397"/>
      <c r="I33" s="397" t="e">
        <f t="shared" si="1"/>
        <v>#DIV/0!</v>
      </c>
    </row>
    <row r="34" spans="1:9" s="21" customFormat="1" ht="18.75" customHeight="1">
      <c r="A34" s="171" t="s">
        <v>29</v>
      </c>
      <c r="B34" s="405" t="s">
        <v>30</v>
      </c>
      <c r="C34" s="397"/>
      <c r="D34" s="397"/>
      <c r="E34" s="397" t="e">
        <f t="shared" si="0"/>
        <v>#DIV/0!</v>
      </c>
      <c r="F34" s="397"/>
      <c r="G34" s="397"/>
      <c r="H34" s="397"/>
      <c r="I34" s="397" t="e">
        <f t="shared" si="1"/>
        <v>#DIV/0!</v>
      </c>
    </row>
    <row r="35" spans="1:9" s="22" customFormat="1" ht="18.75" customHeight="1">
      <c r="A35" s="171" t="s">
        <v>31</v>
      </c>
      <c r="B35" s="177" t="s">
        <v>86</v>
      </c>
      <c r="C35" s="189"/>
      <c r="D35" s="397"/>
      <c r="E35" s="397" t="e">
        <f t="shared" si="0"/>
        <v>#DIV/0!</v>
      </c>
      <c r="F35" s="397"/>
      <c r="G35" s="397"/>
      <c r="H35" s="397"/>
      <c r="I35" s="397" t="e">
        <f t="shared" si="1"/>
        <v>#DIV/0!</v>
      </c>
    </row>
    <row r="36" spans="1:9" s="22" customFormat="1" ht="18.75" customHeight="1">
      <c r="A36" s="171" t="s">
        <v>32</v>
      </c>
      <c r="B36" s="177" t="s">
        <v>162</v>
      </c>
      <c r="C36" s="189"/>
      <c r="D36" s="189"/>
      <c r="E36" s="189" t="e">
        <f t="shared" si="0"/>
        <v>#DIV/0!</v>
      </c>
      <c r="F36" s="189"/>
      <c r="G36" s="189"/>
      <c r="H36" s="189"/>
      <c r="I36" s="189" t="e">
        <f t="shared" si="1"/>
        <v>#DIV/0!</v>
      </c>
    </row>
    <row r="37" spans="1:9" s="22" customFormat="1" ht="18.75" customHeight="1">
      <c r="A37" s="171" t="s">
        <v>34</v>
      </c>
      <c r="B37" s="177" t="s">
        <v>92</v>
      </c>
      <c r="C37" s="189"/>
      <c r="D37" s="397"/>
      <c r="E37" s="397" t="e">
        <f t="shared" si="0"/>
        <v>#DIV/0!</v>
      </c>
      <c r="F37" s="397"/>
      <c r="G37" s="397"/>
      <c r="H37" s="397"/>
      <c r="I37" s="397" t="e">
        <f t="shared" si="1"/>
        <v>#DIV/0!</v>
      </c>
    </row>
    <row r="38" spans="1:9" s="22" customFormat="1" ht="18.75" customHeight="1">
      <c r="A38" s="171" t="s">
        <v>35</v>
      </c>
      <c r="B38" s="405" t="s">
        <v>181</v>
      </c>
      <c r="C38" s="406">
        <f>C39+C45+C40+C44</f>
        <v>0</v>
      </c>
      <c r="D38" s="406">
        <f>D39+D45+D40+D44</f>
        <v>0</v>
      </c>
      <c r="E38" s="406" t="e">
        <f t="shared" si="0"/>
        <v>#DIV/0!</v>
      </c>
      <c r="F38" s="406">
        <f>F39+F45+F40+F44</f>
        <v>0</v>
      </c>
      <c r="G38" s="406">
        <f>G39+G45+G40+G44</f>
        <v>0</v>
      </c>
      <c r="H38" s="406">
        <f>H39+H45+H40+H44</f>
        <v>0</v>
      </c>
      <c r="I38" s="406" t="e">
        <f t="shared" si="1"/>
        <v>#DIV/0!</v>
      </c>
    </row>
    <row r="39" spans="1:9" s="22" customFormat="1" ht="16.5" customHeight="1">
      <c r="A39" s="414" t="s">
        <v>15</v>
      </c>
      <c r="B39" s="407" t="s">
        <v>163</v>
      </c>
      <c r="C39" s="189"/>
      <c r="D39" s="189"/>
      <c r="E39" s="189" t="e">
        <f t="shared" si="0"/>
        <v>#DIV/0!</v>
      </c>
      <c r="F39" s="189"/>
      <c r="G39" s="189"/>
      <c r="H39" s="189"/>
      <c r="I39" s="189" t="e">
        <f t="shared" si="1"/>
        <v>#DIV/0!</v>
      </c>
    </row>
    <row r="40" spans="1:9" s="22" customFormat="1" ht="16.5" customHeight="1">
      <c r="A40" s="414" t="s">
        <v>16</v>
      </c>
      <c r="B40" s="408" t="s">
        <v>182</v>
      </c>
      <c r="C40" s="409">
        <f>C41+C42+C43</f>
        <v>0</v>
      </c>
      <c r="D40" s="409">
        <f>D41+D42+D43</f>
        <v>0</v>
      </c>
      <c r="E40" s="409" t="e">
        <f t="shared" si="0"/>
        <v>#DIV/0!</v>
      </c>
      <c r="F40" s="409">
        <f>F41+F42+F43</f>
        <v>0</v>
      </c>
      <c r="G40" s="409">
        <f>G41+G42+G43</f>
        <v>0</v>
      </c>
      <c r="H40" s="409">
        <f>H41+H42+H43</f>
        <v>0</v>
      </c>
      <c r="I40" s="409" t="e">
        <f t="shared" si="1"/>
        <v>#DIV/0!</v>
      </c>
    </row>
    <row r="41" spans="1:9" s="22" customFormat="1" ht="15.75" customHeight="1">
      <c r="A41" s="400"/>
      <c r="B41" s="410" t="s">
        <v>183</v>
      </c>
      <c r="C41" s="190"/>
      <c r="D41" s="190"/>
      <c r="E41" s="190" t="e">
        <f t="shared" si="0"/>
        <v>#DIV/0!</v>
      </c>
      <c r="F41" s="190"/>
      <c r="G41" s="190"/>
      <c r="H41" s="190"/>
      <c r="I41" s="190" t="e">
        <f t="shared" si="1"/>
        <v>#DIV/0!</v>
      </c>
    </row>
    <row r="42" spans="1:9" s="22" customFormat="1" ht="15.75" customHeight="1">
      <c r="A42" s="400"/>
      <c r="B42" s="410" t="s">
        <v>184</v>
      </c>
      <c r="C42" s="190"/>
      <c r="D42" s="190"/>
      <c r="E42" s="190" t="e">
        <f t="shared" si="0"/>
        <v>#DIV/0!</v>
      </c>
      <c r="F42" s="190"/>
      <c r="G42" s="190"/>
      <c r="H42" s="190"/>
      <c r="I42" s="190" t="e">
        <f t="shared" si="1"/>
        <v>#DIV/0!</v>
      </c>
    </row>
    <row r="43" spans="1:9" s="22" customFormat="1" ht="15.75" customHeight="1">
      <c r="A43" s="400"/>
      <c r="B43" s="410" t="s">
        <v>33</v>
      </c>
      <c r="C43" s="190"/>
      <c r="D43" s="190"/>
      <c r="E43" s="190" t="e">
        <f t="shared" si="0"/>
        <v>#DIV/0!</v>
      </c>
      <c r="F43" s="190"/>
      <c r="G43" s="190"/>
      <c r="H43" s="190"/>
      <c r="I43" s="190" t="e">
        <f t="shared" si="1"/>
        <v>#DIV/0!</v>
      </c>
    </row>
    <row r="44" spans="1:9" s="23" customFormat="1" ht="33" customHeight="1">
      <c r="A44" s="414" t="s">
        <v>17</v>
      </c>
      <c r="B44" s="411" t="s">
        <v>185</v>
      </c>
      <c r="C44" s="395"/>
      <c r="D44" s="395"/>
      <c r="E44" s="395" t="e">
        <f t="shared" si="0"/>
        <v>#DIV/0!</v>
      </c>
      <c r="F44" s="395"/>
      <c r="G44" s="395"/>
      <c r="H44" s="395"/>
      <c r="I44" s="395" t="e">
        <f t="shared" si="1"/>
        <v>#DIV/0!</v>
      </c>
    </row>
    <row r="45" spans="1:9" s="22" customFormat="1" ht="16.5" customHeight="1">
      <c r="A45" s="414" t="s">
        <v>18</v>
      </c>
      <c r="B45" s="408" t="s">
        <v>28</v>
      </c>
      <c r="C45" s="189"/>
      <c r="D45" s="189"/>
      <c r="E45" s="189" t="e">
        <f t="shared" si="0"/>
        <v>#DIV/0!</v>
      </c>
      <c r="F45" s="189"/>
      <c r="G45" s="189"/>
      <c r="H45" s="189"/>
      <c r="I45" s="189" t="e">
        <f t="shared" si="1"/>
        <v>#DIV/0!</v>
      </c>
    </row>
    <row r="46" spans="1:9" s="22" customFormat="1" ht="18.75" customHeight="1">
      <c r="A46" s="171" t="s">
        <v>37</v>
      </c>
      <c r="B46" s="412" t="s">
        <v>186</v>
      </c>
      <c r="C46" s="413">
        <f>C48+C47+C49</f>
        <v>0</v>
      </c>
      <c r="D46" s="413">
        <f>D48+D47+D49</f>
        <v>0</v>
      </c>
      <c r="E46" s="413" t="e">
        <f t="shared" si="0"/>
        <v>#DIV/0!</v>
      </c>
      <c r="F46" s="413">
        <f>F48+F47+F49</f>
        <v>0</v>
      </c>
      <c r="G46" s="413">
        <f>G48+G47+G49</f>
        <v>0</v>
      </c>
      <c r="H46" s="413">
        <f>H48+H47+H49</f>
        <v>0</v>
      </c>
      <c r="I46" s="413" t="e">
        <f t="shared" si="1"/>
        <v>#DIV/0!</v>
      </c>
    </row>
    <row r="47" spans="1:9" s="22" customFormat="1" ht="16.5" customHeight="1">
      <c r="A47" s="319" t="s">
        <v>15</v>
      </c>
      <c r="B47" s="303" t="s">
        <v>164</v>
      </c>
      <c r="C47" s="190"/>
      <c r="D47" s="190"/>
      <c r="E47" s="190" t="e">
        <f t="shared" si="0"/>
        <v>#DIV/0!</v>
      </c>
      <c r="F47" s="190"/>
      <c r="G47" s="190"/>
      <c r="H47" s="190"/>
      <c r="I47" s="190" t="e">
        <f t="shared" si="1"/>
        <v>#DIV/0!</v>
      </c>
    </row>
    <row r="48" spans="1:9" s="22" customFormat="1" ht="16.5" customHeight="1">
      <c r="A48" s="320" t="s">
        <v>16</v>
      </c>
      <c r="B48" s="401" t="s">
        <v>187</v>
      </c>
      <c r="C48" s="190"/>
      <c r="D48" s="190"/>
      <c r="E48" s="190" t="e">
        <f t="shared" si="0"/>
        <v>#DIV/0!</v>
      </c>
      <c r="F48" s="190"/>
      <c r="G48" s="190"/>
      <c r="H48" s="190"/>
      <c r="I48" s="190" t="e">
        <f t="shared" si="1"/>
        <v>#DIV/0!</v>
      </c>
    </row>
    <row r="49" spans="1:9" s="21" customFormat="1" ht="16.5" customHeight="1">
      <c r="A49" s="319" t="s">
        <v>17</v>
      </c>
      <c r="B49" s="303" t="s">
        <v>188</v>
      </c>
      <c r="C49" s="190"/>
      <c r="D49" s="190"/>
      <c r="E49" s="190" t="e">
        <f t="shared" si="0"/>
        <v>#DIV/0!</v>
      </c>
      <c r="F49" s="190"/>
      <c r="G49" s="190"/>
      <c r="H49" s="190"/>
      <c r="I49" s="190" t="e">
        <f t="shared" si="1"/>
        <v>#DIV/0!</v>
      </c>
    </row>
    <row r="50" spans="1:9" s="25" customFormat="1" ht="6.75" customHeight="1">
      <c r="A50" s="576"/>
      <c r="B50" s="577"/>
      <c r="C50" s="577"/>
      <c r="D50" s="577"/>
      <c r="E50" s="577"/>
      <c r="F50" s="577"/>
      <c r="G50" s="577"/>
      <c r="H50" s="577"/>
      <c r="I50" s="415"/>
    </row>
    <row r="51" spans="1:9" s="22" customFormat="1" ht="21.75" customHeight="1">
      <c r="A51" s="416"/>
      <c r="B51" s="417" t="s">
        <v>36</v>
      </c>
      <c r="C51" s="418">
        <f>C57+C114+C117+C121+C113</f>
        <v>0</v>
      </c>
      <c r="D51" s="418">
        <f>D57+D114+D117+D121+D113</f>
        <v>0</v>
      </c>
      <c r="E51" s="318" t="e">
        <f t="shared" si="0"/>
        <v>#DIV/0!</v>
      </c>
      <c r="F51" s="418">
        <f>F57+F114+F117+F121+F113</f>
        <v>0</v>
      </c>
      <c r="G51" s="418">
        <f>G57+G114+G117+G121+G113</f>
        <v>0</v>
      </c>
      <c r="H51" s="418">
        <f>H57+H114+H117+H121+H113</f>
        <v>0</v>
      </c>
      <c r="I51" s="318" t="e">
        <f t="shared" si="1"/>
        <v>#DIV/0!</v>
      </c>
    </row>
    <row r="52" spans="1:9" ht="18.75" customHeight="1">
      <c r="A52" s="270" t="s">
        <v>53</v>
      </c>
      <c r="B52" s="578" t="s">
        <v>38</v>
      </c>
      <c r="C52" s="579"/>
      <c r="D52" s="579"/>
      <c r="E52" s="579"/>
      <c r="F52" s="579"/>
      <c r="G52" s="579"/>
      <c r="H52" s="579"/>
      <c r="I52" s="393"/>
    </row>
    <row r="53" spans="1:9" ht="18.75" customHeight="1">
      <c r="A53" s="265" t="s">
        <v>229</v>
      </c>
      <c r="B53" s="281" t="s">
        <v>39</v>
      </c>
      <c r="C53" s="373">
        <f>C54+C55+C56</f>
        <v>0</v>
      </c>
      <c r="D53" s="373">
        <f>D54+D55+D56</f>
        <v>0</v>
      </c>
      <c r="E53" s="373" t="e">
        <f t="shared" si="0"/>
        <v>#DIV/0!</v>
      </c>
      <c r="F53" s="373">
        <f>F54+F55+F56</f>
        <v>0</v>
      </c>
      <c r="G53" s="373">
        <f>G54+G55+G56</f>
        <v>0</v>
      </c>
      <c r="H53" s="373">
        <f>H54+H55+H56</f>
        <v>0</v>
      </c>
      <c r="I53" s="373" t="e">
        <f t="shared" si="1"/>
        <v>#DIV/0!</v>
      </c>
    </row>
    <row r="54" spans="1:9" ht="16.5" customHeight="1">
      <c r="A54" s="320" t="s">
        <v>15</v>
      </c>
      <c r="B54" s="419" t="s">
        <v>165</v>
      </c>
      <c r="C54" s="233"/>
      <c r="D54" s="233"/>
      <c r="E54" s="233" t="e">
        <f t="shared" si="0"/>
        <v>#DIV/0!</v>
      </c>
      <c r="F54" s="233"/>
      <c r="G54" s="420"/>
      <c r="H54" s="420"/>
      <c r="I54" s="420" t="e">
        <f t="shared" si="1"/>
        <v>#DIV/0!</v>
      </c>
    </row>
    <row r="55" spans="1:9" ht="16.5" customHeight="1">
      <c r="A55" s="320" t="s">
        <v>16</v>
      </c>
      <c r="B55" s="419" t="s">
        <v>166</v>
      </c>
      <c r="C55" s="233"/>
      <c r="D55" s="233"/>
      <c r="E55" s="233" t="e">
        <f t="shared" si="0"/>
        <v>#DIV/0!</v>
      </c>
      <c r="F55" s="233"/>
      <c r="G55" s="420"/>
      <c r="H55" s="420"/>
      <c r="I55" s="420" t="e">
        <f t="shared" si="1"/>
        <v>#DIV/0!</v>
      </c>
    </row>
    <row r="56" spans="1:9" s="21" customFormat="1" ht="16.5" customHeight="1">
      <c r="A56" s="320" t="s">
        <v>17</v>
      </c>
      <c r="B56" s="249" t="s">
        <v>40</v>
      </c>
      <c r="C56" s="233"/>
      <c r="D56" s="233"/>
      <c r="E56" s="233" t="e">
        <f t="shared" si="0"/>
        <v>#DIV/0!</v>
      </c>
      <c r="F56" s="233"/>
      <c r="G56" s="420"/>
      <c r="H56" s="420"/>
      <c r="I56" s="420" t="e">
        <f t="shared" si="1"/>
        <v>#DIV/0!</v>
      </c>
    </row>
    <row r="57" spans="1:9" s="21" customFormat="1" ht="18.75" customHeight="1">
      <c r="A57" s="171" t="s">
        <v>230</v>
      </c>
      <c r="B57" s="310" t="s">
        <v>202</v>
      </c>
      <c r="C57" s="373">
        <f>C58+C63+C64+C77+C78+C92+C100+C104+C109+C88+C97</f>
        <v>0</v>
      </c>
      <c r="D57" s="373">
        <f>D58+D63+D64+D77+D78+D92+D100+D104+D109+D88+D97</f>
        <v>0</v>
      </c>
      <c r="E57" s="373" t="e">
        <f t="shared" si="0"/>
        <v>#DIV/0!</v>
      </c>
      <c r="F57" s="373">
        <f>F58+F63+F64+F77+F78+F92+F100+F104+F109+F88+F97</f>
        <v>0</v>
      </c>
      <c r="G57" s="373">
        <f>G58+G63+G64+G77+G78+G92+G100+G104+G109+G88+G97</f>
        <v>0</v>
      </c>
      <c r="H57" s="373">
        <f>H58+H63+H64+H77+H78+H92+H100+H104+H109+H88+H97</f>
        <v>0</v>
      </c>
      <c r="I57" s="373" t="e">
        <f t="shared" si="1"/>
        <v>#DIV/0!</v>
      </c>
    </row>
    <row r="58" spans="1:9" ht="16.5" customHeight="1">
      <c r="A58" s="265" t="s">
        <v>15</v>
      </c>
      <c r="B58" s="281" t="s">
        <v>203</v>
      </c>
      <c r="C58" s="373">
        <f>C59+C60+C61+C62</f>
        <v>0</v>
      </c>
      <c r="D58" s="373">
        <f>D59+D60+D61+D62</f>
        <v>0</v>
      </c>
      <c r="E58" s="373" t="e">
        <f t="shared" si="0"/>
        <v>#DIV/0!</v>
      </c>
      <c r="F58" s="373">
        <f>F59+F60+F61+F62</f>
        <v>0</v>
      </c>
      <c r="G58" s="373">
        <f>G59+G60+G61+G62</f>
        <v>0</v>
      </c>
      <c r="H58" s="373">
        <f>H59+H60+H61+H62</f>
        <v>0</v>
      </c>
      <c r="I58" s="373" t="e">
        <f t="shared" si="1"/>
        <v>#DIV/0!</v>
      </c>
    </row>
    <row r="59" spans="1:9" ht="15.75" customHeight="1">
      <c r="A59" s="259"/>
      <c r="B59" s="249" t="s">
        <v>93</v>
      </c>
      <c r="C59" s="233"/>
      <c r="D59" s="233"/>
      <c r="E59" s="233" t="e">
        <f t="shared" si="0"/>
        <v>#DIV/0!</v>
      </c>
      <c r="F59" s="233"/>
      <c r="G59" s="233"/>
      <c r="H59" s="233"/>
      <c r="I59" s="233" t="e">
        <f t="shared" si="1"/>
        <v>#DIV/0!</v>
      </c>
    </row>
    <row r="60" spans="1:9" ht="15.75" customHeight="1">
      <c r="A60" s="283"/>
      <c r="B60" s="249" t="s">
        <v>41</v>
      </c>
      <c r="C60" s="233"/>
      <c r="D60" s="233"/>
      <c r="E60" s="233" t="e">
        <f t="shared" si="0"/>
        <v>#DIV/0!</v>
      </c>
      <c r="F60" s="233"/>
      <c r="G60" s="233"/>
      <c r="H60" s="233"/>
      <c r="I60" s="233" t="e">
        <f t="shared" si="1"/>
        <v>#DIV/0!</v>
      </c>
    </row>
    <row r="61" spans="1:9" ht="15.75" customHeight="1">
      <c r="A61" s="283"/>
      <c r="B61" s="249" t="s">
        <v>42</v>
      </c>
      <c r="C61" s="233"/>
      <c r="D61" s="233"/>
      <c r="E61" s="233" t="e">
        <f t="shared" si="0"/>
        <v>#DIV/0!</v>
      </c>
      <c r="F61" s="233"/>
      <c r="G61" s="233"/>
      <c r="H61" s="233"/>
      <c r="I61" s="233" t="e">
        <f t="shared" si="1"/>
        <v>#DIV/0!</v>
      </c>
    </row>
    <row r="62" spans="1:9" s="21" customFormat="1" ht="15.75" customHeight="1">
      <c r="A62" s="283"/>
      <c r="B62" s="249" t="s">
        <v>43</v>
      </c>
      <c r="C62" s="233"/>
      <c r="D62" s="233"/>
      <c r="E62" s="233" t="e">
        <f t="shared" si="0"/>
        <v>#DIV/0!</v>
      </c>
      <c r="F62" s="233"/>
      <c r="G62" s="233"/>
      <c r="H62" s="233"/>
      <c r="I62" s="233" t="e">
        <f t="shared" si="1"/>
        <v>#DIV/0!</v>
      </c>
    </row>
    <row r="63" spans="1:9" s="21" customFormat="1" ht="16.5" customHeight="1">
      <c r="A63" s="265" t="s">
        <v>16</v>
      </c>
      <c r="B63" s="281" t="s">
        <v>44</v>
      </c>
      <c r="C63" s="373"/>
      <c r="D63" s="373"/>
      <c r="E63" s="373" t="e">
        <f t="shared" si="0"/>
        <v>#DIV/0!</v>
      </c>
      <c r="F63" s="373"/>
      <c r="G63" s="373"/>
      <c r="H63" s="373"/>
      <c r="I63" s="373" t="e">
        <f t="shared" si="1"/>
        <v>#DIV/0!</v>
      </c>
    </row>
    <row r="64" spans="1:9" ht="16.5" customHeight="1">
      <c r="A64" s="265" t="s">
        <v>17</v>
      </c>
      <c r="B64" s="424" t="s">
        <v>189</v>
      </c>
      <c r="C64" s="373">
        <f>C65+C74+C75+C76+C66</f>
        <v>0</v>
      </c>
      <c r="D64" s="373">
        <f>D65+D74+D75+D76+D66</f>
        <v>0</v>
      </c>
      <c r="E64" s="373" t="e">
        <f t="shared" si="0"/>
        <v>#DIV/0!</v>
      </c>
      <c r="F64" s="373">
        <f>F65+F74+F75+F76+F66</f>
        <v>0</v>
      </c>
      <c r="G64" s="373">
        <f>G65+G74+G75+G76+G66</f>
        <v>0</v>
      </c>
      <c r="H64" s="373">
        <f>H65+H74+H75+H76+H66</f>
        <v>0</v>
      </c>
      <c r="I64" s="373" t="e">
        <f t="shared" si="1"/>
        <v>#DIV/0!</v>
      </c>
    </row>
    <row r="65" spans="1:9" ht="15.75" customHeight="1">
      <c r="A65" s="173"/>
      <c r="B65" s="425" t="s">
        <v>94</v>
      </c>
      <c r="C65" s="233"/>
      <c r="D65" s="233"/>
      <c r="E65" s="233" t="e">
        <f t="shared" si="0"/>
        <v>#DIV/0!</v>
      </c>
      <c r="F65" s="233"/>
      <c r="G65" s="233"/>
      <c r="H65" s="233"/>
      <c r="I65" s="233" t="e">
        <f t="shared" si="1"/>
        <v>#DIV/0!</v>
      </c>
    </row>
    <row r="66" spans="1:9" ht="15.75" customHeight="1">
      <c r="A66" s="259"/>
      <c r="B66" s="425" t="s">
        <v>95</v>
      </c>
      <c r="C66" s="233">
        <f>C67+C73</f>
        <v>0</v>
      </c>
      <c r="D66" s="233">
        <f>D67+D73</f>
        <v>0</v>
      </c>
      <c r="E66" s="233" t="e">
        <f t="shared" si="0"/>
        <v>#DIV/0!</v>
      </c>
      <c r="F66" s="233">
        <f>F67+F73</f>
        <v>0</v>
      </c>
      <c r="G66" s="233">
        <f>G67+G73</f>
        <v>0</v>
      </c>
      <c r="H66" s="233">
        <f>H67+H73</f>
        <v>0</v>
      </c>
      <c r="I66" s="233" t="e">
        <f t="shared" si="1"/>
        <v>#DIV/0!</v>
      </c>
    </row>
    <row r="67" spans="1:9" ht="15.75" customHeight="1">
      <c r="A67" s="283"/>
      <c r="B67" s="426" t="s">
        <v>190</v>
      </c>
      <c r="C67" s="233">
        <f>SUM(C68:C72)</f>
        <v>0</v>
      </c>
      <c r="D67" s="233">
        <f>SUM(D68:D72)</f>
        <v>0</v>
      </c>
      <c r="E67" s="233" t="e">
        <f t="shared" si="0"/>
        <v>#DIV/0!</v>
      </c>
      <c r="F67" s="233">
        <f>SUM(F68:F72)</f>
        <v>0</v>
      </c>
      <c r="G67" s="233">
        <f>SUM(G68:G72)</f>
        <v>0</v>
      </c>
      <c r="H67" s="233">
        <f>SUM(H68:H72)</f>
        <v>0</v>
      </c>
      <c r="I67" s="233" t="e">
        <f t="shared" si="1"/>
        <v>#DIV/0!</v>
      </c>
    </row>
    <row r="68" spans="1:9" ht="15.75" customHeight="1">
      <c r="A68" s="283"/>
      <c r="B68" s="425" t="s">
        <v>245</v>
      </c>
      <c r="C68" s="233"/>
      <c r="D68" s="233"/>
      <c r="E68" s="233" t="e">
        <f t="shared" si="0"/>
        <v>#DIV/0!</v>
      </c>
      <c r="F68" s="233"/>
      <c r="G68" s="233"/>
      <c r="H68" s="233"/>
      <c r="I68" s="233" t="e">
        <f t="shared" si="1"/>
        <v>#DIV/0!</v>
      </c>
    </row>
    <row r="69" spans="1:9" ht="15.75" customHeight="1">
      <c r="A69" s="283"/>
      <c r="B69" s="425" t="s">
        <v>249</v>
      </c>
      <c r="C69" s="233"/>
      <c r="D69" s="233"/>
      <c r="E69" s="233" t="e">
        <f t="shared" si="0"/>
        <v>#DIV/0!</v>
      </c>
      <c r="F69" s="233"/>
      <c r="G69" s="233"/>
      <c r="H69" s="233"/>
      <c r="I69" s="233" t="e">
        <f t="shared" si="1"/>
        <v>#DIV/0!</v>
      </c>
    </row>
    <row r="70" spans="1:9" ht="15.75" customHeight="1">
      <c r="A70" s="283"/>
      <c r="B70" s="425" t="s">
        <v>246</v>
      </c>
      <c r="C70" s="233"/>
      <c r="D70" s="233"/>
      <c r="E70" s="233" t="e">
        <f t="shared" si="0"/>
        <v>#DIV/0!</v>
      </c>
      <c r="F70" s="233"/>
      <c r="G70" s="233"/>
      <c r="H70" s="233"/>
      <c r="I70" s="233" t="e">
        <f t="shared" si="1"/>
        <v>#DIV/0!</v>
      </c>
    </row>
    <row r="71" spans="1:9" ht="15.75" customHeight="1">
      <c r="A71" s="283"/>
      <c r="B71" s="425" t="s">
        <v>247</v>
      </c>
      <c r="C71" s="233"/>
      <c r="D71" s="233"/>
      <c r="E71" s="233" t="e">
        <f t="shared" si="0"/>
        <v>#DIV/0!</v>
      </c>
      <c r="F71" s="233"/>
      <c r="G71" s="233"/>
      <c r="H71" s="233"/>
      <c r="I71" s="233" t="e">
        <f t="shared" si="1"/>
        <v>#DIV/0!</v>
      </c>
    </row>
    <row r="72" spans="1:9" ht="15.75" customHeight="1">
      <c r="A72" s="283"/>
      <c r="B72" s="425" t="s">
        <v>248</v>
      </c>
      <c r="C72" s="233"/>
      <c r="D72" s="233"/>
      <c r="E72" s="233" t="e">
        <f t="shared" si="0"/>
        <v>#DIV/0!</v>
      </c>
      <c r="F72" s="233"/>
      <c r="G72" s="233"/>
      <c r="H72" s="233"/>
      <c r="I72" s="233" t="e">
        <f t="shared" si="1"/>
        <v>#DIV/0!</v>
      </c>
    </row>
    <row r="73" spans="1:9" ht="15.75" customHeight="1">
      <c r="A73" s="283"/>
      <c r="B73" s="427" t="s">
        <v>191</v>
      </c>
      <c r="C73" s="233"/>
      <c r="D73" s="233"/>
      <c r="E73" s="233" t="e">
        <f t="shared" si="0"/>
        <v>#DIV/0!</v>
      </c>
      <c r="F73" s="233"/>
      <c r="G73" s="233"/>
      <c r="H73" s="233"/>
      <c r="I73" s="233" t="e">
        <f t="shared" si="1"/>
        <v>#DIV/0!</v>
      </c>
    </row>
    <row r="74" spans="1:9" ht="15.75" customHeight="1">
      <c r="A74" s="283"/>
      <c r="B74" s="425" t="s">
        <v>257</v>
      </c>
      <c r="C74" s="233"/>
      <c r="D74" s="233"/>
      <c r="E74" s="233" t="e">
        <f t="shared" si="0"/>
        <v>#DIV/0!</v>
      </c>
      <c r="F74" s="233"/>
      <c r="G74" s="233"/>
      <c r="H74" s="233"/>
      <c r="I74" s="233" t="e">
        <f t="shared" si="1"/>
        <v>#DIV/0!</v>
      </c>
    </row>
    <row r="75" spans="1:9" ht="15.75" customHeight="1">
      <c r="A75" s="283"/>
      <c r="B75" s="425" t="s">
        <v>258</v>
      </c>
      <c r="C75" s="233"/>
      <c r="D75" s="233"/>
      <c r="E75" s="233" t="e">
        <f t="shared" si="0"/>
        <v>#DIV/0!</v>
      </c>
      <c r="F75" s="233"/>
      <c r="G75" s="233"/>
      <c r="H75" s="233"/>
      <c r="I75" s="233" t="e">
        <f t="shared" si="1"/>
        <v>#DIV/0!</v>
      </c>
    </row>
    <row r="76" spans="1:9" s="21" customFormat="1" ht="15.75" customHeight="1">
      <c r="A76" s="283"/>
      <c r="B76" s="425" t="s">
        <v>259</v>
      </c>
      <c r="C76" s="233"/>
      <c r="D76" s="233"/>
      <c r="E76" s="233" t="e">
        <f t="shared" si="0"/>
        <v>#DIV/0!</v>
      </c>
      <c r="F76" s="233"/>
      <c r="G76" s="233"/>
      <c r="H76" s="233"/>
      <c r="I76" s="233" t="e">
        <f t="shared" si="1"/>
        <v>#DIV/0!</v>
      </c>
    </row>
    <row r="77" spans="1:9" s="21" customFormat="1" ht="16.5" customHeight="1">
      <c r="A77" s="265" t="s">
        <v>18</v>
      </c>
      <c r="B77" s="281" t="s">
        <v>45</v>
      </c>
      <c r="C77" s="406"/>
      <c r="D77" s="406"/>
      <c r="E77" s="406" t="e">
        <f t="shared" si="0"/>
        <v>#DIV/0!</v>
      </c>
      <c r="F77" s="406"/>
      <c r="G77" s="406"/>
      <c r="H77" s="406"/>
      <c r="I77" s="233" t="e">
        <f t="shared" si="1"/>
        <v>#DIV/0!</v>
      </c>
    </row>
    <row r="78" spans="1:9" ht="16.5" customHeight="1">
      <c r="A78" s="446" t="s">
        <v>19</v>
      </c>
      <c r="B78" s="428" t="s">
        <v>167</v>
      </c>
      <c r="C78" s="406">
        <f aca="true" t="shared" si="2" ref="C78:H78">SUM(C80:C87)</f>
        <v>0</v>
      </c>
      <c r="D78" s="406">
        <f t="shared" si="2"/>
        <v>0</v>
      </c>
      <c r="E78" s="406" t="e">
        <f t="shared" si="0"/>
        <v>#DIV/0!</v>
      </c>
      <c r="F78" s="406">
        <f t="shared" si="2"/>
        <v>0</v>
      </c>
      <c r="G78" s="406">
        <f t="shared" si="2"/>
        <v>0</v>
      </c>
      <c r="H78" s="406">
        <f t="shared" si="2"/>
        <v>0</v>
      </c>
      <c r="I78" s="406" t="e">
        <f t="shared" si="1"/>
        <v>#DIV/0!</v>
      </c>
    </row>
    <row r="79" spans="1:9" ht="15.75" customHeight="1">
      <c r="A79" s="448"/>
      <c r="B79" s="429" t="s">
        <v>96</v>
      </c>
      <c r="C79" s="430"/>
      <c r="D79" s="430"/>
      <c r="E79" s="430" t="e">
        <f t="shared" si="0"/>
        <v>#DIV/0!</v>
      </c>
      <c r="F79" s="430"/>
      <c r="G79" s="430"/>
      <c r="H79" s="430"/>
      <c r="I79" s="430" t="e">
        <f t="shared" si="1"/>
        <v>#DIV/0!</v>
      </c>
    </row>
    <row r="80" spans="1:9" ht="15.75" customHeight="1">
      <c r="A80" s="283"/>
      <c r="B80" s="431" t="s">
        <v>192</v>
      </c>
      <c r="C80" s="432"/>
      <c r="D80" s="432"/>
      <c r="E80" s="432" t="e">
        <f t="shared" si="0"/>
        <v>#DIV/0!</v>
      </c>
      <c r="F80" s="432"/>
      <c r="G80" s="432"/>
      <c r="H80" s="432"/>
      <c r="I80" s="432" t="e">
        <f t="shared" si="1"/>
        <v>#DIV/0!</v>
      </c>
    </row>
    <row r="81" spans="1:9" ht="15.75" customHeight="1">
      <c r="A81" s="283"/>
      <c r="B81" s="431" t="s">
        <v>193</v>
      </c>
      <c r="C81" s="432"/>
      <c r="D81" s="432"/>
      <c r="E81" s="432" t="e">
        <f t="shared" si="0"/>
        <v>#DIV/0!</v>
      </c>
      <c r="F81" s="432"/>
      <c r="G81" s="432"/>
      <c r="H81" s="432"/>
      <c r="I81" s="432" t="e">
        <f t="shared" si="1"/>
        <v>#DIV/0!</v>
      </c>
    </row>
    <row r="82" spans="1:9" ht="15.75" customHeight="1">
      <c r="A82" s="283"/>
      <c r="B82" s="431" t="s">
        <v>194</v>
      </c>
      <c r="C82" s="432"/>
      <c r="D82" s="432"/>
      <c r="E82" s="432" t="e">
        <f t="shared" si="0"/>
        <v>#DIV/0!</v>
      </c>
      <c r="F82" s="432"/>
      <c r="G82" s="432"/>
      <c r="H82" s="432"/>
      <c r="I82" s="432" t="e">
        <f t="shared" si="1"/>
        <v>#DIV/0!</v>
      </c>
    </row>
    <row r="83" spans="1:9" ht="15.75" customHeight="1">
      <c r="A83" s="283"/>
      <c r="B83" s="431" t="s">
        <v>195</v>
      </c>
      <c r="C83" s="432"/>
      <c r="D83" s="432"/>
      <c r="E83" s="432" t="e">
        <f t="shared" si="0"/>
        <v>#DIV/0!</v>
      </c>
      <c r="F83" s="432"/>
      <c r="G83" s="432"/>
      <c r="H83" s="432"/>
      <c r="I83" s="432" t="e">
        <f t="shared" si="1"/>
        <v>#DIV/0!</v>
      </c>
    </row>
    <row r="84" spans="1:9" ht="15.75" customHeight="1">
      <c r="A84" s="283"/>
      <c r="B84" s="334" t="s">
        <v>196</v>
      </c>
      <c r="C84" s="432"/>
      <c r="D84" s="432"/>
      <c r="E84" s="432" t="e">
        <f t="shared" si="0"/>
        <v>#DIV/0!</v>
      </c>
      <c r="F84" s="432"/>
      <c r="G84" s="432"/>
      <c r="H84" s="432"/>
      <c r="I84" s="432" t="e">
        <f t="shared" si="1"/>
        <v>#DIV/0!</v>
      </c>
    </row>
    <row r="85" spans="1:9" s="21" customFormat="1" ht="15.75" customHeight="1">
      <c r="A85" s="283"/>
      <c r="B85" s="334" t="s">
        <v>197</v>
      </c>
      <c r="C85" s="432"/>
      <c r="D85" s="432"/>
      <c r="E85" s="432" t="e">
        <f t="shared" si="0"/>
        <v>#DIV/0!</v>
      </c>
      <c r="F85" s="432"/>
      <c r="G85" s="432"/>
      <c r="H85" s="432"/>
      <c r="I85" s="432" t="e">
        <f t="shared" si="1"/>
        <v>#DIV/0!</v>
      </c>
    </row>
    <row r="86" spans="1:9" s="21" customFormat="1" ht="15.75" customHeight="1">
      <c r="A86" s="283"/>
      <c r="B86" s="334" t="s">
        <v>231</v>
      </c>
      <c r="C86" s="432"/>
      <c r="D86" s="432"/>
      <c r="E86" s="432" t="e">
        <f t="shared" si="0"/>
        <v>#DIV/0!</v>
      </c>
      <c r="F86" s="432"/>
      <c r="G86" s="432"/>
      <c r="H86" s="432"/>
      <c r="I86" s="432" t="e">
        <f t="shared" si="1"/>
        <v>#DIV/0!</v>
      </c>
    </row>
    <row r="87" spans="1:9" s="21" customFormat="1" ht="15.75" customHeight="1">
      <c r="A87" s="283"/>
      <c r="B87" s="334" t="s">
        <v>198</v>
      </c>
      <c r="C87" s="432"/>
      <c r="D87" s="432"/>
      <c r="E87" s="432" t="e">
        <f t="shared" si="0"/>
        <v>#DIV/0!</v>
      </c>
      <c r="F87" s="432"/>
      <c r="G87" s="432"/>
      <c r="H87" s="432"/>
      <c r="I87" s="432" t="e">
        <f>H87/G87*100</f>
        <v>#DIV/0!</v>
      </c>
    </row>
    <row r="88" spans="1:9" s="21" customFormat="1" ht="30" customHeight="1">
      <c r="A88" s="398" t="s">
        <v>20</v>
      </c>
      <c r="B88" s="433" t="s">
        <v>240</v>
      </c>
      <c r="C88" s="413">
        <f>SUM(C89:C91)</f>
        <v>0</v>
      </c>
      <c r="D88" s="413">
        <f>SUM(D89:D91)</f>
        <v>0</v>
      </c>
      <c r="E88" s="413" t="e">
        <f t="shared" si="0"/>
        <v>#DIV/0!</v>
      </c>
      <c r="F88" s="413">
        <f>SUM(F89:F91)</f>
        <v>0</v>
      </c>
      <c r="G88" s="413">
        <f>SUM(G89:G91)</f>
        <v>0</v>
      </c>
      <c r="H88" s="413">
        <f>SUM(H89:H91)</f>
        <v>0</v>
      </c>
      <c r="I88" s="413" t="e">
        <f>H88/G88*100</f>
        <v>#DIV/0!</v>
      </c>
    </row>
    <row r="89" spans="1:9" s="21" customFormat="1" ht="15.75" customHeight="1">
      <c r="A89" s="283"/>
      <c r="B89" s="334" t="s">
        <v>232</v>
      </c>
      <c r="C89" s="432"/>
      <c r="D89" s="432"/>
      <c r="E89" s="432" t="e">
        <f t="shared" si="0"/>
        <v>#DIV/0!</v>
      </c>
      <c r="F89" s="432"/>
      <c r="G89" s="432"/>
      <c r="H89" s="432"/>
      <c r="I89" s="432" t="e">
        <f>H89/G89*100</f>
        <v>#DIV/0!</v>
      </c>
    </row>
    <row r="90" spans="1:9" s="21" customFormat="1" ht="15.75" customHeight="1">
      <c r="A90" s="283"/>
      <c r="B90" s="334" t="s">
        <v>233</v>
      </c>
      <c r="C90" s="432"/>
      <c r="D90" s="432"/>
      <c r="E90" s="432" t="e">
        <f t="shared" si="0"/>
        <v>#DIV/0!</v>
      </c>
      <c r="F90" s="432"/>
      <c r="G90" s="432"/>
      <c r="H90" s="432"/>
      <c r="I90" s="432" t="e">
        <f>H90/G90*100</f>
        <v>#DIV/0!</v>
      </c>
    </row>
    <row r="91" spans="1:9" s="21" customFormat="1" ht="15.75" customHeight="1">
      <c r="A91" s="444"/>
      <c r="B91" s="334" t="s">
        <v>234</v>
      </c>
      <c r="C91" s="432"/>
      <c r="D91" s="432"/>
      <c r="E91" s="432" t="e">
        <f t="shared" si="0"/>
        <v>#DIV/0!</v>
      </c>
      <c r="F91" s="432"/>
      <c r="G91" s="432"/>
      <c r="H91" s="432"/>
      <c r="I91" s="432" t="e">
        <f>H91/G91*100</f>
        <v>#DIV/0!</v>
      </c>
    </row>
    <row r="92" spans="1:9" s="21" customFormat="1" ht="16.5" customHeight="1">
      <c r="A92" s="449" t="s">
        <v>21</v>
      </c>
      <c r="B92" s="428" t="s">
        <v>97</v>
      </c>
      <c r="C92" s="406">
        <f>C94+C95+C96</f>
        <v>0</v>
      </c>
      <c r="D92" s="406">
        <f>D94+D95+D96</f>
        <v>0</v>
      </c>
      <c r="E92" s="406" t="e">
        <f t="shared" si="0"/>
        <v>#DIV/0!</v>
      </c>
      <c r="F92" s="406">
        <f>F94+F95+F96</f>
        <v>0</v>
      </c>
      <c r="G92" s="406">
        <f>G94+G95+G96</f>
        <v>0</v>
      </c>
      <c r="H92" s="406">
        <f>H94+H95+H96</f>
        <v>0</v>
      </c>
      <c r="I92" s="406" t="e">
        <f aca="true" t="shared" si="3" ref="I92:I139">H92/G92*100</f>
        <v>#DIV/0!</v>
      </c>
    </row>
    <row r="93" spans="1:9" s="21" customFormat="1" ht="15.75" customHeight="1">
      <c r="A93" s="448"/>
      <c r="B93" s="429" t="s">
        <v>242</v>
      </c>
      <c r="C93" s="430"/>
      <c r="D93" s="430"/>
      <c r="E93" s="430" t="e">
        <f aca="true" t="shared" si="4" ref="E93:E139">D93/C93*100</f>
        <v>#DIV/0!</v>
      </c>
      <c r="F93" s="430"/>
      <c r="G93" s="430"/>
      <c r="H93" s="430"/>
      <c r="I93" s="430" t="e">
        <f t="shared" si="3"/>
        <v>#DIV/0!</v>
      </c>
    </row>
    <row r="94" spans="1:9" s="21" customFormat="1" ht="15.75" customHeight="1">
      <c r="A94" s="421"/>
      <c r="B94" s="434" t="s">
        <v>46</v>
      </c>
      <c r="C94" s="435"/>
      <c r="D94" s="435"/>
      <c r="E94" s="435" t="e">
        <f t="shared" si="4"/>
        <v>#DIV/0!</v>
      </c>
      <c r="F94" s="435"/>
      <c r="G94" s="435"/>
      <c r="H94" s="435"/>
      <c r="I94" s="435" t="e">
        <f t="shared" si="3"/>
        <v>#DIV/0!</v>
      </c>
    </row>
    <row r="95" spans="1:9" s="21" customFormat="1" ht="15.75" customHeight="1">
      <c r="A95" s="421"/>
      <c r="B95" s="434" t="s">
        <v>47</v>
      </c>
      <c r="C95" s="435"/>
      <c r="D95" s="435"/>
      <c r="E95" s="435" t="e">
        <f t="shared" si="4"/>
        <v>#DIV/0!</v>
      </c>
      <c r="F95" s="435"/>
      <c r="G95" s="435"/>
      <c r="H95" s="435"/>
      <c r="I95" s="435" t="e">
        <f t="shared" si="3"/>
        <v>#DIV/0!</v>
      </c>
    </row>
    <row r="96" spans="1:9" s="21" customFormat="1" ht="15.75" customHeight="1">
      <c r="A96" s="421"/>
      <c r="B96" s="436" t="s">
        <v>228</v>
      </c>
      <c r="C96" s="432"/>
      <c r="D96" s="432"/>
      <c r="E96" s="432" t="e">
        <f t="shared" si="4"/>
        <v>#DIV/0!</v>
      </c>
      <c r="F96" s="432"/>
      <c r="G96" s="432"/>
      <c r="H96" s="432"/>
      <c r="I96" s="432" t="e">
        <f t="shared" si="3"/>
        <v>#DIV/0!</v>
      </c>
    </row>
    <row r="97" spans="1:9" s="21" customFormat="1" ht="16.5" customHeight="1">
      <c r="A97" s="450" t="s">
        <v>22</v>
      </c>
      <c r="B97" s="437" t="s">
        <v>237</v>
      </c>
      <c r="C97" s="413">
        <f>SUM(C98:C99)</f>
        <v>0</v>
      </c>
      <c r="D97" s="413">
        <f>SUM(D98:D99)</f>
        <v>0</v>
      </c>
      <c r="E97" s="413" t="e">
        <f t="shared" si="4"/>
        <v>#DIV/0!</v>
      </c>
      <c r="F97" s="413">
        <f>SUM(F98:F99)</f>
        <v>0</v>
      </c>
      <c r="G97" s="413">
        <f>SUM(G98:G99)</f>
        <v>0</v>
      </c>
      <c r="H97" s="413">
        <f>SUM(H98:H99)</f>
        <v>0</v>
      </c>
      <c r="I97" s="413" t="e">
        <f t="shared" si="3"/>
        <v>#DIV/0!</v>
      </c>
    </row>
    <row r="98" spans="1:9" s="21" customFormat="1" ht="15.75" customHeight="1">
      <c r="A98" s="421"/>
      <c r="B98" s="436" t="s">
        <v>238</v>
      </c>
      <c r="C98" s="432"/>
      <c r="D98" s="432"/>
      <c r="E98" s="432" t="e">
        <f t="shared" si="4"/>
        <v>#DIV/0!</v>
      </c>
      <c r="F98" s="432"/>
      <c r="G98" s="432"/>
      <c r="H98" s="432"/>
      <c r="I98" s="432" t="e">
        <f t="shared" si="3"/>
        <v>#DIV/0!</v>
      </c>
    </row>
    <row r="99" spans="1:9" s="21" customFormat="1" ht="15.75" customHeight="1">
      <c r="A99" s="421"/>
      <c r="B99" s="436" t="s">
        <v>239</v>
      </c>
      <c r="C99" s="432"/>
      <c r="D99" s="432"/>
      <c r="E99" s="432" t="e">
        <f t="shared" si="4"/>
        <v>#DIV/0!</v>
      </c>
      <c r="F99" s="432"/>
      <c r="G99" s="432"/>
      <c r="H99" s="432"/>
      <c r="I99" s="432" t="e">
        <f t="shared" si="3"/>
        <v>#DIV/0!</v>
      </c>
    </row>
    <row r="100" spans="1:9" s="21" customFormat="1" ht="16.5" customHeight="1">
      <c r="A100" s="398" t="s">
        <v>23</v>
      </c>
      <c r="B100" s="428" t="s">
        <v>98</v>
      </c>
      <c r="C100" s="406">
        <f>C102+C103</f>
        <v>0</v>
      </c>
      <c r="D100" s="406">
        <f>D102+D103</f>
        <v>0</v>
      </c>
      <c r="E100" s="406" t="e">
        <f t="shared" si="4"/>
        <v>#DIV/0!</v>
      </c>
      <c r="F100" s="406">
        <f>F102+F103</f>
        <v>0</v>
      </c>
      <c r="G100" s="406">
        <f>G102+G103</f>
        <v>0</v>
      </c>
      <c r="H100" s="406">
        <f>H102+H103</f>
        <v>0</v>
      </c>
      <c r="I100" s="406" t="e">
        <f t="shared" si="3"/>
        <v>#DIV/0!</v>
      </c>
    </row>
    <row r="101" spans="1:9" s="21" customFormat="1" ht="15.75" customHeight="1">
      <c r="A101" s="448"/>
      <c r="B101" s="429" t="s">
        <v>99</v>
      </c>
      <c r="C101" s="430"/>
      <c r="D101" s="430"/>
      <c r="E101" s="430" t="e">
        <f t="shared" si="4"/>
        <v>#DIV/0!</v>
      </c>
      <c r="F101" s="430"/>
      <c r="G101" s="430"/>
      <c r="H101" s="430"/>
      <c r="I101" s="430" t="e">
        <f t="shared" si="3"/>
        <v>#DIV/0!</v>
      </c>
    </row>
    <row r="102" spans="1:9" s="21" customFormat="1" ht="15.75" customHeight="1">
      <c r="A102" s="445"/>
      <c r="B102" s="434" t="s">
        <v>48</v>
      </c>
      <c r="C102" s="435"/>
      <c r="D102" s="435"/>
      <c r="E102" s="435" t="e">
        <f t="shared" si="4"/>
        <v>#DIV/0!</v>
      </c>
      <c r="F102" s="435"/>
      <c r="G102" s="435"/>
      <c r="H102" s="435"/>
      <c r="I102" s="435" t="e">
        <f t="shared" si="3"/>
        <v>#DIV/0!</v>
      </c>
    </row>
    <row r="103" spans="1:9" s="21" customFormat="1" ht="15.75" customHeight="1">
      <c r="A103" s="445"/>
      <c r="B103" s="434" t="s">
        <v>49</v>
      </c>
      <c r="C103" s="435"/>
      <c r="D103" s="435"/>
      <c r="E103" s="435" t="e">
        <f t="shared" si="4"/>
        <v>#DIV/0!</v>
      </c>
      <c r="F103" s="435"/>
      <c r="G103" s="435"/>
      <c r="H103" s="435"/>
      <c r="I103" s="435" t="e">
        <f t="shared" si="3"/>
        <v>#DIV/0!</v>
      </c>
    </row>
    <row r="104" spans="1:9" s="21" customFormat="1" ht="16.5" customHeight="1">
      <c r="A104" s="450" t="s">
        <v>236</v>
      </c>
      <c r="B104" s="438" t="s">
        <v>199</v>
      </c>
      <c r="C104" s="373">
        <f>C105+C106+C108+C107</f>
        <v>0</v>
      </c>
      <c r="D104" s="373">
        <f>D105+D106+D108+D107</f>
        <v>0</v>
      </c>
      <c r="E104" s="373" t="e">
        <f t="shared" si="4"/>
        <v>#DIV/0!</v>
      </c>
      <c r="F104" s="373">
        <f>F105+F106+F108+F107</f>
        <v>0</v>
      </c>
      <c r="G104" s="373">
        <f>G105+G106+G108+G107</f>
        <v>0</v>
      </c>
      <c r="H104" s="373">
        <f>H105+H106+H108+H107</f>
        <v>0</v>
      </c>
      <c r="I104" s="373" t="e">
        <f t="shared" si="3"/>
        <v>#DIV/0!</v>
      </c>
    </row>
    <row r="105" spans="1:9" s="21" customFormat="1" ht="15.75" customHeight="1">
      <c r="A105" s="283"/>
      <c r="B105" s="439" t="s">
        <v>243</v>
      </c>
      <c r="C105" s="432"/>
      <c r="D105" s="432"/>
      <c r="E105" s="432" t="e">
        <f t="shared" si="4"/>
        <v>#DIV/0!</v>
      </c>
      <c r="F105" s="432"/>
      <c r="G105" s="432"/>
      <c r="H105" s="432"/>
      <c r="I105" s="432" t="e">
        <f t="shared" si="3"/>
        <v>#DIV/0!</v>
      </c>
    </row>
    <row r="106" spans="1:9" s="21" customFormat="1" ht="15.75" customHeight="1">
      <c r="A106" s="283"/>
      <c r="B106" s="439" t="s">
        <v>168</v>
      </c>
      <c r="C106" s="432"/>
      <c r="D106" s="432"/>
      <c r="E106" s="432" t="e">
        <f t="shared" si="4"/>
        <v>#DIV/0!</v>
      </c>
      <c r="F106" s="432"/>
      <c r="G106" s="432"/>
      <c r="H106" s="432"/>
      <c r="I106" s="432" t="e">
        <f t="shared" si="3"/>
        <v>#DIV/0!</v>
      </c>
    </row>
    <row r="107" spans="1:9" s="21" customFormat="1" ht="15.75" customHeight="1">
      <c r="A107" s="283"/>
      <c r="B107" s="436" t="s">
        <v>244</v>
      </c>
      <c r="C107" s="432"/>
      <c r="D107" s="432"/>
      <c r="E107" s="432" t="e">
        <f t="shared" si="4"/>
        <v>#DIV/0!</v>
      </c>
      <c r="F107" s="432"/>
      <c r="G107" s="432"/>
      <c r="H107" s="432"/>
      <c r="I107" s="432" t="e">
        <f t="shared" si="3"/>
        <v>#DIV/0!</v>
      </c>
    </row>
    <row r="108" spans="1:9" s="21" customFormat="1" ht="15.75" customHeight="1">
      <c r="A108" s="283"/>
      <c r="B108" s="436" t="s">
        <v>169</v>
      </c>
      <c r="C108" s="432"/>
      <c r="D108" s="432"/>
      <c r="E108" s="432" t="e">
        <f t="shared" si="4"/>
        <v>#DIV/0!</v>
      </c>
      <c r="F108" s="432"/>
      <c r="G108" s="432"/>
      <c r="H108" s="432"/>
      <c r="I108" s="432" t="e">
        <f t="shared" si="3"/>
        <v>#DIV/0!</v>
      </c>
    </row>
    <row r="109" spans="1:9" s="21" customFormat="1" ht="16.5" customHeight="1">
      <c r="A109" s="265" t="s">
        <v>235</v>
      </c>
      <c r="B109" s="281" t="s">
        <v>56</v>
      </c>
      <c r="C109" s="373">
        <f>C110+C111+C112</f>
        <v>0</v>
      </c>
      <c r="D109" s="373">
        <f>D110+D111+D112</f>
        <v>0</v>
      </c>
      <c r="E109" s="373" t="e">
        <f t="shared" si="4"/>
        <v>#DIV/0!</v>
      </c>
      <c r="F109" s="373">
        <f>F110+F111+F112</f>
        <v>0</v>
      </c>
      <c r="G109" s="373">
        <f>G110+G111+G112</f>
        <v>0</v>
      </c>
      <c r="H109" s="373">
        <f>H110+H111+H112</f>
        <v>0</v>
      </c>
      <c r="I109" s="373" t="e">
        <f t="shared" si="3"/>
        <v>#DIV/0!</v>
      </c>
    </row>
    <row r="110" spans="1:9" ht="15.75" customHeight="1">
      <c r="A110" s="283"/>
      <c r="B110" s="249" t="s">
        <v>50</v>
      </c>
      <c r="C110" s="233"/>
      <c r="D110" s="233"/>
      <c r="E110" s="233" t="e">
        <f t="shared" si="4"/>
        <v>#DIV/0!</v>
      </c>
      <c r="F110" s="233"/>
      <c r="G110" s="233"/>
      <c r="H110" s="233"/>
      <c r="I110" s="233" t="e">
        <f t="shared" si="3"/>
        <v>#DIV/0!</v>
      </c>
    </row>
    <row r="111" spans="1:9" ht="15.75" customHeight="1">
      <c r="A111" s="283"/>
      <c r="B111" s="249" t="s">
        <v>51</v>
      </c>
      <c r="C111" s="233"/>
      <c r="D111" s="233"/>
      <c r="E111" s="233" t="e">
        <f t="shared" si="4"/>
        <v>#DIV/0!</v>
      </c>
      <c r="F111" s="233"/>
      <c r="G111" s="233"/>
      <c r="H111" s="233"/>
      <c r="I111" s="233" t="e">
        <f t="shared" si="3"/>
        <v>#DIV/0!</v>
      </c>
    </row>
    <row r="112" spans="1:9" s="22" customFormat="1" ht="15.75" customHeight="1">
      <c r="A112" s="283"/>
      <c r="B112" s="249" t="s">
        <v>52</v>
      </c>
      <c r="C112" s="233"/>
      <c r="D112" s="233"/>
      <c r="E112" s="233" t="e">
        <f t="shared" si="4"/>
        <v>#DIV/0!</v>
      </c>
      <c r="F112" s="233"/>
      <c r="G112" s="233"/>
      <c r="H112" s="233"/>
      <c r="I112" s="233" t="e">
        <f t="shared" si="3"/>
        <v>#DIV/0!</v>
      </c>
    </row>
    <row r="113" spans="1:9" s="22" customFormat="1" ht="18.75" customHeight="1">
      <c r="A113" s="451" t="s">
        <v>55</v>
      </c>
      <c r="B113" s="440" t="s">
        <v>100</v>
      </c>
      <c r="C113" s="406"/>
      <c r="D113" s="413"/>
      <c r="E113" s="413" t="e">
        <f t="shared" si="4"/>
        <v>#DIV/0!</v>
      </c>
      <c r="F113" s="406"/>
      <c r="G113" s="406"/>
      <c r="H113" s="406"/>
      <c r="I113" s="406" t="e">
        <f t="shared" si="3"/>
        <v>#DIV/0!</v>
      </c>
    </row>
    <row r="114" spans="1:9" s="22" customFormat="1" ht="18.75" customHeight="1">
      <c r="A114" s="451" t="s">
        <v>57</v>
      </c>
      <c r="B114" s="441" t="s">
        <v>200</v>
      </c>
      <c r="C114" s="373">
        <f>C115+C116</f>
        <v>0</v>
      </c>
      <c r="D114" s="373">
        <f>D115+D116</f>
        <v>0</v>
      </c>
      <c r="E114" s="373" t="e">
        <f t="shared" si="4"/>
        <v>#DIV/0!</v>
      </c>
      <c r="F114" s="373">
        <f>F115+F116</f>
        <v>0</v>
      </c>
      <c r="G114" s="373">
        <f>G115+G116</f>
        <v>0</v>
      </c>
      <c r="H114" s="373">
        <f>H115+H116</f>
        <v>0</v>
      </c>
      <c r="I114" s="373" t="e">
        <f t="shared" si="3"/>
        <v>#DIV/0!</v>
      </c>
    </row>
    <row r="115" spans="1:9" s="22" customFormat="1" ht="16.5" customHeight="1">
      <c r="A115" s="447" t="s">
        <v>15</v>
      </c>
      <c r="B115" s="434" t="s">
        <v>173</v>
      </c>
      <c r="C115" s="435"/>
      <c r="D115" s="435"/>
      <c r="E115" s="435" t="e">
        <f t="shared" si="4"/>
        <v>#DIV/0!</v>
      </c>
      <c r="F115" s="435"/>
      <c r="G115" s="435"/>
      <c r="H115" s="435"/>
      <c r="I115" s="435" t="e">
        <f t="shared" si="3"/>
        <v>#DIV/0!</v>
      </c>
    </row>
    <row r="116" spans="1:9" s="22" customFormat="1" ht="16.5" customHeight="1">
      <c r="A116" s="423" t="s">
        <v>16</v>
      </c>
      <c r="B116" s="434" t="s">
        <v>54</v>
      </c>
      <c r="C116" s="435"/>
      <c r="D116" s="435"/>
      <c r="E116" s="435" t="e">
        <f t="shared" si="4"/>
        <v>#DIV/0!</v>
      </c>
      <c r="F116" s="435"/>
      <c r="G116" s="435"/>
      <c r="H116" s="435"/>
      <c r="I116" s="435" t="e">
        <f t="shared" si="3"/>
        <v>#DIV/0!</v>
      </c>
    </row>
    <row r="117" spans="1:9" s="22" customFormat="1" ht="18.75" customHeight="1">
      <c r="A117" s="451" t="s">
        <v>59</v>
      </c>
      <c r="B117" s="441" t="s">
        <v>201</v>
      </c>
      <c r="C117" s="373">
        <f>C118+C120+C119</f>
        <v>0</v>
      </c>
      <c r="D117" s="373">
        <f>D118+D120+D119</f>
        <v>0</v>
      </c>
      <c r="E117" s="373" t="e">
        <f t="shared" si="4"/>
        <v>#DIV/0!</v>
      </c>
      <c r="F117" s="373">
        <f>F118+F120+F119</f>
        <v>0</v>
      </c>
      <c r="G117" s="373">
        <f>G118+G120+G119</f>
        <v>0</v>
      </c>
      <c r="H117" s="373">
        <f>H118+H120+H119</f>
        <v>0</v>
      </c>
      <c r="I117" s="373" t="e">
        <f t="shared" si="3"/>
        <v>#DIV/0!</v>
      </c>
    </row>
    <row r="118" spans="1:9" s="22" customFormat="1" ht="16.5" customHeight="1">
      <c r="A118" s="447" t="s">
        <v>15</v>
      </c>
      <c r="B118" s="249" t="s">
        <v>101</v>
      </c>
      <c r="C118" s="313"/>
      <c r="D118" s="313"/>
      <c r="E118" s="313" t="e">
        <f t="shared" si="4"/>
        <v>#DIV/0!</v>
      </c>
      <c r="F118" s="313"/>
      <c r="G118" s="313"/>
      <c r="H118" s="313"/>
      <c r="I118" s="313" t="e">
        <f t="shared" si="3"/>
        <v>#DIV/0!</v>
      </c>
    </row>
    <row r="119" spans="1:9" s="22" customFormat="1" ht="16.5" customHeight="1">
      <c r="A119" s="422" t="s">
        <v>16</v>
      </c>
      <c r="B119" s="213" t="s">
        <v>102</v>
      </c>
      <c r="C119" s="313"/>
      <c r="D119" s="313"/>
      <c r="E119" s="313" t="e">
        <f t="shared" si="4"/>
        <v>#DIV/0!</v>
      </c>
      <c r="F119" s="432"/>
      <c r="G119" s="432"/>
      <c r="H119" s="432"/>
      <c r="I119" s="432" t="e">
        <f t="shared" si="3"/>
        <v>#DIV/0!</v>
      </c>
    </row>
    <row r="120" spans="1:9" s="22" customFormat="1" ht="16.5" customHeight="1">
      <c r="A120" s="423" t="s">
        <v>17</v>
      </c>
      <c r="B120" s="213" t="s">
        <v>56</v>
      </c>
      <c r="C120" s="313"/>
      <c r="D120" s="313"/>
      <c r="E120" s="313" t="e">
        <f t="shared" si="4"/>
        <v>#DIV/0!</v>
      </c>
      <c r="F120" s="313"/>
      <c r="G120" s="313"/>
      <c r="H120" s="313"/>
      <c r="I120" s="313" t="e">
        <f t="shared" si="3"/>
        <v>#DIV/0!</v>
      </c>
    </row>
    <row r="121" spans="1:9" s="22" customFormat="1" ht="18.75" customHeight="1">
      <c r="A121" s="451" t="s">
        <v>60</v>
      </c>
      <c r="B121" s="442" t="s">
        <v>58</v>
      </c>
      <c r="C121" s="443"/>
      <c r="D121" s="443"/>
      <c r="E121" s="443" t="e">
        <f t="shared" si="4"/>
        <v>#DIV/0!</v>
      </c>
      <c r="F121" s="443"/>
      <c r="G121" s="443"/>
      <c r="H121" s="443"/>
      <c r="I121" s="443" t="e">
        <f t="shared" si="3"/>
        <v>#DIV/0!</v>
      </c>
    </row>
    <row r="122" spans="1:9" s="25" customFormat="1" ht="6.75" customHeight="1">
      <c r="A122" s="564"/>
      <c r="B122" s="565"/>
      <c r="C122" s="565"/>
      <c r="D122" s="565"/>
      <c r="E122" s="565"/>
      <c r="F122" s="565"/>
      <c r="G122" s="565"/>
      <c r="H122" s="565"/>
      <c r="I122" s="566"/>
    </row>
    <row r="123" spans="1:9" s="25" customFormat="1" ht="18.75" customHeight="1">
      <c r="A123" s="171" t="s">
        <v>62</v>
      </c>
      <c r="B123" s="310" t="s">
        <v>61</v>
      </c>
      <c r="C123" s="452">
        <f>C18-C51</f>
        <v>0</v>
      </c>
      <c r="D123" s="452">
        <f>D18-D51</f>
        <v>0</v>
      </c>
      <c r="E123" s="318" t="e">
        <f t="shared" si="4"/>
        <v>#DIV/0!</v>
      </c>
      <c r="F123" s="452">
        <f>F18-F51</f>
        <v>0</v>
      </c>
      <c r="G123" s="452">
        <f>G18-G51</f>
        <v>0</v>
      </c>
      <c r="H123" s="452">
        <f>H18-H51</f>
        <v>0</v>
      </c>
      <c r="I123" s="318" t="e">
        <f t="shared" si="3"/>
        <v>#DIV/0!</v>
      </c>
    </row>
    <row r="124" spans="1:9" s="25" customFormat="1" ht="18.75" customHeight="1">
      <c r="A124" s="171" t="s">
        <v>63</v>
      </c>
      <c r="B124" s="405" t="s">
        <v>172</v>
      </c>
      <c r="C124" s="452"/>
      <c r="D124" s="452"/>
      <c r="E124" s="318" t="e">
        <f t="shared" si="4"/>
        <v>#DIV/0!</v>
      </c>
      <c r="F124" s="452"/>
      <c r="G124" s="452"/>
      <c r="H124" s="452"/>
      <c r="I124" s="318" t="e">
        <f t="shared" si="3"/>
        <v>#DIV/0!</v>
      </c>
    </row>
    <row r="125" spans="1:9" s="25" customFormat="1" ht="18.75" customHeight="1">
      <c r="A125" s="171" t="s">
        <v>65</v>
      </c>
      <c r="B125" s="310" t="s">
        <v>64</v>
      </c>
      <c r="C125" s="452">
        <f>C123-C124</f>
        <v>0</v>
      </c>
      <c r="D125" s="452">
        <f>D123-D124</f>
        <v>0</v>
      </c>
      <c r="E125" s="318" t="e">
        <f t="shared" si="4"/>
        <v>#DIV/0!</v>
      </c>
      <c r="F125" s="452">
        <f>F123-F124</f>
        <v>0</v>
      </c>
      <c r="G125" s="452">
        <f>G123-G124</f>
        <v>0</v>
      </c>
      <c r="H125" s="452">
        <f>H123-H124</f>
        <v>0</v>
      </c>
      <c r="I125" s="318" t="e">
        <f t="shared" si="3"/>
        <v>#DIV/0!</v>
      </c>
    </row>
    <row r="126" spans="1:9" s="22" customFormat="1" ht="6.75" customHeight="1">
      <c r="A126" s="564"/>
      <c r="B126" s="565"/>
      <c r="C126" s="565"/>
      <c r="D126" s="565"/>
      <c r="E126" s="565"/>
      <c r="F126" s="565"/>
      <c r="G126" s="565"/>
      <c r="H126" s="565"/>
      <c r="I126" s="566"/>
    </row>
    <row r="127" spans="1:9" ht="18.75" customHeight="1">
      <c r="A127" s="171" t="s">
        <v>66</v>
      </c>
      <c r="B127" s="453" t="s">
        <v>208</v>
      </c>
      <c r="C127" s="373">
        <f>C128+C129+C130+C131</f>
        <v>0</v>
      </c>
      <c r="D127" s="373">
        <f>D128+D129+D130+D131</f>
        <v>0</v>
      </c>
      <c r="E127" s="373" t="e">
        <f t="shared" si="4"/>
        <v>#DIV/0!</v>
      </c>
      <c r="F127" s="373">
        <f>F128+F129+F130+F131</f>
        <v>0</v>
      </c>
      <c r="G127" s="373">
        <f>G128+G129+G130+G131</f>
        <v>0</v>
      </c>
      <c r="H127" s="373">
        <f>H128+H129+H130+H131</f>
        <v>0</v>
      </c>
      <c r="I127" s="373" t="e">
        <f t="shared" si="3"/>
        <v>#DIV/0!</v>
      </c>
    </row>
    <row r="128" spans="1:9" ht="16.5" customHeight="1">
      <c r="A128" s="173" t="s">
        <v>15</v>
      </c>
      <c r="B128" s="419" t="s">
        <v>205</v>
      </c>
      <c r="C128" s="403"/>
      <c r="D128" s="403"/>
      <c r="E128" s="403" t="e">
        <f t="shared" si="4"/>
        <v>#DIV/0!</v>
      </c>
      <c r="F128" s="403"/>
      <c r="G128" s="403"/>
      <c r="H128" s="403"/>
      <c r="I128" s="403" t="e">
        <f t="shared" si="3"/>
        <v>#DIV/0!</v>
      </c>
    </row>
    <row r="129" spans="1:9" ht="16.5" customHeight="1">
      <c r="A129" s="173" t="s">
        <v>16</v>
      </c>
      <c r="B129" s="337" t="s">
        <v>206</v>
      </c>
      <c r="C129" s="403"/>
      <c r="D129" s="403"/>
      <c r="E129" s="403" t="e">
        <f t="shared" si="4"/>
        <v>#DIV/0!</v>
      </c>
      <c r="F129" s="403"/>
      <c r="G129" s="403"/>
      <c r="H129" s="403"/>
      <c r="I129" s="403" t="e">
        <f t="shared" si="3"/>
        <v>#DIV/0!</v>
      </c>
    </row>
    <row r="130" spans="1:9" ht="16.5" customHeight="1">
      <c r="A130" s="173" t="s">
        <v>17</v>
      </c>
      <c r="B130" s="419" t="s">
        <v>170</v>
      </c>
      <c r="C130" s="403"/>
      <c r="D130" s="403"/>
      <c r="E130" s="403" t="e">
        <f t="shared" si="4"/>
        <v>#DIV/0!</v>
      </c>
      <c r="F130" s="403"/>
      <c r="G130" s="403"/>
      <c r="H130" s="403"/>
      <c r="I130" s="403" t="e">
        <f t="shared" si="3"/>
        <v>#DIV/0!</v>
      </c>
    </row>
    <row r="131" spans="1:9" ht="16.5" customHeight="1">
      <c r="A131" s="173" t="s">
        <v>18</v>
      </c>
      <c r="B131" s="419" t="s">
        <v>171</v>
      </c>
      <c r="C131" s="403"/>
      <c r="D131" s="403"/>
      <c r="E131" s="403" t="e">
        <f t="shared" si="4"/>
        <v>#DIV/0!</v>
      </c>
      <c r="F131" s="403"/>
      <c r="G131" s="403"/>
      <c r="H131" s="403"/>
      <c r="I131" s="403" t="e">
        <f t="shared" si="3"/>
        <v>#DIV/0!</v>
      </c>
    </row>
    <row r="132" spans="1:9" s="25" customFormat="1" ht="6.75" customHeight="1">
      <c r="A132" s="569"/>
      <c r="B132" s="570"/>
      <c r="C132" s="570"/>
      <c r="D132" s="570"/>
      <c r="E132" s="570"/>
      <c r="F132" s="570"/>
      <c r="G132" s="570"/>
      <c r="H132" s="570"/>
      <c r="I132" s="575"/>
    </row>
    <row r="133" spans="1:9" ht="18.75" customHeight="1">
      <c r="A133" s="455" t="s">
        <v>103</v>
      </c>
      <c r="B133" s="456" t="s">
        <v>204</v>
      </c>
      <c r="C133" s="413">
        <f>SUM(C134:C139)</f>
        <v>0</v>
      </c>
      <c r="D133" s="413">
        <f>SUM(D134:D139)</f>
        <v>0</v>
      </c>
      <c r="E133" s="413" t="e">
        <f t="shared" si="4"/>
        <v>#DIV/0!</v>
      </c>
      <c r="F133" s="413">
        <f>SUM(F134:F139)</f>
        <v>0</v>
      </c>
      <c r="G133" s="413">
        <f>SUM(G134:G139)</f>
        <v>0</v>
      </c>
      <c r="H133" s="413">
        <f>SUM(H134:H139)</f>
        <v>0</v>
      </c>
      <c r="I133" s="413" t="e">
        <f t="shared" si="3"/>
        <v>#DIV/0!</v>
      </c>
    </row>
    <row r="134" spans="1:9" ht="16.5" customHeight="1">
      <c r="A134" s="457" t="s">
        <v>15</v>
      </c>
      <c r="B134" s="419" t="s">
        <v>205</v>
      </c>
      <c r="C134" s="403"/>
      <c r="D134" s="403"/>
      <c r="E134" s="403" t="e">
        <f t="shared" si="4"/>
        <v>#DIV/0!</v>
      </c>
      <c r="F134" s="403"/>
      <c r="G134" s="403"/>
      <c r="H134" s="403"/>
      <c r="I134" s="403" t="e">
        <f t="shared" si="3"/>
        <v>#DIV/0!</v>
      </c>
    </row>
    <row r="135" spans="1:9" ht="16.5" customHeight="1">
      <c r="A135" s="457" t="s">
        <v>16</v>
      </c>
      <c r="B135" s="337" t="s">
        <v>206</v>
      </c>
      <c r="C135" s="403"/>
      <c r="D135" s="403"/>
      <c r="E135" s="403" t="e">
        <f t="shared" si="4"/>
        <v>#DIV/0!</v>
      </c>
      <c r="F135" s="403"/>
      <c r="G135" s="403"/>
      <c r="H135" s="403"/>
      <c r="I135" s="403" t="e">
        <f t="shared" si="3"/>
        <v>#DIV/0!</v>
      </c>
    </row>
    <row r="136" spans="1:9" ht="16.5" customHeight="1">
      <c r="A136" s="457" t="s">
        <v>17</v>
      </c>
      <c r="B136" s="419" t="s">
        <v>170</v>
      </c>
      <c r="C136" s="403"/>
      <c r="D136" s="403"/>
      <c r="E136" s="403" t="e">
        <f t="shared" si="4"/>
        <v>#DIV/0!</v>
      </c>
      <c r="F136" s="403"/>
      <c r="G136" s="403"/>
      <c r="H136" s="403"/>
      <c r="I136" s="403" t="e">
        <f t="shared" si="3"/>
        <v>#DIV/0!</v>
      </c>
    </row>
    <row r="137" spans="1:9" ht="16.5" customHeight="1">
      <c r="A137" s="457" t="s">
        <v>18</v>
      </c>
      <c r="B137" s="419" t="s">
        <v>171</v>
      </c>
      <c r="C137" s="403"/>
      <c r="D137" s="403"/>
      <c r="E137" s="403" t="e">
        <f t="shared" si="4"/>
        <v>#DIV/0!</v>
      </c>
      <c r="F137" s="403"/>
      <c r="G137" s="403"/>
      <c r="H137" s="403"/>
      <c r="I137" s="403" t="e">
        <f t="shared" si="3"/>
        <v>#DIV/0!</v>
      </c>
    </row>
    <row r="138" spans="1:9" ht="16.5" customHeight="1">
      <c r="A138" s="457" t="s">
        <v>19</v>
      </c>
      <c r="B138" s="419" t="s">
        <v>174</v>
      </c>
      <c r="C138" s="403"/>
      <c r="D138" s="403"/>
      <c r="E138" s="403" t="e">
        <f t="shared" si="4"/>
        <v>#DIV/0!</v>
      </c>
      <c r="F138" s="403"/>
      <c r="G138" s="403"/>
      <c r="H138" s="403"/>
      <c r="I138" s="403" t="e">
        <f t="shared" si="3"/>
        <v>#DIV/0!</v>
      </c>
    </row>
    <row r="139" spans="1:9" ht="16.5" customHeight="1">
      <c r="A139" s="457" t="s">
        <v>20</v>
      </c>
      <c r="B139" s="337" t="s">
        <v>207</v>
      </c>
      <c r="C139" s="403"/>
      <c r="D139" s="403"/>
      <c r="E139" s="403" t="e">
        <f t="shared" si="4"/>
        <v>#DIV/0!</v>
      </c>
      <c r="F139" s="403"/>
      <c r="G139" s="403"/>
      <c r="H139" s="403"/>
      <c r="I139" s="403" t="e">
        <f t="shared" si="3"/>
        <v>#DIV/0!</v>
      </c>
    </row>
    <row r="140" spans="3:7" ht="6.75" customHeight="1">
      <c r="C140" s="28"/>
      <c r="D140" s="29"/>
      <c r="E140" s="28"/>
      <c r="F140" s="28"/>
      <c r="G140" s="28"/>
    </row>
    <row r="141" spans="2:6" ht="14.25" hidden="1">
      <c r="B141" s="30" t="s">
        <v>104</v>
      </c>
      <c r="C141" s="30"/>
      <c r="D141" s="30"/>
      <c r="E141" s="31"/>
      <c r="F141" s="31"/>
    </row>
    <row r="142" spans="4:6" ht="3.75" customHeight="1" hidden="1" thickBot="1">
      <c r="D142" s="31"/>
      <c r="E142" s="31"/>
      <c r="F142" s="31"/>
    </row>
    <row r="143" spans="1:8" ht="27" customHeight="1" hidden="1" thickBot="1">
      <c r="A143" s="545" t="s">
        <v>3</v>
      </c>
      <c r="B143" s="545" t="s">
        <v>4</v>
      </c>
      <c r="C143" s="547" t="s">
        <v>105</v>
      </c>
      <c r="D143" s="571" t="s">
        <v>106</v>
      </c>
      <c r="E143" s="547" t="s">
        <v>107</v>
      </c>
      <c r="F143" s="571" t="s">
        <v>108</v>
      </c>
      <c r="G143" s="588" t="s">
        <v>109</v>
      </c>
      <c r="H143" s="589"/>
    </row>
    <row r="144" spans="1:8" ht="25.5" customHeight="1" hidden="1" thickBot="1">
      <c r="A144" s="546"/>
      <c r="B144" s="546"/>
      <c r="C144" s="548"/>
      <c r="D144" s="572"/>
      <c r="E144" s="548"/>
      <c r="F144" s="572"/>
      <c r="G144" s="33" t="s">
        <v>110</v>
      </c>
      <c r="H144" s="34" t="s">
        <v>111</v>
      </c>
    </row>
    <row r="145" spans="1:8" ht="11.25" customHeight="1" hidden="1" thickBot="1">
      <c r="A145" s="35" t="s">
        <v>15</v>
      </c>
      <c r="B145" s="35" t="s">
        <v>16</v>
      </c>
      <c r="C145" s="35" t="s">
        <v>17</v>
      </c>
      <c r="D145" s="35" t="s">
        <v>18</v>
      </c>
      <c r="E145" s="35" t="s">
        <v>19</v>
      </c>
      <c r="F145" s="35" t="s">
        <v>20</v>
      </c>
      <c r="G145" s="35" t="s">
        <v>21</v>
      </c>
      <c r="H145" s="35" t="s">
        <v>22</v>
      </c>
    </row>
    <row r="146" spans="1:8" ht="15" hidden="1" thickBot="1">
      <c r="A146" s="26" t="s">
        <v>25</v>
      </c>
      <c r="B146" s="36" t="s">
        <v>112</v>
      </c>
      <c r="C146" s="1">
        <f>SUM(C147:C149)</f>
        <v>0</v>
      </c>
      <c r="D146" s="1">
        <f>SUM(D147:D149)</f>
        <v>0</v>
      </c>
      <c r="E146" s="1">
        <f>SUM(E147:E149)</f>
        <v>0</v>
      </c>
      <c r="F146" s="1">
        <f>SUM(F147:F149)</f>
        <v>0</v>
      </c>
      <c r="G146" s="1">
        <f>C146-D146</f>
        <v>0</v>
      </c>
      <c r="H146" s="2">
        <f>E146-F146</f>
        <v>0</v>
      </c>
    </row>
    <row r="147" spans="1:8" ht="24.75" hidden="1">
      <c r="A147" s="37" t="s">
        <v>15</v>
      </c>
      <c r="B147" s="38" t="s">
        <v>113</v>
      </c>
      <c r="C147" s="3"/>
      <c r="D147" s="3"/>
      <c r="E147" s="3"/>
      <c r="F147" s="3"/>
      <c r="G147" s="3">
        <f>C147-D147</f>
        <v>0</v>
      </c>
      <c r="H147" s="3">
        <f>E147-F147</f>
        <v>0</v>
      </c>
    </row>
    <row r="148" spans="1:8" ht="24.75" hidden="1">
      <c r="A148" s="39" t="s">
        <v>16</v>
      </c>
      <c r="B148" s="40" t="s">
        <v>114</v>
      </c>
      <c r="C148" s="4"/>
      <c r="D148" s="4"/>
      <c r="E148" s="4"/>
      <c r="F148" s="4"/>
      <c r="G148" s="4">
        <f>C148-D148</f>
        <v>0</v>
      </c>
      <c r="H148" s="4">
        <f>E148-F148</f>
        <v>0</v>
      </c>
    </row>
    <row r="149" spans="1:8" ht="26.25" hidden="1" thickBot="1">
      <c r="A149" s="41" t="s">
        <v>17</v>
      </c>
      <c r="B149" s="42" t="s">
        <v>115</v>
      </c>
      <c r="C149" s="5"/>
      <c r="D149" s="5"/>
      <c r="E149" s="5"/>
      <c r="F149" s="5"/>
      <c r="G149" s="5">
        <f>C149-D149</f>
        <v>0</v>
      </c>
      <c r="H149" s="5">
        <f>E149-F149</f>
        <v>0</v>
      </c>
    </row>
    <row r="150" spans="1:7" ht="19.5" customHeight="1">
      <c r="A150" s="43"/>
      <c r="B150" s="590" t="s">
        <v>67</v>
      </c>
      <c r="C150" s="590"/>
      <c r="D150" s="590"/>
      <c r="E150" s="590"/>
      <c r="F150" s="590"/>
      <c r="G150" s="44"/>
    </row>
    <row r="151" spans="1:7" ht="6.75" customHeight="1">
      <c r="A151" s="45"/>
      <c r="B151" s="46"/>
      <c r="C151" s="47"/>
      <c r="D151" s="47"/>
      <c r="E151" s="47"/>
      <c r="F151" s="47"/>
      <c r="G151" s="47"/>
    </row>
    <row r="152" spans="1:9" ht="15.75" customHeight="1">
      <c r="A152" s="541" t="s">
        <v>3</v>
      </c>
      <c r="B152" s="541" t="s">
        <v>4</v>
      </c>
      <c r="C152" s="538" t="s">
        <v>5</v>
      </c>
      <c r="D152" s="538"/>
      <c r="E152" s="539" t="s">
        <v>68</v>
      </c>
      <c r="F152" s="538" t="s">
        <v>7</v>
      </c>
      <c r="G152" s="538"/>
      <c r="H152" s="538"/>
      <c r="I152" s="539" t="s">
        <v>69</v>
      </c>
    </row>
    <row r="153" spans="1:9" ht="15.75" customHeight="1">
      <c r="A153" s="542"/>
      <c r="B153" s="542"/>
      <c r="C153" s="562" t="s">
        <v>70</v>
      </c>
      <c r="D153" s="562" t="s">
        <v>71</v>
      </c>
      <c r="E153" s="540"/>
      <c r="F153" s="562" t="s">
        <v>226</v>
      </c>
      <c r="G153" s="573" t="s">
        <v>157</v>
      </c>
      <c r="H153" s="562" t="s">
        <v>73</v>
      </c>
      <c r="I153" s="540"/>
    </row>
    <row r="154" spans="1:9" ht="15.75" customHeight="1">
      <c r="A154" s="542"/>
      <c r="B154" s="542"/>
      <c r="C154" s="563"/>
      <c r="D154" s="563"/>
      <c r="E154" s="540"/>
      <c r="F154" s="563"/>
      <c r="G154" s="574"/>
      <c r="H154" s="563"/>
      <c r="I154" s="540"/>
    </row>
    <row r="155" spans="1:9" ht="15.75" customHeight="1">
      <c r="A155" s="240" t="s">
        <v>15</v>
      </c>
      <c r="B155" s="240" t="s">
        <v>16</v>
      </c>
      <c r="C155" s="240" t="s">
        <v>17</v>
      </c>
      <c r="D155" s="240" t="s">
        <v>18</v>
      </c>
      <c r="E155" s="240" t="s">
        <v>19</v>
      </c>
      <c r="F155" s="240" t="s">
        <v>20</v>
      </c>
      <c r="G155" s="240" t="s">
        <v>21</v>
      </c>
      <c r="H155" s="240" t="s">
        <v>22</v>
      </c>
      <c r="I155" s="240" t="s">
        <v>23</v>
      </c>
    </row>
    <row r="156" spans="1:9" ht="18.75" customHeight="1">
      <c r="A156" s="458" t="s">
        <v>25</v>
      </c>
      <c r="B156" s="221" t="s">
        <v>209</v>
      </c>
      <c r="C156" s="459">
        <f>SUM(C157:C162)</f>
        <v>0</v>
      </c>
      <c r="D156" s="459">
        <f>SUM(D157:D162)</f>
        <v>0</v>
      </c>
      <c r="E156" s="460">
        <f aca="true" t="shared" si="5" ref="E156:E162">D156-C156</f>
        <v>0</v>
      </c>
      <c r="F156" s="459">
        <f>SUM(F157:F162)</f>
        <v>0</v>
      </c>
      <c r="G156" s="459">
        <f>SUM(G157:G162)</f>
        <v>0</v>
      </c>
      <c r="H156" s="459">
        <f>SUM(H157:H162)</f>
        <v>0</v>
      </c>
      <c r="I156" s="460">
        <f aca="true" t="shared" si="6" ref="I156:I164">H156-F156</f>
        <v>0</v>
      </c>
    </row>
    <row r="157" spans="1:9" ht="16.5" customHeight="1">
      <c r="A157" s="461" t="s">
        <v>15</v>
      </c>
      <c r="B157" s="462" t="s">
        <v>175</v>
      </c>
      <c r="C157" s="302"/>
      <c r="D157" s="463"/>
      <c r="E157" s="463">
        <f t="shared" si="5"/>
        <v>0</v>
      </c>
      <c r="F157" s="463"/>
      <c r="G157" s="463"/>
      <c r="H157" s="463"/>
      <c r="I157" s="463">
        <f t="shared" si="6"/>
        <v>0</v>
      </c>
    </row>
    <row r="158" spans="1:9" ht="16.5" customHeight="1">
      <c r="A158" s="461" t="s">
        <v>16</v>
      </c>
      <c r="B158" s="462" t="s">
        <v>74</v>
      </c>
      <c r="C158" s="302"/>
      <c r="D158" s="463"/>
      <c r="E158" s="463">
        <f t="shared" si="5"/>
        <v>0</v>
      </c>
      <c r="F158" s="463"/>
      <c r="G158" s="463"/>
      <c r="H158" s="463"/>
      <c r="I158" s="463">
        <f t="shared" si="6"/>
        <v>0</v>
      </c>
    </row>
    <row r="159" spans="1:9" ht="16.5" customHeight="1">
      <c r="A159" s="461" t="s">
        <v>17</v>
      </c>
      <c r="B159" s="462" t="s">
        <v>210</v>
      </c>
      <c r="C159" s="302"/>
      <c r="D159" s="463"/>
      <c r="E159" s="463">
        <f t="shared" si="5"/>
        <v>0</v>
      </c>
      <c r="F159" s="463"/>
      <c r="G159" s="463"/>
      <c r="H159" s="463"/>
      <c r="I159" s="463">
        <f t="shared" si="6"/>
        <v>0</v>
      </c>
    </row>
    <row r="160" spans="1:9" ht="16.5" customHeight="1">
      <c r="A160" s="461" t="s">
        <v>18</v>
      </c>
      <c r="B160" s="462" t="s">
        <v>211</v>
      </c>
      <c r="C160" s="302"/>
      <c r="D160" s="463"/>
      <c r="E160" s="463">
        <f t="shared" si="5"/>
        <v>0</v>
      </c>
      <c r="F160" s="463"/>
      <c r="G160" s="463"/>
      <c r="H160" s="463"/>
      <c r="I160" s="463">
        <f t="shared" si="6"/>
        <v>0</v>
      </c>
    </row>
    <row r="161" spans="1:9" ht="16.5" customHeight="1">
      <c r="A161" s="461" t="s">
        <v>19</v>
      </c>
      <c r="B161" s="462" t="s">
        <v>75</v>
      </c>
      <c r="C161" s="302"/>
      <c r="D161" s="463"/>
      <c r="E161" s="463">
        <f t="shared" si="5"/>
        <v>0</v>
      </c>
      <c r="F161" s="463"/>
      <c r="G161" s="463"/>
      <c r="H161" s="463"/>
      <c r="I161" s="463">
        <f t="shared" si="6"/>
        <v>0</v>
      </c>
    </row>
    <row r="162" spans="1:9" ht="16.5" customHeight="1">
      <c r="A162" s="461" t="s">
        <v>20</v>
      </c>
      <c r="B162" s="464" t="s">
        <v>76</v>
      </c>
      <c r="C162" s="302"/>
      <c r="D162" s="463"/>
      <c r="E162" s="463">
        <f t="shared" si="5"/>
        <v>0</v>
      </c>
      <c r="F162" s="463"/>
      <c r="G162" s="463"/>
      <c r="H162" s="463"/>
      <c r="I162" s="463">
        <f t="shared" si="6"/>
        <v>0</v>
      </c>
    </row>
    <row r="163" spans="1:9" ht="33" customHeight="1">
      <c r="A163" s="179" t="s">
        <v>29</v>
      </c>
      <c r="B163" s="465" t="s">
        <v>212</v>
      </c>
      <c r="C163" s="459">
        <f aca="true" t="shared" si="7" ref="C163:H163">SUM(C164:C170)</f>
        <v>0</v>
      </c>
      <c r="D163" s="459">
        <f t="shared" si="7"/>
        <v>0</v>
      </c>
      <c r="E163" s="459">
        <f aca="true" t="shared" si="8" ref="E163:E170">D163-C163</f>
        <v>0</v>
      </c>
      <c r="F163" s="459">
        <f t="shared" si="7"/>
        <v>0</v>
      </c>
      <c r="G163" s="459">
        <f t="shared" si="7"/>
        <v>0</v>
      </c>
      <c r="H163" s="459">
        <f t="shared" si="7"/>
        <v>0</v>
      </c>
      <c r="I163" s="459">
        <f t="shared" si="6"/>
        <v>0</v>
      </c>
    </row>
    <row r="164" spans="1:9" ht="16.5" customHeight="1">
      <c r="A164" s="466" t="s">
        <v>15</v>
      </c>
      <c r="B164" s="462" t="s">
        <v>175</v>
      </c>
      <c r="C164" s="302"/>
      <c r="D164" s="463"/>
      <c r="E164" s="302">
        <f t="shared" si="8"/>
        <v>0</v>
      </c>
      <c r="F164" s="463"/>
      <c r="G164" s="463"/>
      <c r="H164" s="463"/>
      <c r="I164" s="463">
        <f t="shared" si="6"/>
        <v>0</v>
      </c>
    </row>
    <row r="165" spans="1:9" ht="16.5" customHeight="1">
      <c r="A165" s="466" t="s">
        <v>16</v>
      </c>
      <c r="B165" s="462" t="s">
        <v>74</v>
      </c>
      <c r="C165" s="302"/>
      <c r="D165" s="463"/>
      <c r="E165" s="467">
        <f t="shared" si="8"/>
        <v>0</v>
      </c>
      <c r="F165" s="463"/>
      <c r="G165" s="463"/>
      <c r="H165" s="463"/>
      <c r="I165" s="463">
        <f aca="true" t="shared" si="9" ref="I165:I170">H165-F165</f>
        <v>0</v>
      </c>
    </row>
    <row r="166" spans="1:9" ht="16.5" customHeight="1">
      <c r="A166" s="466" t="s">
        <v>17</v>
      </c>
      <c r="B166" s="462" t="s">
        <v>211</v>
      </c>
      <c r="C166" s="302"/>
      <c r="D166" s="463"/>
      <c r="E166" s="467">
        <f t="shared" si="8"/>
        <v>0</v>
      </c>
      <c r="F166" s="463"/>
      <c r="G166" s="463"/>
      <c r="H166" s="463"/>
      <c r="I166" s="463">
        <f t="shared" si="9"/>
        <v>0</v>
      </c>
    </row>
    <row r="167" spans="1:9" ht="16.5" customHeight="1">
      <c r="A167" s="466" t="s">
        <v>18</v>
      </c>
      <c r="B167" s="462" t="s">
        <v>213</v>
      </c>
      <c r="C167" s="302"/>
      <c r="D167" s="463"/>
      <c r="E167" s="468">
        <f t="shared" si="8"/>
        <v>0</v>
      </c>
      <c r="F167" s="463"/>
      <c r="G167" s="463"/>
      <c r="H167" s="463"/>
      <c r="I167" s="463">
        <f t="shared" si="9"/>
        <v>0</v>
      </c>
    </row>
    <row r="168" spans="1:9" ht="16.5" customHeight="1">
      <c r="A168" s="466" t="s">
        <v>19</v>
      </c>
      <c r="B168" s="462" t="s">
        <v>214</v>
      </c>
      <c r="C168" s="302"/>
      <c r="D168" s="463"/>
      <c r="E168" s="302">
        <f t="shared" si="8"/>
        <v>0</v>
      </c>
      <c r="F168" s="463"/>
      <c r="G168" s="463"/>
      <c r="H168" s="463"/>
      <c r="I168" s="463">
        <f t="shared" si="9"/>
        <v>0</v>
      </c>
    </row>
    <row r="169" spans="1:9" ht="16.5" customHeight="1">
      <c r="A169" s="466" t="s">
        <v>20</v>
      </c>
      <c r="B169" s="462" t="s">
        <v>75</v>
      </c>
      <c r="C169" s="302"/>
      <c r="D169" s="463"/>
      <c r="E169" s="467">
        <f t="shared" si="8"/>
        <v>0</v>
      </c>
      <c r="F169" s="463"/>
      <c r="G169" s="463"/>
      <c r="H169" s="463"/>
      <c r="I169" s="463">
        <f t="shared" si="9"/>
        <v>0</v>
      </c>
    </row>
    <row r="170" spans="1:9" ht="16.5" customHeight="1">
      <c r="A170" s="466" t="s">
        <v>21</v>
      </c>
      <c r="B170" s="462" t="s">
        <v>76</v>
      </c>
      <c r="C170" s="302"/>
      <c r="D170" s="463"/>
      <c r="E170" s="467">
        <f t="shared" si="8"/>
        <v>0</v>
      </c>
      <c r="F170" s="463"/>
      <c r="G170" s="463"/>
      <c r="H170" s="463"/>
      <c r="I170" s="463">
        <f t="shared" si="9"/>
        <v>0</v>
      </c>
    </row>
    <row r="171" spans="1:7" ht="6.75" customHeight="1">
      <c r="A171" s="45"/>
      <c r="B171" s="50"/>
      <c r="C171" s="51"/>
      <c r="D171" s="51"/>
      <c r="E171" s="51"/>
      <c r="F171" s="51"/>
      <c r="G171" s="51"/>
    </row>
    <row r="172" spans="2:7" ht="19.5" customHeight="1">
      <c r="B172" s="549" t="s">
        <v>77</v>
      </c>
      <c r="C172" s="549"/>
      <c r="D172" s="549"/>
      <c r="E172" s="586"/>
      <c r="F172" s="586"/>
      <c r="G172" s="52"/>
    </row>
    <row r="173" spans="2:7" ht="6.75" customHeight="1">
      <c r="B173" s="53"/>
      <c r="C173" s="53"/>
      <c r="D173" s="53"/>
      <c r="E173" s="52"/>
      <c r="F173" s="52"/>
      <c r="G173" s="52"/>
    </row>
    <row r="174" spans="1:9" s="54" customFormat="1" ht="15.75" customHeight="1">
      <c r="A174" s="541" t="s">
        <v>3</v>
      </c>
      <c r="B174" s="541" t="s">
        <v>4</v>
      </c>
      <c r="C174" s="538" t="s">
        <v>5</v>
      </c>
      <c r="D174" s="538"/>
      <c r="E174" s="539" t="s">
        <v>68</v>
      </c>
      <c r="F174" s="538" t="s">
        <v>7</v>
      </c>
      <c r="G174" s="538"/>
      <c r="H174" s="538"/>
      <c r="I174" s="539" t="s">
        <v>69</v>
      </c>
    </row>
    <row r="175" spans="1:9" s="55" customFormat="1" ht="15.75" customHeight="1">
      <c r="A175" s="542"/>
      <c r="B175" s="542"/>
      <c r="C175" s="562" t="s">
        <v>70</v>
      </c>
      <c r="D175" s="562" t="s">
        <v>71</v>
      </c>
      <c r="E175" s="540"/>
      <c r="F175" s="162" t="s">
        <v>72</v>
      </c>
      <c r="G175" s="573" t="s">
        <v>157</v>
      </c>
      <c r="H175" s="562" t="s">
        <v>73</v>
      </c>
      <c r="I175" s="540"/>
    </row>
    <row r="176" spans="1:9" s="56" customFormat="1" ht="15.75" customHeight="1">
      <c r="A176" s="542"/>
      <c r="B176" s="542"/>
      <c r="C176" s="563"/>
      <c r="D176" s="563"/>
      <c r="E176" s="540"/>
      <c r="F176" s="163" t="s">
        <v>14</v>
      </c>
      <c r="G176" s="574"/>
      <c r="H176" s="563"/>
      <c r="I176" s="540"/>
    </row>
    <row r="177" spans="1:9" s="25" customFormat="1" ht="15.75" customHeight="1">
      <c r="A177" s="469" t="s">
        <v>15</v>
      </c>
      <c r="B177" s="469" t="s">
        <v>16</v>
      </c>
      <c r="C177" s="469" t="s">
        <v>17</v>
      </c>
      <c r="D177" s="469" t="s">
        <v>18</v>
      </c>
      <c r="E177" s="470" t="s">
        <v>19</v>
      </c>
      <c r="F177" s="469" t="s">
        <v>20</v>
      </c>
      <c r="G177" s="469" t="s">
        <v>21</v>
      </c>
      <c r="H177" s="469" t="s">
        <v>22</v>
      </c>
      <c r="I177" s="469" t="s">
        <v>23</v>
      </c>
    </row>
    <row r="178" spans="1:9" s="57" customFormat="1" ht="33" customHeight="1">
      <c r="A178" s="471" t="s">
        <v>25</v>
      </c>
      <c r="B178" s="472" t="s">
        <v>215</v>
      </c>
      <c r="C178" s="473">
        <f>SUM(C180:C187)</f>
        <v>0</v>
      </c>
      <c r="D178" s="473">
        <f>SUM(D180:D187)</f>
        <v>0</v>
      </c>
      <c r="E178" s="474">
        <f>D178-C178</f>
        <v>0</v>
      </c>
      <c r="F178" s="473">
        <f>SUM(F180:F187)</f>
        <v>0</v>
      </c>
      <c r="G178" s="473">
        <f>SUM(G180:G187)</f>
        <v>0</v>
      </c>
      <c r="H178" s="473">
        <f>SUM(H180:H187)</f>
        <v>0</v>
      </c>
      <c r="I178" s="474">
        <f aca="true" t="shared" si="10" ref="I178:I209">H178-F178</f>
        <v>0</v>
      </c>
    </row>
    <row r="179" spans="1:9" ht="16.5" customHeight="1">
      <c r="A179" s="168"/>
      <c r="B179" s="475" t="s">
        <v>78</v>
      </c>
      <c r="C179" s="490"/>
      <c r="D179" s="490"/>
      <c r="E179" s="476">
        <f aca="true" t="shared" si="11" ref="E179:E209">D179-C179</f>
        <v>0</v>
      </c>
      <c r="F179" s="490"/>
      <c r="G179" s="490"/>
      <c r="H179" s="490"/>
      <c r="I179" s="477">
        <f t="shared" si="10"/>
        <v>0</v>
      </c>
    </row>
    <row r="180" spans="1:9" ht="25.5" customHeight="1">
      <c r="A180" s="173" t="s">
        <v>15</v>
      </c>
      <c r="B180" s="401" t="s">
        <v>254</v>
      </c>
      <c r="C180" s="463"/>
      <c r="D180" s="463"/>
      <c r="E180" s="478">
        <f t="shared" si="11"/>
        <v>0</v>
      </c>
      <c r="F180" s="463"/>
      <c r="G180" s="463"/>
      <c r="H180" s="463"/>
      <c r="I180" s="478">
        <f t="shared" si="10"/>
        <v>0</v>
      </c>
    </row>
    <row r="181" spans="1:9" ht="25.5" customHeight="1">
      <c r="A181" s="173" t="s">
        <v>16</v>
      </c>
      <c r="B181" s="401" t="s">
        <v>255</v>
      </c>
      <c r="C181" s="463"/>
      <c r="D181" s="463"/>
      <c r="E181" s="478">
        <f t="shared" si="11"/>
        <v>0</v>
      </c>
      <c r="F181" s="463"/>
      <c r="G181" s="463"/>
      <c r="H181" s="463"/>
      <c r="I181" s="478">
        <f t="shared" si="10"/>
        <v>0</v>
      </c>
    </row>
    <row r="182" spans="1:9" ht="25.5" customHeight="1">
      <c r="A182" s="173" t="s">
        <v>17</v>
      </c>
      <c r="B182" s="401" t="s">
        <v>256</v>
      </c>
      <c r="C182" s="463"/>
      <c r="D182" s="463"/>
      <c r="E182" s="478">
        <f t="shared" si="11"/>
        <v>0</v>
      </c>
      <c r="F182" s="463"/>
      <c r="G182" s="463"/>
      <c r="H182" s="463"/>
      <c r="I182" s="478">
        <f t="shared" si="10"/>
        <v>0</v>
      </c>
    </row>
    <row r="183" spans="1:9" ht="16.5" customHeight="1">
      <c r="A183" s="173" t="s">
        <v>18</v>
      </c>
      <c r="B183" s="303" t="s">
        <v>216</v>
      </c>
      <c r="C183" s="463"/>
      <c r="D183" s="463"/>
      <c r="E183" s="478">
        <f t="shared" si="11"/>
        <v>0</v>
      </c>
      <c r="F183" s="463"/>
      <c r="G183" s="463"/>
      <c r="H183" s="463"/>
      <c r="I183" s="478">
        <f t="shared" si="10"/>
        <v>0</v>
      </c>
    </row>
    <row r="184" spans="1:9" ht="16.5" customHeight="1">
      <c r="A184" s="173" t="s">
        <v>19</v>
      </c>
      <c r="B184" s="303" t="s">
        <v>217</v>
      </c>
      <c r="C184" s="463"/>
      <c r="D184" s="463"/>
      <c r="E184" s="478">
        <f t="shared" si="11"/>
        <v>0</v>
      </c>
      <c r="F184" s="463"/>
      <c r="G184" s="463"/>
      <c r="H184" s="463"/>
      <c r="I184" s="478">
        <f t="shared" si="10"/>
        <v>0</v>
      </c>
    </row>
    <row r="185" spans="1:9" ht="16.5" customHeight="1">
      <c r="A185" s="173" t="s">
        <v>20</v>
      </c>
      <c r="B185" s="377" t="s">
        <v>118</v>
      </c>
      <c r="C185" s="463"/>
      <c r="D185" s="463"/>
      <c r="E185" s="478">
        <f t="shared" si="11"/>
        <v>0</v>
      </c>
      <c r="F185" s="463"/>
      <c r="G185" s="463"/>
      <c r="H185" s="463"/>
      <c r="I185" s="478">
        <f t="shared" si="10"/>
        <v>0</v>
      </c>
    </row>
    <row r="186" spans="1:9" ht="16.5" customHeight="1">
      <c r="A186" s="173" t="s">
        <v>21</v>
      </c>
      <c r="B186" s="419" t="s">
        <v>119</v>
      </c>
      <c r="C186" s="463"/>
      <c r="D186" s="463"/>
      <c r="E186" s="478">
        <f t="shared" si="11"/>
        <v>0</v>
      </c>
      <c r="F186" s="463"/>
      <c r="G186" s="463"/>
      <c r="H186" s="463"/>
      <c r="I186" s="478">
        <f t="shared" si="10"/>
        <v>0</v>
      </c>
    </row>
    <row r="187" spans="1:9" ht="16.5" customHeight="1">
      <c r="A187" s="173" t="s">
        <v>22</v>
      </c>
      <c r="B187" s="419" t="s">
        <v>79</v>
      </c>
      <c r="C187" s="463"/>
      <c r="D187" s="463"/>
      <c r="E187" s="478">
        <f t="shared" si="11"/>
        <v>0</v>
      </c>
      <c r="F187" s="463"/>
      <c r="G187" s="463"/>
      <c r="H187" s="463"/>
      <c r="I187" s="478">
        <f t="shared" si="10"/>
        <v>0</v>
      </c>
    </row>
    <row r="188" spans="1:9" ht="18.75" customHeight="1">
      <c r="A188" s="265" t="s">
        <v>80</v>
      </c>
      <c r="B188" s="371" t="s">
        <v>120</v>
      </c>
      <c r="C188" s="473"/>
      <c r="D188" s="473"/>
      <c r="E188" s="474">
        <f t="shared" si="11"/>
        <v>0</v>
      </c>
      <c r="F188" s="473"/>
      <c r="G188" s="473"/>
      <c r="H188" s="473"/>
      <c r="I188" s="474">
        <f t="shared" si="10"/>
        <v>0</v>
      </c>
    </row>
    <row r="189" spans="1:9" ht="16.5" customHeight="1">
      <c r="A189" s="168"/>
      <c r="B189" s="375" t="s">
        <v>121</v>
      </c>
      <c r="C189" s="490"/>
      <c r="D189" s="490"/>
      <c r="E189" s="477">
        <f t="shared" si="11"/>
        <v>0</v>
      </c>
      <c r="F189" s="490"/>
      <c r="G189" s="490"/>
      <c r="H189" s="490"/>
      <c r="I189" s="477">
        <f t="shared" si="10"/>
        <v>0</v>
      </c>
    </row>
    <row r="190" spans="1:9" ht="18.75" customHeight="1">
      <c r="A190" s="326" t="s">
        <v>122</v>
      </c>
      <c r="B190" s="371" t="s">
        <v>123</v>
      </c>
      <c r="C190" s="473">
        <f>C178-C188</f>
        <v>0</v>
      </c>
      <c r="D190" s="473">
        <f>D178-D188</f>
        <v>0</v>
      </c>
      <c r="E190" s="474">
        <f t="shared" si="11"/>
        <v>0</v>
      </c>
      <c r="F190" s="473">
        <f>F178-F188</f>
        <v>0</v>
      </c>
      <c r="G190" s="473">
        <f>G178-G188</f>
        <v>0</v>
      </c>
      <c r="H190" s="473">
        <f>H178-H188</f>
        <v>0</v>
      </c>
      <c r="I190" s="474">
        <f t="shared" si="10"/>
        <v>0</v>
      </c>
    </row>
    <row r="191" spans="1:9" s="25" customFormat="1" ht="3.75" customHeight="1">
      <c r="A191" s="569"/>
      <c r="B191" s="570"/>
      <c r="C191" s="570"/>
      <c r="D191" s="570"/>
      <c r="E191" s="570"/>
      <c r="F191" s="570"/>
      <c r="G191" s="454"/>
      <c r="H191" s="479"/>
      <c r="I191" s="415"/>
    </row>
    <row r="192" spans="1:9" s="57" customFormat="1" ht="18.75" customHeight="1">
      <c r="A192" s="171" t="s">
        <v>29</v>
      </c>
      <c r="B192" s="271" t="s">
        <v>158</v>
      </c>
      <c r="C192" s="473">
        <f>C194+C202</f>
        <v>0</v>
      </c>
      <c r="D192" s="473">
        <f>D194+D202</f>
        <v>0</v>
      </c>
      <c r="E192" s="474">
        <f t="shared" si="11"/>
        <v>0</v>
      </c>
      <c r="F192" s="473">
        <f>F194+F202</f>
        <v>0</v>
      </c>
      <c r="G192" s="473">
        <f>G194+G202</f>
        <v>0</v>
      </c>
      <c r="H192" s="473">
        <f>H194+H202</f>
        <v>0</v>
      </c>
      <c r="I192" s="474">
        <f t="shared" si="10"/>
        <v>0</v>
      </c>
    </row>
    <row r="193" spans="1:9" s="21" customFormat="1" ht="16.5" customHeight="1">
      <c r="A193" s="168"/>
      <c r="B193" s="375" t="s">
        <v>78</v>
      </c>
      <c r="C193" s="491"/>
      <c r="D193" s="491"/>
      <c r="E193" s="480">
        <f t="shared" si="11"/>
        <v>0</v>
      </c>
      <c r="F193" s="491"/>
      <c r="G193" s="491"/>
      <c r="H193" s="491"/>
      <c r="I193" s="480">
        <f t="shared" si="10"/>
        <v>0</v>
      </c>
    </row>
    <row r="194" spans="1:9" ht="18.75" customHeight="1">
      <c r="A194" s="265" t="s">
        <v>81</v>
      </c>
      <c r="B194" s="481" t="s">
        <v>124</v>
      </c>
      <c r="C194" s="473">
        <f>SUM(C195:C201)</f>
        <v>0</v>
      </c>
      <c r="D194" s="473">
        <f>SUM(D195:D201)</f>
        <v>0</v>
      </c>
      <c r="E194" s="474">
        <f t="shared" si="11"/>
        <v>0</v>
      </c>
      <c r="F194" s="473">
        <f>SUM(F195:F201)</f>
        <v>0</v>
      </c>
      <c r="G194" s="473">
        <f>SUM(G195:G201)</f>
        <v>0</v>
      </c>
      <c r="H194" s="473">
        <f>SUM(H195:H201)</f>
        <v>0</v>
      </c>
      <c r="I194" s="474">
        <f t="shared" si="10"/>
        <v>0</v>
      </c>
    </row>
    <row r="195" spans="1:9" ht="16.5" customHeight="1">
      <c r="A195" s="173" t="s">
        <v>15</v>
      </c>
      <c r="B195" s="377" t="s">
        <v>218</v>
      </c>
      <c r="C195" s="233"/>
      <c r="D195" s="233"/>
      <c r="E195" s="482">
        <f t="shared" si="11"/>
        <v>0</v>
      </c>
      <c r="F195" s="233"/>
      <c r="G195" s="233"/>
      <c r="H195" s="233"/>
      <c r="I195" s="482">
        <f t="shared" si="10"/>
        <v>0</v>
      </c>
    </row>
    <row r="196" spans="1:9" ht="16.5" customHeight="1">
      <c r="A196" s="483" t="s">
        <v>16</v>
      </c>
      <c r="B196" s="377" t="s">
        <v>219</v>
      </c>
      <c r="C196" s="233"/>
      <c r="D196" s="233"/>
      <c r="E196" s="482">
        <f t="shared" si="11"/>
        <v>0</v>
      </c>
      <c r="F196" s="233"/>
      <c r="G196" s="233"/>
      <c r="H196" s="233"/>
      <c r="I196" s="482">
        <f t="shared" si="10"/>
        <v>0</v>
      </c>
    </row>
    <row r="197" spans="1:9" ht="16.5" customHeight="1">
      <c r="A197" s="483" t="s">
        <v>17</v>
      </c>
      <c r="B197" s="484" t="s">
        <v>220</v>
      </c>
      <c r="C197" s="233"/>
      <c r="D197" s="233"/>
      <c r="E197" s="482">
        <f t="shared" si="11"/>
        <v>0</v>
      </c>
      <c r="F197" s="233"/>
      <c r="G197" s="233"/>
      <c r="H197" s="233"/>
      <c r="I197" s="482">
        <f t="shared" si="10"/>
        <v>0</v>
      </c>
    </row>
    <row r="198" spans="1:9" ht="16.5" customHeight="1">
      <c r="A198" s="483" t="s">
        <v>18</v>
      </c>
      <c r="B198" s="484" t="s">
        <v>221</v>
      </c>
      <c r="C198" s="233"/>
      <c r="D198" s="233"/>
      <c r="E198" s="482">
        <f t="shared" si="11"/>
        <v>0</v>
      </c>
      <c r="F198" s="233"/>
      <c r="G198" s="233"/>
      <c r="H198" s="233"/>
      <c r="I198" s="482">
        <f t="shared" si="10"/>
        <v>0</v>
      </c>
    </row>
    <row r="199" spans="1:9" ht="16.5" customHeight="1">
      <c r="A199" s="483" t="s">
        <v>19</v>
      </c>
      <c r="B199" s="377" t="s">
        <v>222</v>
      </c>
      <c r="C199" s="233"/>
      <c r="D199" s="233"/>
      <c r="E199" s="482">
        <f t="shared" si="11"/>
        <v>0</v>
      </c>
      <c r="F199" s="233"/>
      <c r="G199" s="233"/>
      <c r="H199" s="233"/>
      <c r="I199" s="482">
        <f t="shared" si="10"/>
        <v>0</v>
      </c>
    </row>
    <row r="200" spans="1:9" ht="16.5" customHeight="1">
      <c r="A200" s="173" t="s">
        <v>20</v>
      </c>
      <c r="B200" s="377" t="s">
        <v>223</v>
      </c>
      <c r="C200" s="233"/>
      <c r="D200" s="233"/>
      <c r="E200" s="482">
        <f t="shared" si="11"/>
        <v>0</v>
      </c>
      <c r="F200" s="233"/>
      <c r="G200" s="233"/>
      <c r="H200" s="233"/>
      <c r="I200" s="482">
        <f t="shared" si="10"/>
        <v>0</v>
      </c>
    </row>
    <row r="201" spans="1:9" ht="16.5" customHeight="1">
      <c r="A201" s="483" t="s">
        <v>21</v>
      </c>
      <c r="B201" s="484" t="s">
        <v>54</v>
      </c>
      <c r="C201" s="233"/>
      <c r="D201" s="233"/>
      <c r="E201" s="482">
        <f t="shared" si="11"/>
        <v>0</v>
      </c>
      <c r="F201" s="233"/>
      <c r="G201" s="233"/>
      <c r="H201" s="233"/>
      <c r="I201" s="482">
        <f t="shared" si="10"/>
        <v>0</v>
      </c>
    </row>
    <row r="202" spans="1:9" ht="18.75" customHeight="1">
      <c r="A202" s="265" t="s">
        <v>82</v>
      </c>
      <c r="B202" s="281" t="s">
        <v>125</v>
      </c>
      <c r="C202" s="373">
        <f>C203+C204</f>
        <v>0</v>
      </c>
      <c r="D202" s="373">
        <f>D203+D204</f>
        <v>0</v>
      </c>
      <c r="E202" s="485">
        <f t="shared" si="11"/>
        <v>0</v>
      </c>
      <c r="F202" s="373">
        <f>F203+F204</f>
        <v>0</v>
      </c>
      <c r="G202" s="373">
        <f>G203+G204</f>
        <v>0</v>
      </c>
      <c r="H202" s="373">
        <f>H203+H204</f>
        <v>0</v>
      </c>
      <c r="I202" s="485">
        <f t="shared" si="10"/>
        <v>0</v>
      </c>
    </row>
    <row r="203" spans="1:9" ht="16.5" customHeight="1">
      <c r="A203" s="173" t="s">
        <v>15</v>
      </c>
      <c r="B203" s="377" t="s">
        <v>224</v>
      </c>
      <c r="C203" s="233"/>
      <c r="D203" s="233"/>
      <c r="E203" s="482">
        <f t="shared" si="11"/>
        <v>0</v>
      </c>
      <c r="F203" s="233"/>
      <c r="G203" s="233"/>
      <c r="H203" s="233"/>
      <c r="I203" s="482">
        <f t="shared" si="10"/>
        <v>0</v>
      </c>
    </row>
    <row r="204" spans="1:9" ht="16.5" customHeight="1">
      <c r="A204" s="173" t="s">
        <v>16</v>
      </c>
      <c r="B204" s="377" t="s">
        <v>225</v>
      </c>
      <c r="C204" s="233"/>
      <c r="D204" s="233"/>
      <c r="E204" s="482">
        <f t="shared" si="11"/>
        <v>0</v>
      </c>
      <c r="F204" s="233"/>
      <c r="G204" s="233"/>
      <c r="H204" s="233"/>
      <c r="I204" s="482">
        <f t="shared" si="10"/>
        <v>0</v>
      </c>
    </row>
    <row r="205" spans="1:8" s="25" customFormat="1" ht="5.25" customHeight="1">
      <c r="A205" s="553"/>
      <c r="B205" s="554"/>
      <c r="C205" s="554"/>
      <c r="D205" s="554"/>
      <c r="E205" s="554"/>
      <c r="F205" s="554"/>
      <c r="G205" s="554"/>
      <c r="H205" s="555"/>
    </row>
    <row r="206" spans="1:9" s="25" customFormat="1" ht="18.75" customHeight="1">
      <c r="A206" s="486" t="s">
        <v>31</v>
      </c>
      <c r="B206" s="487" t="s">
        <v>126</v>
      </c>
      <c r="C206" s="406"/>
      <c r="D206" s="406"/>
      <c r="E206" s="374">
        <f t="shared" si="11"/>
        <v>0</v>
      </c>
      <c r="F206" s="406"/>
      <c r="G206" s="406"/>
      <c r="H206" s="406"/>
      <c r="I206" s="374">
        <f t="shared" si="10"/>
        <v>0</v>
      </c>
    </row>
    <row r="207" spans="1:9" s="46" customFormat="1" ht="18.75" customHeight="1">
      <c r="A207" s="488" t="s">
        <v>32</v>
      </c>
      <c r="B207" s="487" t="s">
        <v>83</v>
      </c>
      <c r="C207" s="406"/>
      <c r="D207" s="406"/>
      <c r="E207" s="374">
        <f t="shared" si="11"/>
        <v>0</v>
      </c>
      <c r="F207" s="406"/>
      <c r="G207" s="406"/>
      <c r="H207" s="406"/>
      <c r="I207" s="374">
        <f t="shared" si="10"/>
        <v>0</v>
      </c>
    </row>
    <row r="208" spans="1:9" s="46" customFormat="1" ht="5.25" customHeight="1">
      <c r="A208" s="550"/>
      <c r="B208" s="551"/>
      <c r="C208" s="551"/>
      <c r="D208" s="551"/>
      <c r="E208" s="551"/>
      <c r="F208" s="551"/>
      <c r="G208" s="551"/>
      <c r="H208" s="551"/>
      <c r="I208" s="552"/>
    </row>
    <row r="209" spans="1:9" s="46" customFormat="1" ht="18.75" customHeight="1">
      <c r="A209" s="488" t="s">
        <v>34</v>
      </c>
      <c r="B209" s="440" t="s">
        <v>127</v>
      </c>
      <c r="C209" s="373"/>
      <c r="D209" s="373"/>
      <c r="E209" s="489">
        <f t="shared" si="11"/>
        <v>0</v>
      </c>
      <c r="F209" s="373"/>
      <c r="G209" s="473"/>
      <c r="H209" s="473"/>
      <c r="I209" s="474">
        <f t="shared" si="10"/>
        <v>0</v>
      </c>
    </row>
    <row r="210" spans="1:8" ht="18.75" customHeight="1">
      <c r="A210" s="58"/>
      <c r="B210" s="59" t="s">
        <v>159</v>
      </c>
      <c r="C210" s="53"/>
      <c r="D210" s="53"/>
      <c r="E210" s="53"/>
      <c r="F210" s="53"/>
      <c r="G210" s="53"/>
      <c r="H210" s="53"/>
    </row>
    <row r="211" spans="1:8" ht="17.25" customHeight="1" hidden="1">
      <c r="A211" s="58"/>
      <c r="B211" s="60" t="s">
        <v>128</v>
      </c>
      <c r="C211" s="53"/>
      <c r="D211" s="53"/>
      <c r="E211" s="53"/>
      <c r="F211" s="53"/>
      <c r="G211" s="53"/>
      <c r="H211" s="53"/>
    </row>
    <row r="212" spans="1:7" ht="11.25" customHeight="1" hidden="1" thickBot="1">
      <c r="A212" s="58"/>
      <c r="B212" s="53"/>
      <c r="C212" s="53"/>
      <c r="D212" s="46"/>
      <c r="E212" s="46"/>
      <c r="F212" s="46"/>
      <c r="G212" s="46"/>
    </row>
    <row r="213" spans="1:8" ht="19.5" customHeight="1" hidden="1" thickBot="1">
      <c r="A213" s="556" t="s">
        <v>3</v>
      </c>
      <c r="B213" s="556" t="s">
        <v>4</v>
      </c>
      <c r="C213" s="547" t="s">
        <v>88</v>
      </c>
      <c r="D213" s="567" t="s">
        <v>89</v>
      </c>
      <c r="E213" s="568"/>
      <c r="F213" s="547" t="s">
        <v>90</v>
      </c>
      <c r="G213" s="558" t="s">
        <v>129</v>
      </c>
      <c r="H213" s="560" t="s">
        <v>116</v>
      </c>
    </row>
    <row r="214" spans="1:8" ht="30.75" customHeight="1" hidden="1" thickBot="1">
      <c r="A214" s="557"/>
      <c r="B214" s="557"/>
      <c r="C214" s="548"/>
      <c r="D214" s="32" t="s">
        <v>91</v>
      </c>
      <c r="E214" s="32" t="s">
        <v>117</v>
      </c>
      <c r="F214" s="548"/>
      <c r="G214" s="559"/>
      <c r="H214" s="561"/>
    </row>
    <row r="215" spans="1:8" ht="13.5" customHeight="1" hidden="1" thickBot="1">
      <c r="A215" s="35" t="s">
        <v>15</v>
      </c>
      <c r="B215" s="35" t="s">
        <v>16</v>
      </c>
      <c r="C215" s="35" t="s">
        <v>17</v>
      </c>
      <c r="D215" s="35" t="s">
        <v>18</v>
      </c>
      <c r="E215" s="35" t="s">
        <v>19</v>
      </c>
      <c r="F215" s="35" t="s">
        <v>20</v>
      </c>
      <c r="G215" s="35" t="s">
        <v>21</v>
      </c>
      <c r="H215" s="35" t="s">
        <v>22</v>
      </c>
    </row>
    <row r="216" spans="1:8" ht="18" customHeight="1" hidden="1" thickBot="1">
      <c r="A216" s="61" t="s">
        <v>25</v>
      </c>
      <c r="B216" s="62" t="s">
        <v>130</v>
      </c>
      <c r="C216" s="63"/>
      <c r="D216" s="63"/>
      <c r="E216" s="63"/>
      <c r="F216" s="63"/>
      <c r="H216" s="64"/>
    </row>
    <row r="217" spans="1:8" ht="15.75" customHeight="1" hidden="1">
      <c r="A217" s="65" t="s">
        <v>15</v>
      </c>
      <c r="B217" s="66" t="s">
        <v>131</v>
      </c>
      <c r="C217" s="67" t="e">
        <f>(C178+C206+C207+C209)/C194</f>
        <v>#DIV/0!</v>
      </c>
      <c r="D217" s="67" t="e">
        <f>(D178+D206+D207+D209)/D194</f>
        <v>#DIV/0!</v>
      </c>
      <c r="E217" s="67" t="e">
        <f>(E178+E206+E207+E209)/E194</f>
        <v>#DIV/0!</v>
      </c>
      <c r="F217" s="67" t="e">
        <f>(F178+F206+F207+F209)/F194</f>
        <v>#DIV/0!</v>
      </c>
      <c r="G217" s="67" t="s">
        <v>132</v>
      </c>
      <c r="H217" s="67" t="e">
        <f>F217-C217</f>
        <v>#DIV/0!</v>
      </c>
    </row>
    <row r="218" spans="1:8" ht="15.75" customHeight="1" hidden="1" thickBot="1">
      <c r="A218" s="68" t="s">
        <v>16</v>
      </c>
      <c r="B218" s="69" t="s">
        <v>133</v>
      </c>
      <c r="C218" s="70" t="e">
        <f>C178/C194</f>
        <v>#DIV/0!</v>
      </c>
      <c r="D218" s="70" t="e">
        <f>D178/D194</f>
        <v>#DIV/0!</v>
      </c>
      <c r="E218" s="70" t="e">
        <f>E178/E194</f>
        <v>#DIV/0!</v>
      </c>
      <c r="F218" s="70" t="e">
        <f>F178/F194</f>
        <v>#DIV/0!</v>
      </c>
      <c r="G218" s="71" t="s">
        <v>134</v>
      </c>
      <c r="H218" s="70" t="e">
        <f>F218-C218</f>
        <v>#DIV/0!</v>
      </c>
    </row>
    <row r="219" spans="1:8" ht="18.75" customHeight="1" hidden="1" thickBot="1">
      <c r="A219" s="72" t="s">
        <v>29</v>
      </c>
      <c r="B219" s="27" t="s">
        <v>135</v>
      </c>
      <c r="C219" s="73"/>
      <c r="D219" s="73"/>
      <c r="E219" s="73"/>
      <c r="F219" s="73"/>
      <c r="H219" s="74"/>
    </row>
    <row r="220" spans="1:8" ht="17.25" customHeight="1" hidden="1">
      <c r="A220" s="65" t="s">
        <v>15</v>
      </c>
      <c r="B220" s="66" t="s">
        <v>136</v>
      </c>
      <c r="C220" s="67" t="e">
        <f>C209*365/(C19+C35+C36+C37)</f>
        <v>#DIV/0!</v>
      </c>
      <c r="D220" s="67" t="e">
        <f>D209*365/(D19+D35+D36+D37)</f>
        <v>#DIV/0!</v>
      </c>
      <c r="E220" s="67" t="e">
        <f>E209*365/(E19+E35+E36+E37)</f>
        <v>#DIV/0!</v>
      </c>
      <c r="F220" s="67" t="e">
        <f>F209*365/(F19+F35+F36+F37)</f>
        <v>#DIV/0!</v>
      </c>
      <c r="G220" s="67" t="s">
        <v>137</v>
      </c>
      <c r="H220" s="67" t="e">
        <f>F220-C220</f>
        <v>#DIV/0!</v>
      </c>
    </row>
    <row r="221" spans="1:8" ht="17.25" customHeight="1" hidden="1">
      <c r="A221" s="68" t="s">
        <v>16</v>
      </c>
      <c r="B221" s="69" t="s">
        <v>138</v>
      </c>
      <c r="C221" s="70" t="e">
        <f>(C178*365)/(C19+C35+C36+C37)</f>
        <v>#DIV/0!</v>
      </c>
      <c r="D221" s="70" t="e">
        <f>(D178*365)/(D19+D35+D36+D37)</f>
        <v>#DIV/0!</v>
      </c>
      <c r="E221" s="70" t="e">
        <f>(E178*365)/(E19+E35+E36+E37)</f>
        <v>#DIV/0!</v>
      </c>
      <c r="F221" s="70" t="e">
        <f>(F178*365)/(F19+F35+F36+F37)</f>
        <v>#DIV/0!</v>
      </c>
      <c r="G221" s="70" t="s">
        <v>137</v>
      </c>
      <c r="H221" s="70" t="e">
        <f>F221-C221</f>
        <v>#DIV/0!</v>
      </c>
    </row>
    <row r="222" spans="1:8" ht="17.25" customHeight="1" hidden="1" thickBot="1">
      <c r="A222" s="75" t="s">
        <v>17</v>
      </c>
      <c r="B222" s="76" t="s">
        <v>139</v>
      </c>
      <c r="C222" s="71" t="e">
        <f>C194*365/(C19+C35+C36+C37)</f>
        <v>#DIV/0!</v>
      </c>
      <c r="D222" s="71" t="e">
        <f>D194*365/(D19+D35+D36+D37)</f>
        <v>#DIV/0!</v>
      </c>
      <c r="E222" s="71" t="e">
        <f>E194*365/(E19+E35+E36+E37)</f>
        <v>#DIV/0!</v>
      </c>
      <c r="F222" s="71" t="e">
        <f>F194*365/(F19+F35+F36+F37)</f>
        <v>#DIV/0!</v>
      </c>
      <c r="G222" s="71" t="s">
        <v>137</v>
      </c>
      <c r="H222" s="71" t="e">
        <f>F222-C222</f>
        <v>#DIV/0!</v>
      </c>
    </row>
    <row r="223" spans="1:8" ht="17.25" customHeight="1" hidden="1" thickBot="1">
      <c r="A223" s="77" t="s">
        <v>31</v>
      </c>
      <c r="B223" s="27" t="s">
        <v>140</v>
      </c>
      <c r="C223" s="73"/>
      <c r="D223" s="73"/>
      <c r="E223" s="73"/>
      <c r="F223" s="73"/>
      <c r="H223" s="74"/>
    </row>
    <row r="224" spans="1:8" ht="14.25" customHeight="1" hidden="1">
      <c r="A224" s="65" t="s">
        <v>15</v>
      </c>
      <c r="B224" s="66" t="s">
        <v>141</v>
      </c>
      <c r="C224" s="67" t="e">
        <f>C53/(C19+C35+C36+C37)%</f>
        <v>#DIV/0!</v>
      </c>
      <c r="D224" s="67" t="e">
        <f>D53/(D19+D35+D36+D37)%</f>
        <v>#DIV/0!</v>
      </c>
      <c r="E224" s="67" t="e">
        <f>E53/(E19+E35+E36+E37)%</f>
        <v>#DIV/0!</v>
      </c>
      <c r="F224" s="67" t="e">
        <f>F53/(F19+F35+F36+F37)%</f>
        <v>#DIV/0!</v>
      </c>
      <c r="G224" s="67" t="s">
        <v>142</v>
      </c>
      <c r="H224" s="78" t="e">
        <f>F224-C224</f>
        <v>#DIV/0!</v>
      </c>
    </row>
    <row r="225" spans="1:8" ht="16.5" customHeight="1" hidden="1">
      <c r="A225" s="75" t="s">
        <v>16</v>
      </c>
      <c r="B225" s="79" t="s">
        <v>143</v>
      </c>
      <c r="C225" s="70" t="e">
        <f>C56/(C19+C35+C36+C37)%</f>
        <v>#DIV/0!</v>
      </c>
      <c r="D225" s="70" t="e">
        <f>D56/(D19+D35+D36+D37)%</f>
        <v>#DIV/0!</v>
      </c>
      <c r="E225" s="70" t="e">
        <f>E56/(E19+E35+E36+E37)%</f>
        <v>#DIV/0!</v>
      </c>
      <c r="F225" s="70" t="e">
        <f>F56/(F19+F35+F36+F37)%</f>
        <v>#DIV/0!</v>
      </c>
      <c r="G225" s="70" t="s">
        <v>144</v>
      </c>
      <c r="H225" s="80" t="e">
        <f>F225-C225</f>
        <v>#DIV/0!</v>
      </c>
    </row>
    <row r="226" spans="1:8" ht="16.5" customHeight="1" hidden="1" thickBot="1">
      <c r="A226" s="75" t="s">
        <v>17</v>
      </c>
      <c r="B226" s="76" t="s">
        <v>145</v>
      </c>
      <c r="C226" s="81" t="e">
        <f>C194/C53%</f>
        <v>#DIV/0!</v>
      </c>
      <c r="D226" s="81" t="e">
        <f>D194/D53%</f>
        <v>#DIV/0!</v>
      </c>
      <c r="E226" s="81" t="e">
        <f>E194/E53%</f>
        <v>#DIV/0!</v>
      </c>
      <c r="F226" s="81" t="e">
        <f>F194/F53%</f>
        <v>#DIV/0!</v>
      </c>
      <c r="G226" s="81" t="s">
        <v>137</v>
      </c>
      <c r="H226" s="81" t="e">
        <f>F226-C226</f>
        <v>#DIV/0!</v>
      </c>
    </row>
    <row r="227" spans="1:8" ht="16.5" customHeight="1" hidden="1" thickBot="1">
      <c r="A227" s="77" t="s">
        <v>32</v>
      </c>
      <c r="B227" s="82" t="s">
        <v>146</v>
      </c>
      <c r="C227" s="83" t="e">
        <f>C125/C18%</f>
        <v>#DIV/0!</v>
      </c>
      <c r="D227" s="83" t="e">
        <f>D125/D18%</f>
        <v>#DIV/0!</v>
      </c>
      <c r="E227" s="83" t="e">
        <f>E125/E18%</f>
        <v>#DIV/0!</v>
      </c>
      <c r="F227" s="83" t="e">
        <f>F125/F18%</f>
        <v>#DIV/0!</v>
      </c>
      <c r="G227" s="83" t="s">
        <v>147</v>
      </c>
      <c r="H227" s="83" t="e">
        <f>F227-C227</f>
        <v>#DIV/0!</v>
      </c>
    </row>
    <row r="228" spans="1:8" ht="18" customHeight="1" hidden="1" thickBot="1">
      <c r="A228" s="18" t="s">
        <v>34</v>
      </c>
      <c r="B228" s="27" t="s">
        <v>148</v>
      </c>
      <c r="C228" s="73"/>
      <c r="D228" s="73"/>
      <c r="E228" s="73"/>
      <c r="F228" s="73"/>
      <c r="H228" s="74"/>
    </row>
    <row r="229" spans="1:8" ht="17.25" customHeight="1" hidden="1">
      <c r="A229" s="84" t="s">
        <v>15</v>
      </c>
      <c r="B229" s="85" t="s">
        <v>149</v>
      </c>
      <c r="C229" s="6">
        <f>C125+C104</f>
        <v>0</v>
      </c>
      <c r="D229" s="6">
        <f>D125+D104</f>
        <v>0</v>
      </c>
      <c r="E229" s="6" t="e">
        <f>E125+E104</f>
        <v>#DIV/0!</v>
      </c>
      <c r="F229" s="6">
        <f>F125+F104</f>
        <v>0</v>
      </c>
      <c r="G229" s="7" t="s">
        <v>150</v>
      </c>
      <c r="H229" s="6">
        <f aca="true" t="shared" si="12" ref="H229:H234">F229-C229</f>
        <v>0</v>
      </c>
    </row>
    <row r="230" spans="1:8" ht="24.75" customHeight="1" hidden="1">
      <c r="A230" s="24" t="s">
        <v>16</v>
      </c>
      <c r="B230" s="86" t="s">
        <v>151</v>
      </c>
      <c r="C230" s="8">
        <f>SUMIF(C229,"&lt;0",C229)</f>
        <v>0</v>
      </c>
      <c r="D230" s="8">
        <f>SUMIF(D229,"&lt;0",D229)</f>
        <v>0</v>
      </c>
      <c r="E230" s="8">
        <f>SUMIF(E229,"&lt;0",E229)</f>
        <v>0</v>
      </c>
      <c r="F230" s="8">
        <f>SUMIF(F229,"&lt;0",F229)</f>
        <v>0</v>
      </c>
      <c r="G230" s="9"/>
      <c r="H230" s="8">
        <f t="shared" si="12"/>
        <v>0</v>
      </c>
    </row>
    <row r="231" spans="1:8" ht="21" customHeight="1" hidden="1">
      <c r="A231" s="24" t="s">
        <v>17</v>
      </c>
      <c r="B231" s="86" t="s">
        <v>152</v>
      </c>
      <c r="C231" s="8" t="e">
        <f>(C192-(C206+C207))/C18</f>
        <v>#DIV/0!</v>
      </c>
      <c r="D231" s="8" t="e">
        <f>(D192-(D206+D207))/D18</f>
        <v>#DIV/0!</v>
      </c>
      <c r="E231" s="8" t="e">
        <f>(E192-(E206+E207))/E18</f>
        <v>#DIV/0!</v>
      </c>
      <c r="F231" s="8" t="e">
        <f>(F192-(F206+F207))/F18</f>
        <v>#DIV/0!</v>
      </c>
      <c r="G231" s="9" t="s">
        <v>153</v>
      </c>
      <c r="H231" s="8" t="e">
        <f t="shared" si="12"/>
        <v>#DIV/0!</v>
      </c>
    </row>
    <row r="232" spans="1:8" ht="24" hidden="1">
      <c r="A232" s="24" t="s">
        <v>18</v>
      </c>
      <c r="B232" s="86" t="s">
        <v>154</v>
      </c>
      <c r="C232" s="8">
        <f>((0.5*C18)+(C206+C207))</f>
        <v>0</v>
      </c>
      <c r="D232" s="8">
        <f>((0.5*D18)+(D206+D207))</f>
        <v>0</v>
      </c>
      <c r="E232" s="8" t="e">
        <f>((0.5*E18)+(E206+E207))</f>
        <v>#DIV/0!</v>
      </c>
      <c r="F232" s="8">
        <f>((0.5*F18)+(F206+F207))</f>
        <v>0</v>
      </c>
      <c r="G232" s="8"/>
      <c r="H232" s="8">
        <f t="shared" si="12"/>
        <v>0</v>
      </c>
    </row>
    <row r="233" spans="1:8" ht="24" hidden="1">
      <c r="A233" s="24" t="s">
        <v>19</v>
      </c>
      <c r="B233" s="86" t="s">
        <v>155</v>
      </c>
      <c r="C233" s="8">
        <f>C192-C232</f>
        <v>0</v>
      </c>
      <c r="D233" s="8">
        <f>D192-D232</f>
        <v>0</v>
      </c>
      <c r="E233" s="8" t="e">
        <f>E192-E232</f>
        <v>#DIV/0!</v>
      </c>
      <c r="F233" s="8">
        <f>F192-F232</f>
        <v>0</v>
      </c>
      <c r="G233" s="8"/>
      <c r="H233" s="8">
        <f t="shared" si="12"/>
        <v>0</v>
      </c>
    </row>
    <row r="234" spans="1:8" ht="24.75" hidden="1" thickBot="1">
      <c r="A234" s="87" t="s">
        <v>20</v>
      </c>
      <c r="B234" s="88" t="s">
        <v>156</v>
      </c>
      <c r="C234" s="10">
        <f>SUMIF(C231,"&gt;0,5",C233)</f>
        <v>0</v>
      </c>
      <c r="D234" s="10">
        <f>SUMIF(D231,"&gt;0,5",D233)</f>
        <v>0</v>
      </c>
      <c r="E234" s="10">
        <f>SUMIF(E231,"&gt;0,5",E233)</f>
        <v>0</v>
      </c>
      <c r="F234" s="10">
        <f>SUMIF(F231,"&gt;0,5",F233)</f>
        <v>0</v>
      </c>
      <c r="G234" s="10"/>
      <c r="H234" s="10">
        <f t="shared" si="12"/>
        <v>0</v>
      </c>
    </row>
    <row r="235" spans="1:7" ht="11.25" customHeight="1">
      <c r="A235" s="45"/>
      <c r="B235" s="89"/>
      <c r="C235" s="89"/>
      <c r="D235" s="46"/>
      <c r="E235" s="46"/>
      <c r="F235" s="46"/>
      <c r="G235" s="46"/>
    </row>
    <row r="236" spans="1:9" s="152" customFormat="1" ht="28.5" customHeight="1">
      <c r="A236" s="525" t="s">
        <v>407</v>
      </c>
      <c r="B236" s="526"/>
      <c r="C236" s="526"/>
      <c r="D236" s="526"/>
      <c r="E236" s="526"/>
      <c r="F236" s="526"/>
      <c r="G236" s="526"/>
      <c r="H236" s="526"/>
      <c r="I236" s="526"/>
    </row>
    <row r="237" spans="1:9" s="152" customFormat="1" ht="25.5" customHeight="1">
      <c r="A237" s="492"/>
      <c r="B237" s="493" t="s">
        <v>84</v>
      </c>
      <c r="C237" s="494"/>
      <c r="D237" s="495"/>
      <c r="E237" s="530" t="s">
        <v>85</v>
      </c>
      <c r="F237" s="531"/>
      <c r="G237" s="531"/>
      <c r="H237" s="532"/>
      <c r="I237" s="156"/>
    </row>
    <row r="238" spans="1:9" s="153" customFormat="1" ht="171" customHeight="1">
      <c r="A238" s="496"/>
      <c r="B238" s="497"/>
      <c r="C238" s="498"/>
      <c r="D238" s="499"/>
      <c r="E238" s="527"/>
      <c r="F238" s="528"/>
      <c r="G238" s="528"/>
      <c r="H238" s="529"/>
      <c r="I238" s="155"/>
    </row>
    <row r="239" spans="1:9" s="152" customFormat="1" ht="18" customHeight="1">
      <c r="A239" s="500"/>
      <c r="B239" s="501" t="s">
        <v>405</v>
      </c>
      <c r="C239" s="502"/>
      <c r="D239" s="503"/>
      <c r="E239" s="533" t="s">
        <v>405</v>
      </c>
      <c r="F239" s="534"/>
      <c r="G239" s="534"/>
      <c r="H239" s="535"/>
      <c r="I239" s="154"/>
    </row>
    <row r="240" spans="1:9" s="153" customFormat="1" ht="15" customHeight="1">
      <c r="A240" s="504"/>
      <c r="B240" s="505"/>
      <c r="C240" s="499"/>
      <c r="D240" s="499"/>
      <c r="E240" s="505"/>
      <c r="F240" s="505"/>
      <c r="G240" s="505"/>
      <c r="H240" s="505"/>
      <c r="I240" s="155"/>
    </row>
    <row r="241" spans="1:9" s="152" customFormat="1" ht="25.5" customHeight="1">
      <c r="A241" s="506"/>
      <c r="B241" s="507" t="s">
        <v>406</v>
      </c>
      <c r="C241" s="508"/>
      <c r="D241" s="508"/>
      <c r="E241" s="509"/>
      <c r="F241" s="509"/>
      <c r="G241" s="509"/>
      <c r="H241" s="509"/>
      <c r="I241" s="154"/>
    </row>
    <row r="242" spans="1:9" s="153" customFormat="1" ht="171" customHeight="1">
      <c r="A242" s="496"/>
      <c r="B242" s="497"/>
      <c r="C242" s="498"/>
      <c r="D242" s="499"/>
      <c r="E242" s="510"/>
      <c r="F242" s="510"/>
      <c r="G242" s="510"/>
      <c r="H242" s="510"/>
      <c r="I242" s="155"/>
    </row>
    <row r="243" spans="1:9" s="152" customFormat="1" ht="18" customHeight="1">
      <c r="A243" s="500"/>
      <c r="B243" s="501" t="s">
        <v>405</v>
      </c>
      <c r="C243" s="502"/>
      <c r="D243" s="503"/>
      <c r="E243" s="509"/>
      <c r="F243" s="509"/>
      <c r="G243" s="509"/>
      <c r="H243" s="509"/>
      <c r="I243" s="154"/>
    </row>
    <row r="244" spans="1:9" s="511" customFormat="1" ht="30.75" customHeight="1">
      <c r="A244" s="580" t="s">
        <v>408</v>
      </c>
      <c r="B244" s="581"/>
      <c r="C244" s="581"/>
      <c r="D244" s="581"/>
      <c r="E244" s="581"/>
      <c r="F244" s="582"/>
      <c r="G244" s="582"/>
      <c r="H244" s="582"/>
      <c r="I244" s="583"/>
    </row>
    <row r="245" spans="1:7" ht="18.75">
      <c r="A245" s="90"/>
      <c r="B245" s="14"/>
      <c r="C245" s="91"/>
      <c r="D245" s="91"/>
      <c r="E245" s="15"/>
      <c r="F245" s="15"/>
      <c r="G245" s="14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</sheetData>
  <sheetProtection password="C25B" sheet="1" selectLockedCells="1"/>
  <mergeCells count="62">
    <mergeCell ref="A244:I244"/>
    <mergeCell ref="A9:I9"/>
    <mergeCell ref="E172:F172"/>
    <mergeCell ref="C175:C176"/>
    <mergeCell ref="E12:H12"/>
    <mergeCell ref="G143:H143"/>
    <mergeCell ref="B150:F150"/>
    <mergeCell ref="C153:C154"/>
    <mergeCell ref="D153:D154"/>
    <mergeCell ref="C13:D13"/>
    <mergeCell ref="E13:E15"/>
    <mergeCell ref="F13:H13"/>
    <mergeCell ref="G175:G176"/>
    <mergeCell ref="H175:H176"/>
    <mergeCell ref="F153:F154"/>
    <mergeCell ref="F143:F144"/>
    <mergeCell ref="F152:H152"/>
    <mergeCell ref="A50:H50"/>
    <mergeCell ref="B52:H52"/>
    <mergeCell ref="C143:C144"/>
    <mergeCell ref="H153:H154"/>
    <mergeCell ref="B143:B144"/>
    <mergeCell ref="D143:D144"/>
    <mergeCell ref="E143:E144"/>
    <mergeCell ref="G153:G154"/>
    <mergeCell ref="A132:I132"/>
    <mergeCell ref="A126:I126"/>
    <mergeCell ref="A122:I122"/>
    <mergeCell ref="C152:D152"/>
    <mergeCell ref="C213:C214"/>
    <mergeCell ref="D213:E213"/>
    <mergeCell ref="A152:A154"/>
    <mergeCell ref="B152:B154"/>
    <mergeCell ref="A191:F191"/>
    <mergeCell ref="E152:E154"/>
    <mergeCell ref="B213:B214"/>
    <mergeCell ref="B174:B176"/>
    <mergeCell ref="C174:D174"/>
    <mergeCell ref="E174:E176"/>
    <mergeCell ref="G213:G214"/>
    <mergeCell ref="H213:H214"/>
    <mergeCell ref="D175:D176"/>
    <mergeCell ref="I13:I15"/>
    <mergeCell ref="I152:I154"/>
    <mergeCell ref="A143:A144"/>
    <mergeCell ref="B13:B15"/>
    <mergeCell ref="F213:F214"/>
    <mergeCell ref="B172:D172"/>
    <mergeCell ref="A208:I208"/>
    <mergeCell ref="A174:A176"/>
    <mergeCell ref="A205:H205"/>
    <mergeCell ref="A213:A214"/>
    <mergeCell ref="A236:I236"/>
    <mergeCell ref="E238:H238"/>
    <mergeCell ref="E237:H237"/>
    <mergeCell ref="E239:H239"/>
    <mergeCell ref="A6:I6"/>
    <mergeCell ref="A7:I7"/>
    <mergeCell ref="A10:I10"/>
    <mergeCell ref="F174:H174"/>
    <mergeCell ref="I174:I176"/>
    <mergeCell ref="A13:A15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6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96"/>
  <sheetViews>
    <sheetView view="pageBreakPreview" zoomScaleNormal="79" zoomScaleSheetLayoutView="100" zoomScalePageLayoutView="0" workbookViewId="0" topLeftCell="A49">
      <selection activeCell="C55" sqref="C55"/>
    </sheetView>
  </sheetViews>
  <sheetFormatPr defaultColWidth="9.00390625" defaultRowHeight="12.75"/>
  <cols>
    <col min="1" max="1" width="6.75390625" style="11" customWidth="1"/>
    <col min="2" max="2" width="48.25390625" style="12" customWidth="1"/>
    <col min="3" max="4" width="13.75390625" style="12" customWidth="1"/>
    <col min="5" max="5" width="10.75390625" style="12" customWidth="1"/>
    <col min="6" max="8" width="13.75390625" style="12" customWidth="1"/>
    <col min="9" max="9" width="10.75390625" style="12" customWidth="1"/>
    <col min="10" max="16384" width="9.125" style="12" customWidth="1"/>
  </cols>
  <sheetData>
    <row r="1" ht="12.75" customHeight="1">
      <c r="G1" s="12" t="s">
        <v>260</v>
      </c>
    </row>
    <row r="2" ht="12.75" customHeight="1">
      <c r="G2" s="12" t="s">
        <v>401</v>
      </c>
    </row>
    <row r="3" ht="12.75" customHeight="1">
      <c r="G3" s="12" t="s">
        <v>0</v>
      </c>
    </row>
    <row r="4" ht="12.75" customHeight="1">
      <c r="G4" s="12" t="s">
        <v>402</v>
      </c>
    </row>
    <row r="5" spans="1:9" s="94" customFormat="1" ht="12.75" customHeight="1">
      <c r="A5" s="93"/>
      <c r="H5" s="12"/>
      <c r="I5" s="12"/>
    </row>
    <row r="6" spans="1:9" s="94" customFormat="1" ht="18.75" customHeight="1">
      <c r="A6" s="536" t="s">
        <v>261</v>
      </c>
      <c r="B6" s="536"/>
      <c r="C6" s="536"/>
      <c r="D6" s="536"/>
      <c r="E6" s="536"/>
      <c r="F6" s="536"/>
      <c r="G6" s="536"/>
      <c r="H6" s="536"/>
      <c r="I6" s="536"/>
    </row>
    <row r="7" spans="1:9" s="94" customFormat="1" ht="18.75" customHeight="1">
      <c r="A7" s="536" t="s">
        <v>262</v>
      </c>
      <c r="B7" s="536"/>
      <c r="C7" s="536"/>
      <c r="D7" s="536"/>
      <c r="E7" s="536"/>
      <c r="F7" s="536"/>
      <c r="G7" s="536"/>
      <c r="H7" s="536"/>
      <c r="I7" s="536"/>
    </row>
    <row r="8" spans="1:9" s="94" customFormat="1" ht="15.75" customHeight="1">
      <c r="A8" s="96"/>
      <c r="B8" s="591"/>
      <c r="C8" s="591"/>
      <c r="D8" s="591"/>
      <c r="E8" s="591"/>
      <c r="F8" s="591"/>
      <c r="G8" s="591"/>
      <c r="H8" s="591"/>
      <c r="I8" s="591"/>
    </row>
    <row r="9" spans="1:9" s="95" customFormat="1" ht="23.25" customHeight="1">
      <c r="A9" s="592" t="s">
        <v>263</v>
      </c>
      <c r="B9" s="592"/>
      <c r="C9" s="592"/>
      <c r="D9" s="592"/>
      <c r="E9" s="592"/>
      <c r="F9" s="592"/>
      <c r="G9" s="592"/>
      <c r="H9" s="592"/>
      <c r="I9" s="592"/>
    </row>
    <row r="10" spans="1:9" s="95" customFormat="1" ht="15" customHeight="1">
      <c r="A10" s="593" t="s">
        <v>2</v>
      </c>
      <c r="B10" s="593"/>
      <c r="C10" s="593"/>
      <c r="D10" s="593"/>
      <c r="E10" s="593"/>
      <c r="F10" s="593"/>
      <c r="G10" s="593"/>
      <c r="H10" s="593"/>
      <c r="I10" s="593"/>
    </row>
    <row r="11" s="94" customFormat="1" ht="15" customHeight="1">
      <c r="A11" s="96"/>
    </row>
    <row r="12" spans="4:9" ht="15" customHeight="1">
      <c r="D12" s="97"/>
      <c r="G12" s="594" t="s">
        <v>264</v>
      </c>
      <c r="H12" s="594"/>
      <c r="I12" s="594"/>
    </row>
    <row r="13" spans="1:9" ht="15.75" customHeight="1">
      <c r="A13" s="541" t="s">
        <v>3</v>
      </c>
      <c r="B13" s="541" t="s">
        <v>4</v>
      </c>
      <c r="C13" s="538" t="s">
        <v>5</v>
      </c>
      <c r="D13" s="538"/>
      <c r="E13" s="543" t="s">
        <v>6</v>
      </c>
      <c r="F13" s="538" t="s">
        <v>7</v>
      </c>
      <c r="G13" s="538"/>
      <c r="H13" s="538"/>
      <c r="I13" s="543" t="s">
        <v>8</v>
      </c>
    </row>
    <row r="14" spans="1:9" ht="15.75" customHeight="1">
      <c r="A14" s="542"/>
      <c r="B14" s="542"/>
      <c r="C14" s="162" t="s">
        <v>9</v>
      </c>
      <c r="D14" s="297" t="s">
        <v>10</v>
      </c>
      <c r="E14" s="544"/>
      <c r="F14" s="573" t="s">
        <v>265</v>
      </c>
      <c r="G14" s="162" t="s">
        <v>9</v>
      </c>
      <c r="H14" s="297" t="s">
        <v>10</v>
      </c>
      <c r="I14" s="544"/>
    </row>
    <row r="15" spans="1:9" ht="15.75" customHeight="1">
      <c r="A15" s="542"/>
      <c r="B15" s="542"/>
      <c r="C15" s="239" t="s">
        <v>12</v>
      </c>
      <c r="D15" s="239" t="s">
        <v>13</v>
      </c>
      <c r="E15" s="544"/>
      <c r="F15" s="595"/>
      <c r="G15" s="239" t="s">
        <v>12</v>
      </c>
      <c r="H15" s="239" t="s">
        <v>13</v>
      </c>
      <c r="I15" s="544"/>
    </row>
    <row r="16" spans="1:9" s="98" customFormat="1" ht="15.75" customHeight="1">
      <c r="A16" s="298" t="s">
        <v>15</v>
      </c>
      <c r="B16" s="298" t="s">
        <v>16</v>
      </c>
      <c r="C16" s="298" t="s">
        <v>17</v>
      </c>
      <c r="D16" s="298" t="s">
        <v>18</v>
      </c>
      <c r="E16" s="298" t="s">
        <v>19</v>
      </c>
      <c r="F16" s="298" t="s">
        <v>20</v>
      </c>
      <c r="G16" s="298" t="s">
        <v>21</v>
      </c>
      <c r="H16" s="298" t="s">
        <v>22</v>
      </c>
      <c r="I16" s="298" t="s">
        <v>23</v>
      </c>
    </row>
    <row r="17" spans="1:9" ht="6.75" customHeight="1">
      <c r="A17" s="596"/>
      <c r="B17" s="597"/>
      <c r="C17" s="597"/>
      <c r="D17" s="597"/>
      <c r="E17" s="597"/>
      <c r="F17" s="597"/>
      <c r="G17" s="597"/>
      <c r="H17" s="597"/>
      <c r="I17" s="598"/>
    </row>
    <row r="18" spans="1:9" ht="21.75" customHeight="1">
      <c r="A18" s="173"/>
      <c r="B18" s="169" t="s">
        <v>24</v>
      </c>
      <c r="C18" s="208">
        <f>C19+C40+C44+C47+C41+C42+C43</f>
        <v>0</v>
      </c>
      <c r="D18" s="208">
        <f>D19+D40+D44+D47+D41+D42+D43</f>
        <v>0</v>
      </c>
      <c r="E18" s="208" t="e">
        <f>D18/C18%</f>
        <v>#DIV/0!</v>
      </c>
      <c r="F18" s="208">
        <f>F19+F40+F44+F47+F41+F42+F43</f>
        <v>0</v>
      </c>
      <c r="G18" s="208">
        <f>G19+G40+G44+G47+G41+G42+G43</f>
        <v>0</v>
      </c>
      <c r="H18" s="208">
        <f>H19+H40+H44+H47+H41+H42+H43</f>
        <v>0</v>
      </c>
      <c r="I18" s="208" t="e">
        <f>H18/G18%</f>
        <v>#DIV/0!</v>
      </c>
    </row>
    <row r="19" spans="1:9" s="99" customFormat="1" ht="18.75" customHeight="1">
      <c r="A19" s="171" t="s">
        <v>25</v>
      </c>
      <c r="B19" s="299" t="s">
        <v>266</v>
      </c>
      <c r="C19" s="208">
        <f>C20+C24+C31+C35+C36+C37</f>
        <v>0</v>
      </c>
      <c r="D19" s="208">
        <f>D20+D24+D31+D35+D36+D37</f>
        <v>0</v>
      </c>
      <c r="E19" s="208" t="e">
        <f aca="true" t="shared" si="0" ref="E19:E104">D19/C19%</f>
        <v>#DIV/0!</v>
      </c>
      <c r="F19" s="208">
        <f>F20+F24+F31+F35+F36+F37</f>
        <v>0</v>
      </c>
      <c r="G19" s="208">
        <f>G20+G24+G31+G35+G36+G37</f>
        <v>0</v>
      </c>
      <c r="H19" s="208">
        <f>H20+H24+H31+H35+H36+H37</f>
        <v>0</v>
      </c>
      <c r="I19" s="208" t="e">
        <f aca="true" t="shared" si="1" ref="I19:I104">H19/G19%</f>
        <v>#DIV/0!</v>
      </c>
    </row>
    <row r="20" spans="1:25" ht="16.5" customHeight="1">
      <c r="A20" s="265" t="s">
        <v>15</v>
      </c>
      <c r="B20" s="300" t="s">
        <v>267</v>
      </c>
      <c r="C20" s="208">
        <f>C21+C22+C23</f>
        <v>0</v>
      </c>
      <c r="D20" s="208">
        <f>D21+D22+D23</f>
        <v>0</v>
      </c>
      <c r="E20" s="208" t="e">
        <f t="shared" si="0"/>
        <v>#DIV/0!</v>
      </c>
      <c r="F20" s="208">
        <f>F21+F22+F23</f>
        <v>0</v>
      </c>
      <c r="G20" s="208">
        <f>G21+G22+G23</f>
        <v>0</v>
      </c>
      <c r="H20" s="208">
        <f>H21+H22+H23</f>
        <v>0</v>
      </c>
      <c r="I20" s="208" t="e">
        <f t="shared" si="1"/>
        <v>#DIV/0!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9" s="100" customFormat="1" ht="15.75" customHeight="1">
      <c r="A21" s="173"/>
      <c r="B21" s="301" t="s">
        <v>268</v>
      </c>
      <c r="C21" s="313"/>
      <c r="D21" s="302"/>
      <c r="E21" s="302" t="e">
        <f t="shared" si="0"/>
        <v>#DIV/0!</v>
      </c>
      <c r="F21" s="302"/>
      <c r="G21" s="302"/>
      <c r="H21" s="302"/>
      <c r="I21" s="302" t="e">
        <f t="shared" si="1"/>
        <v>#DIV/0!</v>
      </c>
    </row>
    <row r="22" spans="1:9" s="100" customFormat="1" ht="15.75" customHeight="1">
      <c r="A22" s="173"/>
      <c r="B22" s="303" t="s">
        <v>269</v>
      </c>
      <c r="C22" s="313"/>
      <c r="D22" s="302"/>
      <c r="E22" s="302" t="e">
        <f t="shared" si="0"/>
        <v>#DIV/0!</v>
      </c>
      <c r="F22" s="302"/>
      <c r="G22" s="302"/>
      <c r="H22" s="302"/>
      <c r="I22" s="302" t="e">
        <f t="shared" si="1"/>
        <v>#DIV/0!</v>
      </c>
    </row>
    <row r="23" spans="1:25" ht="15.75" customHeight="1">
      <c r="A23" s="173"/>
      <c r="B23" s="303" t="s">
        <v>270</v>
      </c>
      <c r="C23" s="313"/>
      <c r="D23" s="302"/>
      <c r="E23" s="302" t="e">
        <f t="shared" si="0"/>
        <v>#DIV/0!</v>
      </c>
      <c r="F23" s="302"/>
      <c r="G23" s="302"/>
      <c r="H23" s="302"/>
      <c r="I23" s="302" t="e">
        <f t="shared" si="1"/>
        <v>#DIV/0!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9" ht="16.5" customHeight="1">
      <c r="A24" s="265" t="s">
        <v>16</v>
      </c>
      <c r="B24" s="300" t="s">
        <v>271</v>
      </c>
      <c r="C24" s="208">
        <f>C25+C28+C29+C30</f>
        <v>0</v>
      </c>
      <c r="D24" s="208">
        <f>D25+D28+D29+D30</f>
        <v>0</v>
      </c>
      <c r="E24" s="208" t="e">
        <f t="shared" si="0"/>
        <v>#DIV/0!</v>
      </c>
      <c r="F24" s="208">
        <f>F25+F28+F29+F30</f>
        <v>0</v>
      </c>
      <c r="G24" s="208">
        <f>G25+G28+G29+G30</f>
        <v>0</v>
      </c>
      <c r="H24" s="208">
        <f>H25+H28+H29+H30</f>
        <v>0</v>
      </c>
      <c r="I24" s="208" t="e">
        <f t="shared" si="1"/>
        <v>#DIV/0!</v>
      </c>
    </row>
    <row r="25" spans="1:9" ht="15.75" customHeight="1">
      <c r="A25" s="259"/>
      <c r="B25" s="303" t="s">
        <v>272</v>
      </c>
      <c r="C25" s="305">
        <f>C26+C27</f>
        <v>0</v>
      </c>
      <c r="D25" s="305">
        <f>D26+D27</f>
        <v>0</v>
      </c>
      <c r="E25" s="305" t="e">
        <f t="shared" si="0"/>
        <v>#DIV/0!</v>
      </c>
      <c r="F25" s="305">
        <f>F26+F27</f>
        <v>0</v>
      </c>
      <c r="G25" s="305">
        <f>G26+G27</f>
        <v>0</v>
      </c>
      <c r="H25" s="305">
        <f>H26+H27</f>
        <v>0</v>
      </c>
      <c r="I25" s="305" t="e">
        <f t="shared" si="1"/>
        <v>#DIV/0!</v>
      </c>
    </row>
    <row r="26" spans="1:9" ht="15.75" customHeight="1">
      <c r="A26" s="283"/>
      <c r="B26" s="211" t="s">
        <v>273</v>
      </c>
      <c r="C26" s="305"/>
      <c r="D26" s="305"/>
      <c r="E26" s="305" t="e">
        <f t="shared" si="0"/>
        <v>#DIV/0!</v>
      </c>
      <c r="F26" s="305"/>
      <c r="G26" s="305"/>
      <c r="H26" s="305"/>
      <c r="I26" s="305" t="e">
        <f t="shared" si="1"/>
        <v>#DIV/0!</v>
      </c>
    </row>
    <row r="27" spans="1:9" ht="15.75" customHeight="1">
      <c r="A27" s="283"/>
      <c r="B27" s="211" t="s">
        <v>274</v>
      </c>
      <c r="C27" s="305"/>
      <c r="D27" s="305"/>
      <c r="E27" s="305" t="e">
        <f t="shared" si="0"/>
        <v>#DIV/0!</v>
      </c>
      <c r="F27" s="305"/>
      <c r="G27" s="305"/>
      <c r="H27" s="305"/>
      <c r="I27" s="305" t="e">
        <f t="shared" si="1"/>
        <v>#DIV/0!</v>
      </c>
    </row>
    <row r="28" spans="1:9" ht="15.75" customHeight="1">
      <c r="A28" s="283"/>
      <c r="B28" s="303" t="s">
        <v>275</v>
      </c>
      <c r="C28" s="313"/>
      <c r="D28" s="302"/>
      <c r="E28" s="302" t="e">
        <f t="shared" si="0"/>
        <v>#DIV/0!</v>
      </c>
      <c r="F28" s="302"/>
      <c r="G28" s="302"/>
      <c r="H28" s="302"/>
      <c r="I28" s="302" t="e">
        <f t="shared" si="1"/>
        <v>#DIV/0!</v>
      </c>
    </row>
    <row r="29" spans="1:9" ht="15.75" customHeight="1">
      <c r="A29" s="283"/>
      <c r="B29" s="303" t="s">
        <v>179</v>
      </c>
      <c r="C29" s="313"/>
      <c r="D29" s="302"/>
      <c r="E29" s="302" t="e">
        <f t="shared" si="0"/>
        <v>#DIV/0!</v>
      </c>
      <c r="F29" s="302"/>
      <c r="G29" s="302"/>
      <c r="H29" s="302"/>
      <c r="I29" s="302" t="e">
        <f t="shared" si="1"/>
        <v>#DIV/0!</v>
      </c>
    </row>
    <row r="30" spans="1:9" ht="15.75" customHeight="1">
      <c r="A30" s="283"/>
      <c r="B30" s="303" t="s">
        <v>276</v>
      </c>
      <c r="C30" s="313"/>
      <c r="D30" s="302"/>
      <c r="E30" s="302" t="e">
        <f t="shared" si="0"/>
        <v>#DIV/0!</v>
      </c>
      <c r="F30" s="302"/>
      <c r="G30" s="302"/>
      <c r="H30" s="302"/>
      <c r="I30" s="302" t="e">
        <f t="shared" si="1"/>
        <v>#DIV/0!</v>
      </c>
    </row>
    <row r="31" spans="1:9" ht="16.5" customHeight="1">
      <c r="A31" s="265" t="s">
        <v>17</v>
      </c>
      <c r="B31" s="300" t="s">
        <v>277</v>
      </c>
      <c r="C31" s="306">
        <f>SUM(C32:C34)</f>
        <v>0</v>
      </c>
      <c r="D31" s="306">
        <f>SUM(D32:D34)</f>
        <v>0</v>
      </c>
      <c r="E31" s="306" t="e">
        <f t="shared" si="0"/>
        <v>#DIV/0!</v>
      </c>
      <c r="F31" s="306">
        <f>SUM(F32:F34)</f>
        <v>0</v>
      </c>
      <c r="G31" s="306">
        <f>SUM(G32:G34)</f>
        <v>0</v>
      </c>
      <c r="H31" s="306">
        <f>SUM(H32:H34)</f>
        <v>0</v>
      </c>
      <c r="I31" s="307" t="e">
        <f t="shared" si="1"/>
        <v>#DIV/0!</v>
      </c>
    </row>
    <row r="32" spans="1:9" ht="15.75" customHeight="1">
      <c r="A32" s="283"/>
      <c r="B32" s="211" t="s">
        <v>278</v>
      </c>
      <c r="C32" s="313"/>
      <c r="D32" s="302"/>
      <c r="E32" s="302" t="e">
        <f t="shared" si="0"/>
        <v>#DIV/0!</v>
      </c>
      <c r="F32" s="302"/>
      <c r="G32" s="302"/>
      <c r="H32" s="302"/>
      <c r="I32" s="302" t="e">
        <f t="shared" si="1"/>
        <v>#DIV/0!</v>
      </c>
    </row>
    <row r="33" spans="1:9" ht="15.75" customHeight="1">
      <c r="A33" s="283"/>
      <c r="B33" s="211" t="s">
        <v>279</v>
      </c>
      <c r="C33" s="313"/>
      <c r="D33" s="302"/>
      <c r="E33" s="302" t="e">
        <f t="shared" si="0"/>
        <v>#DIV/0!</v>
      </c>
      <c r="F33" s="302"/>
      <c r="G33" s="302"/>
      <c r="H33" s="302"/>
      <c r="I33" s="302" t="e">
        <f t="shared" si="1"/>
        <v>#DIV/0!</v>
      </c>
    </row>
    <row r="34" spans="1:9" ht="15.75" customHeight="1">
      <c r="A34" s="283"/>
      <c r="B34" s="211" t="s">
        <v>280</v>
      </c>
      <c r="C34" s="313"/>
      <c r="D34" s="302"/>
      <c r="E34" s="302" t="e">
        <f t="shared" si="0"/>
        <v>#DIV/0!</v>
      </c>
      <c r="F34" s="302"/>
      <c r="G34" s="302"/>
      <c r="H34" s="302"/>
      <c r="I34" s="302" t="e">
        <f t="shared" si="1"/>
        <v>#DIV/0!</v>
      </c>
    </row>
    <row r="35" spans="1:9" ht="16.5" customHeight="1">
      <c r="A35" s="265" t="s">
        <v>18</v>
      </c>
      <c r="B35" s="281" t="s">
        <v>281</v>
      </c>
      <c r="C35" s="208"/>
      <c r="D35" s="307"/>
      <c r="E35" s="307" t="e">
        <f t="shared" si="0"/>
        <v>#DIV/0!</v>
      </c>
      <c r="F35" s="307"/>
      <c r="G35" s="307"/>
      <c r="H35" s="307"/>
      <c r="I35" s="307" t="e">
        <f t="shared" si="1"/>
        <v>#DIV/0!</v>
      </c>
    </row>
    <row r="36" spans="1:9" ht="16.5" customHeight="1">
      <c r="A36" s="265" t="s">
        <v>19</v>
      </c>
      <c r="B36" s="300" t="s">
        <v>282</v>
      </c>
      <c r="C36" s="208"/>
      <c r="D36" s="307"/>
      <c r="E36" s="307" t="e">
        <f t="shared" si="0"/>
        <v>#DIV/0!</v>
      </c>
      <c r="F36" s="307"/>
      <c r="G36" s="307"/>
      <c r="H36" s="307"/>
      <c r="I36" s="307" t="e">
        <f t="shared" si="1"/>
        <v>#DIV/0!</v>
      </c>
    </row>
    <row r="37" spans="1:9" ht="16.5" customHeight="1">
      <c r="A37" s="265" t="s">
        <v>20</v>
      </c>
      <c r="B37" s="281" t="s">
        <v>283</v>
      </c>
      <c r="C37" s="208"/>
      <c r="D37" s="307"/>
      <c r="E37" s="307" t="e">
        <f t="shared" si="0"/>
        <v>#DIV/0!</v>
      </c>
      <c r="F37" s="307"/>
      <c r="G37" s="307"/>
      <c r="H37" s="307"/>
      <c r="I37" s="307" t="e">
        <f t="shared" si="1"/>
        <v>#DIV/0!</v>
      </c>
    </row>
    <row r="38" spans="1:9" ht="15.75" customHeight="1">
      <c r="A38" s="314"/>
      <c r="B38" s="308" t="s">
        <v>284</v>
      </c>
      <c r="C38" s="208"/>
      <c r="D38" s="307"/>
      <c r="E38" s="309" t="e">
        <f t="shared" si="0"/>
        <v>#DIV/0!</v>
      </c>
      <c r="F38" s="307"/>
      <c r="G38" s="307"/>
      <c r="H38" s="307"/>
      <c r="I38" s="309" t="e">
        <f t="shared" si="1"/>
        <v>#DIV/0!</v>
      </c>
    </row>
    <row r="39" spans="1:9" ht="15.75" customHeight="1">
      <c r="A39" s="314"/>
      <c r="B39" s="308" t="s">
        <v>285</v>
      </c>
      <c r="C39" s="208"/>
      <c r="D39" s="307"/>
      <c r="E39" s="309" t="e">
        <f t="shared" si="0"/>
        <v>#DIV/0!</v>
      </c>
      <c r="F39" s="307"/>
      <c r="G39" s="307"/>
      <c r="H39" s="307"/>
      <c r="I39" s="309" t="e">
        <f t="shared" si="1"/>
        <v>#DIV/0!</v>
      </c>
    </row>
    <row r="40" spans="1:9" s="101" customFormat="1" ht="18.75" customHeight="1">
      <c r="A40" s="171" t="s">
        <v>29</v>
      </c>
      <c r="B40" s="310" t="s">
        <v>30</v>
      </c>
      <c r="C40" s="208"/>
      <c r="D40" s="307"/>
      <c r="E40" s="307" t="e">
        <f t="shared" si="0"/>
        <v>#DIV/0!</v>
      </c>
      <c r="F40" s="307"/>
      <c r="G40" s="307"/>
      <c r="H40" s="307"/>
      <c r="I40" s="307" t="e">
        <f t="shared" si="1"/>
        <v>#DIV/0!</v>
      </c>
    </row>
    <row r="41" spans="1:9" s="101" customFormat="1" ht="18.75" customHeight="1">
      <c r="A41" s="171" t="s">
        <v>31</v>
      </c>
      <c r="B41" s="177" t="s">
        <v>86</v>
      </c>
      <c r="C41" s="208"/>
      <c r="D41" s="307"/>
      <c r="E41" s="307" t="e">
        <f t="shared" si="0"/>
        <v>#DIV/0!</v>
      </c>
      <c r="F41" s="307"/>
      <c r="G41" s="307"/>
      <c r="H41" s="307"/>
      <c r="I41" s="307" t="e">
        <f t="shared" si="1"/>
        <v>#DIV/0!</v>
      </c>
    </row>
    <row r="42" spans="1:9" s="101" customFormat="1" ht="18.75" customHeight="1">
      <c r="A42" s="179" t="s">
        <v>32</v>
      </c>
      <c r="B42" s="177" t="s">
        <v>162</v>
      </c>
      <c r="C42" s="208"/>
      <c r="D42" s="307"/>
      <c r="E42" s="307" t="e">
        <f t="shared" si="0"/>
        <v>#DIV/0!</v>
      </c>
      <c r="F42" s="307"/>
      <c r="G42" s="307"/>
      <c r="H42" s="307"/>
      <c r="I42" s="307" t="e">
        <f t="shared" si="1"/>
        <v>#DIV/0!</v>
      </c>
    </row>
    <row r="43" spans="1:9" s="101" customFormat="1" ht="18.75" customHeight="1">
      <c r="A43" s="179" t="s">
        <v>34</v>
      </c>
      <c r="B43" s="177" t="s">
        <v>92</v>
      </c>
      <c r="C43" s="208"/>
      <c r="D43" s="307"/>
      <c r="E43" s="307" t="e">
        <f t="shared" si="0"/>
        <v>#DIV/0!</v>
      </c>
      <c r="F43" s="307"/>
      <c r="G43" s="307"/>
      <c r="H43" s="307"/>
      <c r="I43" s="307" t="e">
        <f t="shared" si="1"/>
        <v>#DIV/0!</v>
      </c>
    </row>
    <row r="44" spans="1:9" s="101" customFormat="1" ht="18.75" customHeight="1">
      <c r="A44" s="179" t="s">
        <v>35</v>
      </c>
      <c r="B44" s="310" t="s">
        <v>181</v>
      </c>
      <c r="C44" s="208">
        <f>C45+C46</f>
        <v>0</v>
      </c>
      <c r="D44" s="208">
        <f>D45+D46</f>
        <v>0</v>
      </c>
      <c r="E44" s="208" t="e">
        <f t="shared" si="0"/>
        <v>#DIV/0!</v>
      </c>
      <c r="F44" s="208">
        <f>F45+F46</f>
        <v>0</v>
      </c>
      <c r="G44" s="208">
        <f>G45+G46</f>
        <v>0</v>
      </c>
      <c r="H44" s="208">
        <f>H45+H46</f>
        <v>0</v>
      </c>
      <c r="I44" s="208" t="e">
        <f t="shared" si="1"/>
        <v>#DIV/0!</v>
      </c>
    </row>
    <row r="45" spans="1:9" ht="15.75" customHeight="1">
      <c r="A45" s="186" t="s">
        <v>15</v>
      </c>
      <c r="B45" s="237" t="s">
        <v>163</v>
      </c>
      <c r="C45" s="313"/>
      <c r="D45" s="302"/>
      <c r="E45" s="302" t="e">
        <f t="shared" si="0"/>
        <v>#DIV/0!</v>
      </c>
      <c r="F45" s="302"/>
      <c r="G45" s="302"/>
      <c r="H45" s="302"/>
      <c r="I45" s="302" t="e">
        <f t="shared" si="1"/>
        <v>#DIV/0!</v>
      </c>
    </row>
    <row r="46" spans="1:9" ht="15.75" customHeight="1">
      <c r="A46" s="182" t="s">
        <v>16</v>
      </c>
      <c r="B46" s="249" t="s">
        <v>28</v>
      </c>
      <c r="C46" s="313"/>
      <c r="D46" s="302"/>
      <c r="E46" s="302" t="e">
        <f t="shared" si="0"/>
        <v>#DIV/0!</v>
      </c>
      <c r="F46" s="302"/>
      <c r="G46" s="302"/>
      <c r="H46" s="302"/>
      <c r="I46" s="302" t="e">
        <f t="shared" si="1"/>
        <v>#DIV/0!</v>
      </c>
    </row>
    <row r="47" spans="1:9" ht="18.75" customHeight="1">
      <c r="A47" s="316" t="s">
        <v>37</v>
      </c>
      <c r="B47" s="311" t="s">
        <v>186</v>
      </c>
      <c r="C47" s="312">
        <f>SUM(C48:C53)</f>
        <v>0</v>
      </c>
      <c r="D47" s="312">
        <f>SUM(D48:D53)</f>
        <v>0</v>
      </c>
      <c r="E47" s="208" t="e">
        <f t="shared" si="0"/>
        <v>#DIV/0!</v>
      </c>
      <c r="F47" s="312">
        <f>SUM(F48:F53)</f>
        <v>0</v>
      </c>
      <c r="G47" s="312">
        <f>SUM(G48:G53)</f>
        <v>0</v>
      </c>
      <c r="H47" s="312">
        <f>SUM(H48:H53)</f>
        <v>0</v>
      </c>
      <c r="I47" s="208" t="e">
        <f t="shared" si="1"/>
        <v>#DIV/0!</v>
      </c>
    </row>
    <row r="48" spans="1:9" s="102" customFormat="1" ht="15.75" customHeight="1">
      <c r="A48" s="315" t="s">
        <v>15</v>
      </c>
      <c r="B48" s="303" t="s">
        <v>286</v>
      </c>
      <c r="C48" s="313"/>
      <c r="D48" s="313"/>
      <c r="E48" s="313" t="e">
        <f t="shared" si="0"/>
        <v>#DIV/0!</v>
      </c>
      <c r="F48" s="313"/>
      <c r="G48" s="313"/>
      <c r="H48" s="313"/>
      <c r="I48" s="313" t="e">
        <f t="shared" si="1"/>
        <v>#DIV/0!</v>
      </c>
    </row>
    <row r="49" spans="1:9" s="102" customFormat="1" ht="15.75" customHeight="1">
      <c r="A49" s="304" t="s">
        <v>16</v>
      </c>
      <c r="B49" s="303" t="s">
        <v>287</v>
      </c>
      <c r="C49" s="313"/>
      <c r="D49" s="313"/>
      <c r="E49" s="313" t="e">
        <f t="shared" si="0"/>
        <v>#DIV/0!</v>
      </c>
      <c r="F49" s="313"/>
      <c r="G49" s="313"/>
      <c r="H49" s="313"/>
      <c r="I49" s="313" t="e">
        <f t="shared" si="1"/>
        <v>#DIV/0!</v>
      </c>
    </row>
    <row r="50" spans="1:9" ht="15.75" customHeight="1">
      <c r="A50" s="304" t="s">
        <v>17</v>
      </c>
      <c r="B50" s="303" t="s">
        <v>288</v>
      </c>
      <c r="C50" s="313"/>
      <c r="D50" s="313"/>
      <c r="E50" s="313" t="e">
        <f t="shared" si="0"/>
        <v>#DIV/0!</v>
      </c>
      <c r="F50" s="313"/>
      <c r="G50" s="313"/>
      <c r="H50" s="313"/>
      <c r="I50" s="313" t="e">
        <f t="shared" si="1"/>
        <v>#DIV/0!</v>
      </c>
    </row>
    <row r="51" spans="1:9" ht="15.75" customHeight="1">
      <c r="A51" s="304" t="s">
        <v>18</v>
      </c>
      <c r="B51" s="303" t="s">
        <v>289</v>
      </c>
      <c r="C51" s="313"/>
      <c r="D51" s="313"/>
      <c r="E51" s="313" t="e">
        <f t="shared" si="0"/>
        <v>#DIV/0!</v>
      </c>
      <c r="F51" s="313"/>
      <c r="G51" s="313"/>
      <c r="H51" s="313"/>
      <c r="I51" s="313" t="e">
        <f t="shared" si="1"/>
        <v>#DIV/0!</v>
      </c>
    </row>
    <row r="52" spans="1:9" ht="15.75" customHeight="1">
      <c r="A52" s="304" t="s">
        <v>19</v>
      </c>
      <c r="B52" s="303" t="s">
        <v>290</v>
      </c>
      <c r="C52" s="313"/>
      <c r="D52" s="313"/>
      <c r="E52" s="313" t="e">
        <f t="shared" si="0"/>
        <v>#DIV/0!</v>
      </c>
      <c r="F52" s="313"/>
      <c r="G52" s="313"/>
      <c r="H52" s="313"/>
      <c r="I52" s="313" t="e">
        <f t="shared" si="1"/>
        <v>#DIV/0!</v>
      </c>
    </row>
    <row r="53" spans="1:9" ht="15.75" customHeight="1">
      <c r="A53" s="304" t="s">
        <v>20</v>
      </c>
      <c r="B53" s="303" t="s">
        <v>291</v>
      </c>
      <c r="C53" s="313"/>
      <c r="D53" s="313"/>
      <c r="E53" s="313" t="e">
        <f t="shared" si="0"/>
        <v>#DIV/0!</v>
      </c>
      <c r="F53" s="313"/>
      <c r="G53" s="313"/>
      <c r="H53" s="313"/>
      <c r="I53" s="313" t="e">
        <f t="shared" si="1"/>
        <v>#DIV/0!</v>
      </c>
    </row>
    <row r="54" spans="1:9" ht="6.75" customHeight="1">
      <c r="A54" s="599"/>
      <c r="B54" s="600"/>
      <c r="C54" s="600"/>
      <c r="D54" s="600"/>
      <c r="E54" s="600"/>
      <c r="F54" s="600"/>
      <c r="G54" s="600"/>
      <c r="H54" s="600"/>
      <c r="I54" s="601"/>
    </row>
    <row r="55" spans="1:9" ht="21.75" customHeight="1">
      <c r="A55" s="270"/>
      <c r="B55" s="311" t="s">
        <v>36</v>
      </c>
      <c r="C55" s="189">
        <f>C61+C108+C111+C115+C107</f>
        <v>0</v>
      </c>
      <c r="D55" s="189">
        <f>D61+D108+D111+D115+D107</f>
        <v>0</v>
      </c>
      <c r="E55" s="318" t="e">
        <f t="shared" si="0"/>
        <v>#DIV/0!</v>
      </c>
      <c r="F55" s="189">
        <f>F61+F108+F111+F115+F107</f>
        <v>0</v>
      </c>
      <c r="G55" s="189">
        <f>G61+G108+G111+G115+G107</f>
        <v>0</v>
      </c>
      <c r="H55" s="189">
        <f>H61+H108+H111+H115+H107</f>
        <v>0</v>
      </c>
      <c r="I55" s="318" t="e">
        <f t="shared" si="1"/>
        <v>#DIV/0!</v>
      </c>
    </row>
    <row r="56" spans="1:9" ht="18.75" customHeight="1">
      <c r="A56" s="171" t="s">
        <v>53</v>
      </c>
      <c r="B56" s="602" t="s">
        <v>38</v>
      </c>
      <c r="C56" s="602"/>
      <c r="D56" s="602"/>
      <c r="E56" s="602"/>
      <c r="F56" s="602"/>
      <c r="G56" s="602"/>
      <c r="H56" s="602"/>
      <c r="I56" s="603"/>
    </row>
    <row r="57" spans="1:9" ht="18.75" customHeight="1">
      <c r="A57" s="265" t="s">
        <v>229</v>
      </c>
      <c r="B57" s="321" t="s">
        <v>292</v>
      </c>
      <c r="C57" s="193">
        <f>C58+C59+C60</f>
        <v>0</v>
      </c>
      <c r="D57" s="193">
        <f>D58+D59+D60</f>
        <v>0</v>
      </c>
      <c r="E57" s="193" t="e">
        <f t="shared" si="0"/>
        <v>#DIV/0!</v>
      </c>
      <c r="F57" s="193">
        <f>F58+F59+F60</f>
        <v>0</v>
      </c>
      <c r="G57" s="193">
        <f>G58+G59+G60</f>
        <v>0</v>
      </c>
      <c r="H57" s="193">
        <f>H58+H59+H60</f>
        <v>0</v>
      </c>
      <c r="I57" s="193" t="e">
        <f t="shared" si="1"/>
        <v>#DIV/0!</v>
      </c>
    </row>
    <row r="58" spans="1:9" ht="15.75" customHeight="1">
      <c r="A58" s="319" t="s">
        <v>15</v>
      </c>
      <c r="B58" s="322" t="s">
        <v>293</v>
      </c>
      <c r="C58" s="324"/>
      <c r="D58" s="324"/>
      <c r="E58" s="324" t="e">
        <f t="shared" si="0"/>
        <v>#DIV/0!</v>
      </c>
      <c r="F58" s="324"/>
      <c r="G58" s="324"/>
      <c r="H58" s="324"/>
      <c r="I58" s="324" t="e">
        <f t="shared" si="1"/>
        <v>#DIV/0!</v>
      </c>
    </row>
    <row r="59" spans="1:9" ht="15.75" customHeight="1">
      <c r="A59" s="320" t="s">
        <v>16</v>
      </c>
      <c r="B59" s="323" t="s">
        <v>294</v>
      </c>
      <c r="C59" s="313"/>
      <c r="D59" s="313"/>
      <c r="E59" s="313" t="e">
        <f t="shared" si="0"/>
        <v>#DIV/0!</v>
      </c>
      <c r="F59" s="313"/>
      <c r="G59" s="313"/>
      <c r="H59" s="313"/>
      <c r="I59" s="313" t="e">
        <f t="shared" si="1"/>
        <v>#DIV/0!</v>
      </c>
    </row>
    <row r="60" spans="1:9" ht="15.75" customHeight="1">
      <c r="A60" s="319" t="s">
        <v>17</v>
      </c>
      <c r="B60" s="323" t="s">
        <v>295</v>
      </c>
      <c r="C60" s="324"/>
      <c r="D60" s="324"/>
      <c r="E60" s="324" t="e">
        <f t="shared" si="0"/>
        <v>#DIV/0!</v>
      </c>
      <c r="F60" s="324"/>
      <c r="G60" s="324"/>
      <c r="H60" s="324"/>
      <c r="I60" s="324" t="e">
        <f t="shared" si="1"/>
        <v>#DIV/0!</v>
      </c>
    </row>
    <row r="61" spans="1:9" ht="18.75" customHeight="1">
      <c r="A61" s="325" t="s">
        <v>230</v>
      </c>
      <c r="B61" s="328" t="s">
        <v>202</v>
      </c>
      <c r="C61" s="329">
        <f>C62+C65+C66+C72+C73+C85+C92+C95+C103+C81+C89</f>
        <v>0</v>
      </c>
      <c r="D61" s="329">
        <f>D62+D65+D66+D72+D73+D85+D92+D95+D103+D81+D89</f>
        <v>0</v>
      </c>
      <c r="E61" s="330" t="e">
        <f t="shared" si="0"/>
        <v>#DIV/0!</v>
      </c>
      <c r="F61" s="329">
        <f>F62+F65+F66+F72+F73+F85+F92+F95+F103+F81+F89</f>
        <v>0</v>
      </c>
      <c r="G61" s="329">
        <f>G62+G65+G66+G72+G73+G85+G92+G95+G103+G81+G89</f>
        <v>0</v>
      </c>
      <c r="H61" s="329">
        <f>H62+H65+H66+H72+H73+H85+H92+H95+H103+H81+H89</f>
        <v>0</v>
      </c>
      <c r="I61" s="330" t="e">
        <f t="shared" si="1"/>
        <v>#DIV/0!</v>
      </c>
    </row>
    <row r="62" spans="1:9" ht="16.5" customHeight="1">
      <c r="A62" s="265" t="s">
        <v>15</v>
      </c>
      <c r="B62" s="331" t="s">
        <v>296</v>
      </c>
      <c r="C62" s="208">
        <f>C63+C64</f>
        <v>0</v>
      </c>
      <c r="D62" s="208">
        <f>D63+D64</f>
        <v>0</v>
      </c>
      <c r="E62" s="208" t="e">
        <f t="shared" si="0"/>
        <v>#DIV/0!</v>
      </c>
      <c r="F62" s="208">
        <f>F63+F64</f>
        <v>0</v>
      </c>
      <c r="G62" s="208">
        <f>G63+G64</f>
        <v>0</v>
      </c>
      <c r="H62" s="208">
        <f>H63+H64</f>
        <v>0</v>
      </c>
      <c r="I62" s="208" t="e">
        <f t="shared" si="1"/>
        <v>#DIV/0!</v>
      </c>
    </row>
    <row r="63" spans="1:9" ht="15.75" customHeight="1">
      <c r="A63" s="284"/>
      <c r="B63" s="213" t="s">
        <v>297</v>
      </c>
      <c r="C63" s="313"/>
      <c r="D63" s="313"/>
      <c r="E63" s="313" t="e">
        <f t="shared" si="0"/>
        <v>#DIV/0!</v>
      </c>
      <c r="F63" s="313"/>
      <c r="G63" s="313"/>
      <c r="H63" s="313"/>
      <c r="I63" s="313" t="e">
        <f t="shared" si="1"/>
        <v>#DIV/0!</v>
      </c>
    </row>
    <row r="64" spans="1:9" ht="15.75" customHeight="1">
      <c r="A64" s="314"/>
      <c r="B64" s="213" t="s">
        <v>298</v>
      </c>
      <c r="C64" s="313"/>
      <c r="D64" s="313"/>
      <c r="E64" s="313" t="e">
        <f t="shared" si="0"/>
        <v>#DIV/0!</v>
      </c>
      <c r="F64" s="313"/>
      <c r="G64" s="313"/>
      <c r="H64" s="313"/>
      <c r="I64" s="313" t="e">
        <f t="shared" si="1"/>
        <v>#DIV/0!</v>
      </c>
    </row>
    <row r="65" spans="1:9" ht="16.5" customHeight="1">
      <c r="A65" s="326" t="s">
        <v>16</v>
      </c>
      <c r="B65" s="332" t="s">
        <v>299</v>
      </c>
      <c r="C65" s="208"/>
      <c r="D65" s="208"/>
      <c r="E65" s="208" t="e">
        <f t="shared" si="0"/>
        <v>#DIV/0!</v>
      </c>
      <c r="F65" s="208"/>
      <c r="G65" s="208"/>
      <c r="H65" s="208"/>
      <c r="I65" s="208" t="e">
        <f t="shared" si="1"/>
        <v>#DIV/0!</v>
      </c>
    </row>
    <row r="66" spans="1:9" ht="16.5" customHeight="1">
      <c r="A66" s="265" t="s">
        <v>17</v>
      </c>
      <c r="B66" s="331" t="s">
        <v>189</v>
      </c>
      <c r="C66" s="208">
        <f>SUM(C67:C71)</f>
        <v>0</v>
      </c>
      <c r="D66" s="208">
        <f>D67+D68+D69+D70+D71</f>
        <v>0</v>
      </c>
      <c r="E66" s="208" t="e">
        <f t="shared" si="0"/>
        <v>#DIV/0!</v>
      </c>
      <c r="F66" s="208">
        <f>F67+F68+F69+F70+F71</f>
        <v>0</v>
      </c>
      <c r="G66" s="208">
        <f>G67+G68+G69+G70+G71</f>
        <v>0</v>
      </c>
      <c r="H66" s="208">
        <f>H67+H68+H69+H70+H71</f>
        <v>0</v>
      </c>
      <c r="I66" s="208" t="e">
        <f t="shared" si="1"/>
        <v>#DIV/0!</v>
      </c>
    </row>
    <row r="67" spans="1:9" ht="15.75" customHeight="1">
      <c r="A67" s="283"/>
      <c r="B67" s="213" t="s">
        <v>300</v>
      </c>
      <c r="C67" s="313"/>
      <c r="D67" s="313"/>
      <c r="E67" s="313" t="e">
        <f t="shared" si="0"/>
        <v>#DIV/0!</v>
      </c>
      <c r="F67" s="313"/>
      <c r="G67" s="313"/>
      <c r="H67" s="313"/>
      <c r="I67" s="313" t="e">
        <f t="shared" si="1"/>
        <v>#DIV/0!</v>
      </c>
    </row>
    <row r="68" spans="1:9" ht="15.75" customHeight="1">
      <c r="A68" s="283"/>
      <c r="B68" s="213" t="s">
        <v>301</v>
      </c>
      <c r="C68" s="313"/>
      <c r="D68" s="313"/>
      <c r="E68" s="313" t="e">
        <f t="shared" si="0"/>
        <v>#DIV/0!</v>
      </c>
      <c r="F68" s="313"/>
      <c r="G68" s="313"/>
      <c r="H68" s="313"/>
      <c r="I68" s="313" t="e">
        <f t="shared" si="1"/>
        <v>#DIV/0!</v>
      </c>
    </row>
    <row r="69" spans="1:9" ht="15.75" customHeight="1">
      <c r="A69" s="283"/>
      <c r="B69" s="213" t="s">
        <v>302</v>
      </c>
      <c r="C69" s="313"/>
      <c r="D69" s="313"/>
      <c r="E69" s="313" t="e">
        <f t="shared" si="0"/>
        <v>#DIV/0!</v>
      </c>
      <c r="F69" s="313"/>
      <c r="G69" s="313"/>
      <c r="H69" s="313"/>
      <c r="I69" s="313" t="e">
        <f t="shared" si="1"/>
        <v>#DIV/0!</v>
      </c>
    </row>
    <row r="70" spans="1:9" ht="15.75" customHeight="1">
      <c r="A70" s="245"/>
      <c r="B70" s="213" t="s">
        <v>303</v>
      </c>
      <c r="C70" s="313"/>
      <c r="D70" s="313"/>
      <c r="E70" s="313" t="e">
        <f t="shared" si="0"/>
        <v>#DIV/0!</v>
      </c>
      <c r="F70" s="313"/>
      <c r="G70" s="313"/>
      <c r="H70" s="313"/>
      <c r="I70" s="313" t="e">
        <f t="shared" si="1"/>
        <v>#DIV/0!</v>
      </c>
    </row>
    <row r="71" spans="1:9" ht="15.75" customHeight="1">
      <c r="A71" s="173"/>
      <c r="B71" s="213" t="s">
        <v>304</v>
      </c>
      <c r="C71" s="313"/>
      <c r="D71" s="313"/>
      <c r="E71" s="313" t="e">
        <f t="shared" si="0"/>
        <v>#DIV/0!</v>
      </c>
      <c r="F71" s="313"/>
      <c r="G71" s="313"/>
      <c r="H71" s="313"/>
      <c r="I71" s="313" t="e">
        <f t="shared" si="1"/>
        <v>#DIV/0!</v>
      </c>
    </row>
    <row r="72" spans="1:9" ht="16.5" customHeight="1">
      <c r="A72" s="265" t="s">
        <v>18</v>
      </c>
      <c r="B72" s="331" t="s">
        <v>45</v>
      </c>
      <c r="C72" s="208"/>
      <c r="D72" s="208"/>
      <c r="E72" s="208" t="e">
        <f t="shared" si="0"/>
        <v>#DIV/0!</v>
      </c>
      <c r="F72" s="208"/>
      <c r="G72" s="208"/>
      <c r="H72" s="208"/>
      <c r="I72" s="208" t="e">
        <f t="shared" si="1"/>
        <v>#DIV/0!</v>
      </c>
    </row>
    <row r="73" spans="1:9" ht="16.5" customHeight="1">
      <c r="A73" s="265" t="s">
        <v>19</v>
      </c>
      <c r="B73" s="331" t="s">
        <v>305</v>
      </c>
      <c r="C73" s="208">
        <f>SUM(C74:C80)</f>
        <v>0</v>
      </c>
      <c r="D73" s="208">
        <f>D74+D75+D76+D77+D78+D80+D79</f>
        <v>0</v>
      </c>
      <c r="E73" s="208" t="e">
        <f t="shared" si="0"/>
        <v>#DIV/0!</v>
      </c>
      <c r="F73" s="208">
        <f>F74+F75+F76+F77+F78+F80+F79</f>
        <v>0</v>
      </c>
      <c r="G73" s="208">
        <f>G74+G75+G76+G77+G78+G80+G79</f>
        <v>0</v>
      </c>
      <c r="H73" s="208">
        <f>H74+H75+H76+H77+H78+H80+H79</f>
        <v>0</v>
      </c>
      <c r="I73" s="208" t="e">
        <f t="shared" si="1"/>
        <v>#DIV/0!</v>
      </c>
    </row>
    <row r="74" spans="1:9" ht="15.75" customHeight="1">
      <c r="A74" s="283"/>
      <c r="B74" s="333" t="s">
        <v>306</v>
      </c>
      <c r="C74" s="313"/>
      <c r="D74" s="313"/>
      <c r="E74" s="313" t="e">
        <f t="shared" si="0"/>
        <v>#DIV/0!</v>
      </c>
      <c r="F74" s="313"/>
      <c r="G74" s="313"/>
      <c r="H74" s="313"/>
      <c r="I74" s="313" t="e">
        <f t="shared" si="1"/>
        <v>#DIV/0!</v>
      </c>
    </row>
    <row r="75" spans="1:9" ht="15.75" customHeight="1">
      <c r="A75" s="283"/>
      <c r="B75" s="333" t="s">
        <v>307</v>
      </c>
      <c r="C75" s="313"/>
      <c r="D75" s="313"/>
      <c r="E75" s="313" t="e">
        <f t="shared" si="0"/>
        <v>#DIV/0!</v>
      </c>
      <c r="F75" s="313"/>
      <c r="G75" s="313"/>
      <c r="H75" s="313"/>
      <c r="I75" s="313" t="e">
        <f t="shared" si="1"/>
        <v>#DIV/0!</v>
      </c>
    </row>
    <row r="76" spans="1:9" ht="15.75" customHeight="1">
      <c r="A76" s="283"/>
      <c r="B76" s="333" t="s">
        <v>308</v>
      </c>
      <c r="C76" s="313"/>
      <c r="D76" s="313"/>
      <c r="E76" s="313" t="e">
        <f t="shared" si="0"/>
        <v>#DIV/0!</v>
      </c>
      <c r="F76" s="313"/>
      <c r="G76" s="313"/>
      <c r="H76" s="313"/>
      <c r="I76" s="313" t="e">
        <f t="shared" si="1"/>
        <v>#DIV/0!</v>
      </c>
    </row>
    <row r="77" spans="1:9" ht="15.75" customHeight="1">
      <c r="A77" s="283"/>
      <c r="B77" s="333" t="s">
        <v>309</v>
      </c>
      <c r="C77" s="313"/>
      <c r="D77" s="313"/>
      <c r="E77" s="313" t="e">
        <f t="shared" si="0"/>
        <v>#DIV/0!</v>
      </c>
      <c r="F77" s="313"/>
      <c r="G77" s="313"/>
      <c r="H77" s="313"/>
      <c r="I77" s="313" t="e">
        <f t="shared" si="1"/>
        <v>#DIV/0!</v>
      </c>
    </row>
    <row r="78" spans="1:9" ht="15.75" customHeight="1">
      <c r="A78" s="283"/>
      <c r="B78" s="334" t="s">
        <v>310</v>
      </c>
      <c r="C78" s="313"/>
      <c r="D78" s="313"/>
      <c r="E78" s="313" t="e">
        <f t="shared" si="0"/>
        <v>#DIV/0!</v>
      </c>
      <c r="F78" s="313"/>
      <c r="G78" s="313"/>
      <c r="H78" s="313"/>
      <c r="I78" s="313" t="e">
        <f t="shared" si="1"/>
        <v>#DIV/0!</v>
      </c>
    </row>
    <row r="79" spans="1:9" ht="15.75" customHeight="1">
      <c r="A79" s="283"/>
      <c r="B79" s="333" t="s">
        <v>311</v>
      </c>
      <c r="C79" s="313"/>
      <c r="D79" s="313"/>
      <c r="E79" s="313" t="e">
        <f t="shared" si="0"/>
        <v>#DIV/0!</v>
      </c>
      <c r="F79" s="313"/>
      <c r="G79" s="313"/>
      <c r="H79" s="313"/>
      <c r="I79" s="313" t="e">
        <f t="shared" si="1"/>
        <v>#DIV/0!</v>
      </c>
    </row>
    <row r="80" spans="1:9" s="102" customFormat="1" ht="15.75" customHeight="1">
      <c r="A80" s="283"/>
      <c r="B80" s="333" t="s">
        <v>312</v>
      </c>
      <c r="C80" s="313"/>
      <c r="D80" s="313"/>
      <c r="E80" s="313" t="e">
        <f t="shared" si="0"/>
        <v>#DIV/0!</v>
      </c>
      <c r="F80" s="313"/>
      <c r="G80" s="313"/>
      <c r="H80" s="313"/>
      <c r="I80" s="313" t="e">
        <f t="shared" si="1"/>
        <v>#DIV/0!</v>
      </c>
    </row>
    <row r="81" spans="1:9" s="103" customFormat="1" ht="29.25" customHeight="1">
      <c r="A81" s="327" t="s">
        <v>20</v>
      </c>
      <c r="B81" s="335" t="s">
        <v>240</v>
      </c>
      <c r="C81" s="336">
        <f>C82+C83+C84</f>
        <v>0</v>
      </c>
      <c r="D81" s="336">
        <f>D82+D83+D84</f>
        <v>0</v>
      </c>
      <c r="E81" s="336" t="e">
        <f>D81/C81%</f>
        <v>#DIV/0!</v>
      </c>
      <c r="F81" s="336">
        <f>F82+F83+F84</f>
        <v>0</v>
      </c>
      <c r="G81" s="336">
        <f>G82+G83+G84</f>
        <v>0</v>
      </c>
      <c r="H81" s="336">
        <f>H82+H83+H84</f>
        <v>0</v>
      </c>
      <c r="I81" s="336" t="e">
        <f>H81/G81%</f>
        <v>#DIV/0!</v>
      </c>
    </row>
    <row r="82" spans="1:9" s="102" customFormat="1" ht="15.75" customHeight="1">
      <c r="A82" s="314"/>
      <c r="B82" s="337" t="s">
        <v>232</v>
      </c>
      <c r="C82" s="313"/>
      <c r="D82" s="313"/>
      <c r="E82" s="313" t="e">
        <f>D82/C82%</f>
        <v>#DIV/0!</v>
      </c>
      <c r="F82" s="313"/>
      <c r="G82" s="313"/>
      <c r="H82" s="313"/>
      <c r="I82" s="313" t="e">
        <f>H82/G82%</f>
        <v>#DIV/0!</v>
      </c>
    </row>
    <row r="83" spans="1:9" s="102" customFormat="1" ht="15.75" customHeight="1">
      <c r="A83" s="314"/>
      <c r="B83" s="213" t="s">
        <v>233</v>
      </c>
      <c r="C83" s="313"/>
      <c r="D83" s="313"/>
      <c r="E83" s="313" t="e">
        <f>D83/C83%</f>
        <v>#DIV/0!</v>
      </c>
      <c r="F83" s="313"/>
      <c r="G83" s="313"/>
      <c r="H83" s="313"/>
      <c r="I83" s="313" t="e">
        <f>H83/G83%</f>
        <v>#DIV/0!</v>
      </c>
    </row>
    <row r="84" spans="1:9" s="102" customFormat="1" ht="15.75" customHeight="1">
      <c r="A84" s="314"/>
      <c r="B84" s="338" t="s">
        <v>234</v>
      </c>
      <c r="C84" s="313"/>
      <c r="D84" s="313"/>
      <c r="E84" s="313" t="e">
        <f>D84/C84%</f>
        <v>#DIV/0!</v>
      </c>
      <c r="F84" s="313"/>
      <c r="G84" s="313"/>
      <c r="H84" s="313"/>
      <c r="I84" s="313" t="e">
        <f>H84/G84%</f>
        <v>#DIV/0!</v>
      </c>
    </row>
    <row r="85" spans="1:9" s="102" customFormat="1" ht="16.5" customHeight="1">
      <c r="A85" s="265" t="s">
        <v>21</v>
      </c>
      <c r="B85" s="339" t="s">
        <v>97</v>
      </c>
      <c r="C85" s="208">
        <f>C86+C87+C88</f>
        <v>0</v>
      </c>
      <c r="D85" s="208">
        <f>D86+D87+D88</f>
        <v>0</v>
      </c>
      <c r="E85" s="208" t="e">
        <f t="shared" si="0"/>
        <v>#DIV/0!</v>
      </c>
      <c r="F85" s="208">
        <f>F86+F87+F88</f>
        <v>0</v>
      </c>
      <c r="G85" s="208">
        <f>G86+G87+G88</f>
        <v>0</v>
      </c>
      <c r="H85" s="208">
        <f>H86+H87+H88</f>
        <v>0</v>
      </c>
      <c r="I85" s="208" t="e">
        <f t="shared" si="1"/>
        <v>#DIV/0!</v>
      </c>
    </row>
    <row r="86" spans="1:9" ht="15.75" customHeight="1">
      <c r="A86" s="314"/>
      <c r="B86" s="337" t="s">
        <v>46</v>
      </c>
      <c r="C86" s="313"/>
      <c r="D86" s="313"/>
      <c r="E86" s="313" t="e">
        <f t="shared" si="0"/>
        <v>#DIV/0!</v>
      </c>
      <c r="F86" s="313"/>
      <c r="G86" s="313"/>
      <c r="H86" s="313"/>
      <c r="I86" s="313" t="e">
        <f t="shared" si="1"/>
        <v>#DIV/0!</v>
      </c>
    </row>
    <row r="87" spans="1:9" ht="15.75" customHeight="1">
      <c r="A87" s="314"/>
      <c r="B87" s="213" t="s">
        <v>47</v>
      </c>
      <c r="C87" s="313"/>
      <c r="D87" s="313"/>
      <c r="E87" s="313" t="e">
        <f t="shared" si="0"/>
        <v>#DIV/0!</v>
      </c>
      <c r="F87" s="313"/>
      <c r="G87" s="313"/>
      <c r="H87" s="313"/>
      <c r="I87" s="313" t="e">
        <f t="shared" si="1"/>
        <v>#DIV/0!</v>
      </c>
    </row>
    <row r="88" spans="1:9" ht="15.75" customHeight="1">
      <c r="A88" s="314"/>
      <c r="B88" s="338" t="s">
        <v>228</v>
      </c>
      <c r="C88" s="313"/>
      <c r="D88" s="313"/>
      <c r="E88" s="313" t="e">
        <f t="shared" si="0"/>
        <v>#DIV/0!</v>
      </c>
      <c r="F88" s="313"/>
      <c r="G88" s="313"/>
      <c r="H88" s="313"/>
      <c r="I88" s="313" t="e">
        <f t="shared" si="1"/>
        <v>#DIV/0!</v>
      </c>
    </row>
    <row r="89" spans="1:9" ht="16.5" customHeight="1">
      <c r="A89" s="265" t="s">
        <v>22</v>
      </c>
      <c r="B89" s="340" t="s">
        <v>237</v>
      </c>
      <c r="C89" s="208">
        <f>C90+C91</f>
        <v>0</v>
      </c>
      <c r="D89" s="208">
        <f>D90+D91</f>
        <v>0</v>
      </c>
      <c r="E89" s="208" t="e">
        <f>D89/C89%</f>
        <v>#DIV/0!</v>
      </c>
      <c r="F89" s="208">
        <f>F90+F91</f>
        <v>0</v>
      </c>
      <c r="G89" s="208">
        <f>G90+G91</f>
        <v>0</v>
      </c>
      <c r="H89" s="208">
        <f>H90+H91</f>
        <v>0</v>
      </c>
      <c r="I89" s="208" t="e">
        <f>H89/G89%</f>
        <v>#DIV/0!</v>
      </c>
    </row>
    <row r="90" spans="1:9" ht="15.75" customHeight="1">
      <c r="A90" s="284"/>
      <c r="B90" s="338" t="s">
        <v>238</v>
      </c>
      <c r="C90" s="313"/>
      <c r="D90" s="341"/>
      <c r="E90" s="341" t="e">
        <f>D90/C90%</f>
        <v>#DIV/0!</v>
      </c>
      <c r="F90" s="341"/>
      <c r="G90" s="341"/>
      <c r="H90" s="341"/>
      <c r="I90" s="341" t="e">
        <f>H90/G90%</f>
        <v>#DIV/0!</v>
      </c>
    </row>
    <row r="91" spans="1:9" ht="15.75" customHeight="1">
      <c r="A91" s="314"/>
      <c r="B91" s="338" t="s">
        <v>239</v>
      </c>
      <c r="C91" s="313"/>
      <c r="D91" s="341"/>
      <c r="E91" s="341" t="e">
        <f>D91/C91%</f>
        <v>#DIV/0!</v>
      </c>
      <c r="F91" s="341"/>
      <c r="G91" s="341"/>
      <c r="H91" s="341"/>
      <c r="I91" s="341" t="e">
        <f>H91/G91%</f>
        <v>#DIV/0!</v>
      </c>
    </row>
    <row r="92" spans="1:9" ht="16.5" customHeight="1">
      <c r="A92" s="265" t="s">
        <v>23</v>
      </c>
      <c r="B92" s="340" t="s">
        <v>98</v>
      </c>
      <c r="C92" s="208">
        <f>C93+C94</f>
        <v>0</v>
      </c>
      <c r="D92" s="208">
        <f>D93+D94</f>
        <v>0</v>
      </c>
      <c r="E92" s="208" t="e">
        <f t="shared" si="0"/>
        <v>#DIV/0!</v>
      </c>
      <c r="F92" s="208">
        <f>F93+F94</f>
        <v>0</v>
      </c>
      <c r="G92" s="208">
        <f>G93+G94</f>
        <v>0</v>
      </c>
      <c r="H92" s="208">
        <f>H93+H94</f>
        <v>0</v>
      </c>
      <c r="I92" s="208" t="e">
        <f t="shared" si="1"/>
        <v>#DIV/0!</v>
      </c>
    </row>
    <row r="93" spans="1:9" ht="15.75" customHeight="1">
      <c r="A93" s="284"/>
      <c r="B93" s="338" t="s">
        <v>48</v>
      </c>
      <c r="C93" s="313"/>
      <c r="D93" s="341"/>
      <c r="E93" s="341" t="e">
        <f t="shared" si="0"/>
        <v>#DIV/0!</v>
      </c>
      <c r="F93" s="341"/>
      <c r="G93" s="341"/>
      <c r="H93" s="341"/>
      <c r="I93" s="341" t="e">
        <f t="shared" si="1"/>
        <v>#DIV/0!</v>
      </c>
    </row>
    <row r="94" spans="1:9" ht="15.75" customHeight="1">
      <c r="A94" s="314"/>
      <c r="B94" s="338" t="s">
        <v>49</v>
      </c>
      <c r="C94" s="313"/>
      <c r="D94" s="341"/>
      <c r="E94" s="341" t="e">
        <f t="shared" si="0"/>
        <v>#DIV/0!</v>
      </c>
      <c r="F94" s="341"/>
      <c r="G94" s="341"/>
      <c r="H94" s="341"/>
      <c r="I94" s="341" t="e">
        <f t="shared" si="1"/>
        <v>#DIV/0!</v>
      </c>
    </row>
    <row r="95" spans="1:9" ht="16.5" customHeight="1">
      <c r="A95" s="265" t="s">
        <v>236</v>
      </c>
      <c r="B95" s="339" t="s">
        <v>199</v>
      </c>
      <c r="C95" s="208">
        <f>SUM(C96:C102)</f>
        <v>0</v>
      </c>
      <c r="D95" s="208">
        <f>SUM(D96:D102)</f>
        <v>0</v>
      </c>
      <c r="E95" s="208" t="e">
        <f t="shared" si="0"/>
        <v>#DIV/0!</v>
      </c>
      <c r="F95" s="208">
        <f>SUM(F96:F102)</f>
        <v>0</v>
      </c>
      <c r="G95" s="208">
        <f>SUM(G96:G102)</f>
        <v>0</v>
      </c>
      <c r="H95" s="208">
        <f>SUM(H96:H102)</f>
        <v>0</v>
      </c>
      <c r="I95" s="208" t="e">
        <f t="shared" si="1"/>
        <v>#DIV/0!</v>
      </c>
    </row>
    <row r="96" spans="1:9" ht="15.75" customHeight="1">
      <c r="A96" s="314"/>
      <c r="B96" s="213" t="s">
        <v>313</v>
      </c>
      <c r="C96" s="195"/>
      <c r="D96" s="195"/>
      <c r="E96" s="195" t="e">
        <f t="shared" si="0"/>
        <v>#DIV/0!</v>
      </c>
      <c r="F96" s="195"/>
      <c r="G96" s="195"/>
      <c r="H96" s="195"/>
      <c r="I96" s="195" t="e">
        <f t="shared" si="1"/>
        <v>#DIV/0!</v>
      </c>
    </row>
    <row r="97" spans="1:9" ht="15.75" customHeight="1">
      <c r="A97" s="314"/>
      <c r="B97" s="342" t="s">
        <v>314</v>
      </c>
      <c r="C97" s="195"/>
      <c r="D97" s="195"/>
      <c r="E97" s="195" t="e">
        <f t="shared" si="0"/>
        <v>#DIV/0!</v>
      </c>
      <c r="F97" s="195"/>
      <c r="G97" s="195"/>
      <c r="H97" s="195"/>
      <c r="I97" s="195" t="e">
        <f t="shared" si="1"/>
        <v>#DIV/0!</v>
      </c>
    </row>
    <row r="98" spans="1:9" ht="15.75" customHeight="1">
      <c r="A98" s="314"/>
      <c r="B98" s="342" t="s">
        <v>315</v>
      </c>
      <c r="C98" s="195"/>
      <c r="D98" s="195"/>
      <c r="E98" s="195" t="e">
        <f t="shared" si="0"/>
        <v>#DIV/0!</v>
      </c>
      <c r="F98" s="195"/>
      <c r="G98" s="195"/>
      <c r="H98" s="195"/>
      <c r="I98" s="195" t="e">
        <f t="shared" si="1"/>
        <v>#DIV/0!</v>
      </c>
    </row>
    <row r="99" spans="1:9" ht="15.75" customHeight="1">
      <c r="A99" s="314"/>
      <c r="B99" s="342" t="s">
        <v>316</v>
      </c>
      <c r="C99" s="195"/>
      <c r="D99" s="195"/>
      <c r="E99" s="195" t="e">
        <f t="shared" si="0"/>
        <v>#DIV/0!</v>
      </c>
      <c r="F99" s="195"/>
      <c r="G99" s="195"/>
      <c r="H99" s="195"/>
      <c r="I99" s="195" t="e">
        <f t="shared" si="1"/>
        <v>#DIV/0!</v>
      </c>
    </row>
    <row r="100" spans="1:9" ht="15.75" customHeight="1">
      <c r="A100" s="314"/>
      <c r="B100" s="342" t="s">
        <v>317</v>
      </c>
      <c r="C100" s="195"/>
      <c r="D100" s="195"/>
      <c r="E100" s="195" t="e">
        <f t="shared" si="0"/>
        <v>#DIV/0!</v>
      </c>
      <c r="F100" s="195"/>
      <c r="G100" s="195"/>
      <c r="H100" s="195"/>
      <c r="I100" s="195" t="e">
        <f t="shared" si="1"/>
        <v>#DIV/0!</v>
      </c>
    </row>
    <row r="101" spans="1:9" ht="15.75" customHeight="1">
      <c r="A101" s="314"/>
      <c r="B101" s="342" t="s">
        <v>318</v>
      </c>
      <c r="C101" s="195"/>
      <c r="D101" s="195"/>
      <c r="E101" s="195" t="e">
        <f t="shared" si="0"/>
        <v>#DIV/0!</v>
      </c>
      <c r="F101" s="195"/>
      <c r="G101" s="195"/>
      <c r="H101" s="195"/>
      <c r="I101" s="195" t="e">
        <f t="shared" si="1"/>
        <v>#DIV/0!</v>
      </c>
    </row>
    <row r="102" spans="1:9" ht="15.75" customHeight="1">
      <c r="A102" s="314"/>
      <c r="B102" s="342" t="s">
        <v>319</v>
      </c>
      <c r="C102" s="195"/>
      <c r="D102" s="195"/>
      <c r="E102" s="195" t="e">
        <f t="shared" si="0"/>
        <v>#DIV/0!</v>
      </c>
      <c r="F102" s="195"/>
      <c r="G102" s="195"/>
      <c r="H102" s="195"/>
      <c r="I102" s="195" t="e">
        <f t="shared" si="1"/>
        <v>#DIV/0!</v>
      </c>
    </row>
    <row r="103" spans="1:9" ht="16.5" customHeight="1">
      <c r="A103" s="265" t="s">
        <v>235</v>
      </c>
      <c r="B103" s="340" t="s">
        <v>56</v>
      </c>
      <c r="C103" s="208">
        <f>C104+C105+C106</f>
        <v>0</v>
      </c>
      <c r="D103" s="208">
        <f>D104+D105+D106</f>
        <v>0</v>
      </c>
      <c r="E103" s="208" t="e">
        <f t="shared" si="0"/>
        <v>#DIV/0!</v>
      </c>
      <c r="F103" s="208">
        <f>F104+F105+F106</f>
        <v>0</v>
      </c>
      <c r="G103" s="208">
        <f>G104+G105+G106</f>
        <v>0</v>
      </c>
      <c r="H103" s="208">
        <f>H104+H105+H106</f>
        <v>0</v>
      </c>
      <c r="I103" s="208" t="e">
        <f t="shared" si="1"/>
        <v>#DIV/0!</v>
      </c>
    </row>
    <row r="104" spans="1:9" ht="15.75" customHeight="1">
      <c r="A104" s="314"/>
      <c r="B104" s="213" t="s">
        <v>320</v>
      </c>
      <c r="C104" s="313"/>
      <c r="D104" s="313"/>
      <c r="E104" s="313" t="e">
        <f t="shared" si="0"/>
        <v>#DIV/0!</v>
      </c>
      <c r="F104" s="313"/>
      <c r="G104" s="313"/>
      <c r="H104" s="313"/>
      <c r="I104" s="313" t="e">
        <f t="shared" si="1"/>
        <v>#DIV/0!</v>
      </c>
    </row>
    <row r="105" spans="1:9" ht="15.75" customHeight="1">
      <c r="A105" s="314"/>
      <c r="B105" s="213" t="s">
        <v>321</v>
      </c>
      <c r="C105" s="313"/>
      <c r="D105" s="313"/>
      <c r="E105" s="313" t="e">
        <f aca="true" t="shared" si="2" ref="E105:E125">D105/C105%</f>
        <v>#DIV/0!</v>
      </c>
      <c r="F105" s="313"/>
      <c r="G105" s="313"/>
      <c r="H105" s="313"/>
      <c r="I105" s="313" t="e">
        <f aca="true" t="shared" si="3" ref="I105:I119">H105/G105%</f>
        <v>#DIV/0!</v>
      </c>
    </row>
    <row r="106" spans="1:9" ht="15.75" customHeight="1">
      <c r="A106" s="314"/>
      <c r="B106" s="213" t="s">
        <v>52</v>
      </c>
      <c r="C106" s="313"/>
      <c r="D106" s="313"/>
      <c r="E106" s="313" t="e">
        <f t="shared" si="2"/>
        <v>#DIV/0!</v>
      </c>
      <c r="F106" s="313"/>
      <c r="G106" s="313"/>
      <c r="H106" s="313"/>
      <c r="I106" s="313" t="e">
        <f t="shared" si="3"/>
        <v>#DIV/0!</v>
      </c>
    </row>
    <row r="107" spans="1:9" ht="18.75" customHeight="1">
      <c r="A107" s="178" t="s">
        <v>55</v>
      </c>
      <c r="B107" s="343" t="s">
        <v>100</v>
      </c>
      <c r="C107" s="208"/>
      <c r="D107" s="189"/>
      <c r="E107" s="189" t="e">
        <f t="shared" si="2"/>
        <v>#DIV/0!</v>
      </c>
      <c r="F107" s="189"/>
      <c r="G107" s="189"/>
      <c r="H107" s="189"/>
      <c r="I107" s="313" t="e">
        <f t="shared" si="3"/>
        <v>#DIV/0!</v>
      </c>
    </row>
    <row r="108" spans="1:9" ht="18.75" customHeight="1">
      <c r="A108" s="178" t="s">
        <v>57</v>
      </c>
      <c r="B108" s="311" t="s">
        <v>200</v>
      </c>
      <c r="C108" s="208">
        <f>C109+C110</f>
        <v>0</v>
      </c>
      <c r="D108" s="208">
        <f>D109+D110</f>
        <v>0</v>
      </c>
      <c r="E108" s="208" t="e">
        <f t="shared" si="2"/>
        <v>#DIV/0!</v>
      </c>
      <c r="F108" s="208">
        <f>F109+F110</f>
        <v>0</v>
      </c>
      <c r="G108" s="208">
        <f>G109+G110</f>
        <v>0</v>
      </c>
      <c r="H108" s="208">
        <f>H109+H110</f>
        <v>0</v>
      </c>
      <c r="I108" s="208" t="e">
        <f t="shared" si="3"/>
        <v>#DIV/0!</v>
      </c>
    </row>
    <row r="109" spans="1:9" ht="16.5" customHeight="1">
      <c r="A109" s="217" t="s">
        <v>15</v>
      </c>
      <c r="B109" s="338" t="s">
        <v>322</v>
      </c>
      <c r="C109" s="313"/>
      <c r="D109" s="313"/>
      <c r="E109" s="313" t="e">
        <f t="shared" si="2"/>
        <v>#DIV/0!</v>
      </c>
      <c r="F109" s="313"/>
      <c r="G109" s="313"/>
      <c r="H109" s="313"/>
      <c r="I109" s="313" t="e">
        <f t="shared" si="3"/>
        <v>#DIV/0!</v>
      </c>
    </row>
    <row r="110" spans="1:9" ht="16.5" customHeight="1">
      <c r="A110" s="216" t="s">
        <v>16</v>
      </c>
      <c r="B110" s="338" t="s">
        <v>54</v>
      </c>
      <c r="C110" s="313"/>
      <c r="D110" s="313"/>
      <c r="E110" s="313" t="e">
        <f t="shared" si="2"/>
        <v>#DIV/0!</v>
      </c>
      <c r="F110" s="313"/>
      <c r="G110" s="313"/>
      <c r="H110" s="313"/>
      <c r="I110" s="313" t="e">
        <f t="shared" si="3"/>
        <v>#DIV/0!</v>
      </c>
    </row>
    <row r="111" spans="1:9" ht="18.75" customHeight="1">
      <c r="A111" s="178" t="s">
        <v>59</v>
      </c>
      <c r="B111" s="311" t="s">
        <v>201</v>
      </c>
      <c r="C111" s="208">
        <f>C112+C114+C113</f>
        <v>0</v>
      </c>
      <c r="D111" s="208">
        <f>D112+D114+D113</f>
        <v>0</v>
      </c>
      <c r="E111" s="208" t="e">
        <f t="shared" si="2"/>
        <v>#DIV/0!</v>
      </c>
      <c r="F111" s="208">
        <f>F112+F114+F113</f>
        <v>0</v>
      </c>
      <c r="G111" s="208">
        <f>G112+G114+G113</f>
        <v>0</v>
      </c>
      <c r="H111" s="208">
        <f>H112+H114+H113</f>
        <v>0</v>
      </c>
      <c r="I111" s="208" t="e">
        <f t="shared" si="3"/>
        <v>#DIV/0!</v>
      </c>
    </row>
    <row r="112" spans="1:9" ht="16.5" customHeight="1">
      <c r="A112" s="217" t="s">
        <v>15</v>
      </c>
      <c r="B112" s="344" t="s">
        <v>101</v>
      </c>
      <c r="C112" s="313"/>
      <c r="D112" s="313"/>
      <c r="E112" s="313" t="e">
        <f t="shared" si="2"/>
        <v>#DIV/0!</v>
      </c>
      <c r="F112" s="313"/>
      <c r="G112" s="313"/>
      <c r="H112" s="313"/>
      <c r="I112" s="313" t="e">
        <f t="shared" si="3"/>
        <v>#DIV/0!</v>
      </c>
    </row>
    <row r="113" spans="1:9" ht="16.5" customHeight="1">
      <c r="A113" s="181" t="s">
        <v>16</v>
      </c>
      <c r="B113" s="213" t="s">
        <v>102</v>
      </c>
      <c r="C113" s="313"/>
      <c r="D113" s="313"/>
      <c r="E113" s="313" t="e">
        <f t="shared" si="2"/>
        <v>#DIV/0!</v>
      </c>
      <c r="F113" s="313"/>
      <c r="G113" s="313"/>
      <c r="H113" s="313"/>
      <c r="I113" s="313" t="e">
        <f t="shared" si="3"/>
        <v>#DIV/0!</v>
      </c>
    </row>
    <row r="114" spans="1:9" ht="16.5" customHeight="1">
      <c r="A114" s="216" t="s">
        <v>17</v>
      </c>
      <c r="B114" s="213" t="s">
        <v>56</v>
      </c>
      <c r="C114" s="313"/>
      <c r="D114" s="313"/>
      <c r="E114" s="313" t="e">
        <f t="shared" si="2"/>
        <v>#DIV/0!</v>
      </c>
      <c r="F114" s="313"/>
      <c r="G114" s="313"/>
      <c r="H114" s="313"/>
      <c r="I114" s="313" t="e">
        <f t="shared" si="3"/>
        <v>#DIV/0!</v>
      </c>
    </row>
    <row r="115" spans="1:9" ht="18.75" customHeight="1">
      <c r="A115" s="178" t="s">
        <v>60</v>
      </c>
      <c r="B115" s="345" t="s">
        <v>58</v>
      </c>
      <c r="C115" s="208"/>
      <c r="D115" s="208"/>
      <c r="E115" s="208" t="e">
        <f t="shared" si="2"/>
        <v>#DIV/0!</v>
      </c>
      <c r="F115" s="208"/>
      <c r="G115" s="208"/>
      <c r="H115" s="208"/>
      <c r="I115" s="208" t="e">
        <f t="shared" si="3"/>
        <v>#DIV/0!</v>
      </c>
    </row>
    <row r="116" spans="1:9" s="100" customFormat="1" ht="6.75" customHeight="1">
      <c r="A116" s="604"/>
      <c r="B116" s="605"/>
      <c r="C116" s="605"/>
      <c r="D116" s="605"/>
      <c r="E116" s="605"/>
      <c r="F116" s="605"/>
      <c r="G116" s="605"/>
      <c r="H116" s="605"/>
      <c r="I116" s="606"/>
    </row>
    <row r="117" spans="1:9" s="101" customFormat="1" ht="18.75" customHeight="1">
      <c r="A117" s="178" t="s">
        <v>62</v>
      </c>
      <c r="B117" s="221" t="s">
        <v>61</v>
      </c>
      <c r="C117" s="347">
        <f>C18-C55</f>
        <v>0</v>
      </c>
      <c r="D117" s="347">
        <f>D18-D55</f>
        <v>0</v>
      </c>
      <c r="E117" s="348" t="e">
        <f t="shared" si="2"/>
        <v>#DIV/0!</v>
      </c>
      <c r="F117" s="347">
        <f>F18-F55</f>
        <v>0</v>
      </c>
      <c r="G117" s="347">
        <f>G18-G55</f>
        <v>0</v>
      </c>
      <c r="H117" s="347">
        <f>H18-H55</f>
        <v>0</v>
      </c>
      <c r="I117" s="348" t="e">
        <f t="shared" si="3"/>
        <v>#DIV/0!</v>
      </c>
    </row>
    <row r="118" spans="1:9" ht="18.75" customHeight="1">
      <c r="A118" s="178" t="s">
        <v>63</v>
      </c>
      <c r="B118" s="221" t="s">
        <v>172</v>
      </c>
      <c r="C118" s="348"/>
      <c r="D118" s="348"/>
      <c r="E118" s="348" t="e">
        <f t="shared" si="2"/>
        <v>#DIV/0!</v>
      </c>
      <c r="F118" s="348"/>
      <c r="G118" s="348"/>
      <c r="H118" s="348"/>
      <c r="I118" s="348" t="e">
        <f t="shared" si="3"/>
        <v>#DIV/0!</v>
      </c>
    </row>
    <row r="119" spans="1:9" ht="18.75" customHeight="1">
      <c r="A119" s="178" t="s">
        <v>65</v>
      </c>
      <c r="B119" s="221" t="s">
        <v>64</v>
      </c>
      <c r="C119" s="347">
        <f>C117-C118</f>
        <v>0</v>
      </c>
      <c r="D119" s="347">
        <f>D117-D118</f>
        <v>0</v>
      </c>
      <c r="E119" s="348" t="e">
        <f t="shared" si="2"/>
        <v>#DIV/0!</v>
      </c>
      <c r="F119" s="347">
        <f>F117-F118</f>
        <v>0</v>
      </c>
      <c r="G119" s="347">
        <f>G117-G118</f>
        <v>0</v>
      </c>
      <c r="H119" s="347">
        <f>H117-H118</f>
        <v>0</v>
      </c>
      <c r="I119" s="348" t="e">
        <f t="shared" si="3"/>
        <v>#DIV/0!</v>
      </c>
    </row>
    <row r="120" spans="1:9" ht="6.75" customHeight="1">
      <c r="A120" s="346"/>
      <c r="B120" s="349"/>
      <c r="C120" s="349"/>
      <c r="D120" s="349"/>
      <c r="E120" s="349"/>
      <c r="F120" s="349"/>
      <c r="G120" s="349"/>
      <c r="H120" s="349"/>
      <c r="I120" s="350"/>
    </row>
    <row r="121" spans="1:9" ht="18.75" customHeight="1">
      <c r="A121" s="178" t="s">
        <v>66</v>
      </c>
      <c r="B121" s="310" t="s">
        <v>208</v>
      </c>
      <c r="C121" s="351">
        <f>C122+C123+C125+C124</f>
        <v>0</v>
      </c>
      <c r="D121" s="351">
        <f>D122+D123+D125+D124</f>
        <v>0</v>
      </c>
      <c r="E121" s="351" t="e">
        <f t="shared" si="2"/>
        <v>#DIV/0!</v>
      </c>
      <c r="F121" s="351">
        <f>F122+F123+F125+F124</f>
        <v>0</v>
      </c>
      <c r="G121" s="351">
        <f>G122+G123+G125+G124</f>
        <v>0</v>
      </c>
      <c r="H121" s="351">
        <f>H122+H123+H125+H124</f>
        <v>0</v>
      </c>
      <c r="I121" s="351" t="e">
        <f>H121/G121%</f>
        <v>#DIV/0!</v>
      </c>
    </row>
    <row r="122" spans="1:9" ht="16.5" customHeight="1">
      <c r="A122" s="228" t="s">
        <v>15</v>
      </c>
      <c r="B122" s="352" t="s">
        <v>205</v>
      </c>
      <c r="C122" s="230"/>
      <c r="D122" s="230"/>
      <c r="E122" s="230" t="e">
        <f t="shared" si="2"/>
        <v>#DIV/0!</v>
      </c>
      <c r="F122" s="230"/>
      <c r="G122" s="230"/>
      <c r="H122" s="230"/>
      <c r="I122" s="230" t="e">
        <f>H122/G122%</f>
        <v>#DIV/0!</v>
      </c>
    </row>
    <row r="123" spans="1:9" s="101" customFormat="1" ht="16.5" customHeight="1">
      <c r="A123" s="228" t="s">
        <v>16</v>
      </c>
      <c r="B123" s="303" t="s">
        <v>206</v>
      </c>
      <c r="C123" s="230"/>
      <c r="D123" s="230"/>
      <c r="E123" s="230" t="e">
        <f t="shared" si="2"/>
        <v>#DIV/0!</v>
      </c>
      <c r="F123" s="230"/>
      <c r="G123" s="230"/>
      <c r="H123" s="230"/>
      <c r="I123" s="230" t="e">
        <f>H123/G123%</f>
        <v>#DIV/0!</v>
      </c>
    </row>
    <row r="124" spans="1:9" ht="16.5" customHeight="1">
      <c r="A124" s="228" t="s">
        <v>17</v>
      </c>
      <c r="B124" s="303" t="s">
        <v>170</v>
      </c>
      <c r="C124" s="230"/>
      <c r="D124" s="230"/>
      <c r="E124" s="230" t="e">
        <f t="shared" si="2"/>
        <v>#DIV/0!</v>
      </c>
      <c r="F124" s="230"/>
      <c r="G124" s="230"/>
      <c r="H124" s="230"/>
      <c r="I124" s="230" t="e">
        <f>H124/G124%</f>
        <v>#DIV/0!</v>
      </c>
    </row>
    <row r="125" spans="1:9" ht="16.5" customHeight="1">
      <c r="A125" s="228" t="s">
        <v>18</v>
      </c>
      <c r="B125" s="303" t="s">
        <v>171</v>
      </c>
      <c r="C125" s="230"/>
      <c r="D125" s="230"/>
      <c r="E125" s="230" t="e">
        <f t="shared" si="2"/>
        <v>#DIV/0!</v>
      </c>
      <c r="F125" s="230"/>
      <c r="G125" s="230"/>
      <c r="H125" s="230"/>
      <c r="I125" s="230" t="e">
        <f>H125/G125%</f>
        <v>#DIV/0!</v>
      </c>
    </row>
    <row r="126" spans="1:9" ht="6.75" customHeight="1">
      <c r="A126" s="599"/>
      <c r="B126" s="600"/>
      <c r="C126" s="600"/>
      <c r="D126" s="600"/>
      <c r="E126" s="600"/>
      <c r="F126" s="600"/>
      <c r="G126" s="600"/>
      <c r="H126" s="600"/>
      <c r="I126" s="601"/>
    </row>
    <row r="127" spans="1:9" ht="18.75" customHeight="1">
      <c r="A127" s="178" t="s">
        <v>103</v>
      </c>
      <c r="B127" s="311" t="s">
        <v>323</v>
      </c>
      <c r="C127" s="353">
        <f>C128+C129+C131+C130+C132</f>
        <v>0</v>
      </c>
      <c r="D127" s="353">
        <f>D128+D129+D131+D130+D132</f>
        <v>0</v>
      </c>
      <c r="E127" s="353" t="e">
        <f aca="true" t="shared" si="4" ref="E127:E139">D127/C127%</f>
        <v>#DIV/0!</v>
      </c>
      <c r="F127" s="353">
        <f>F128+F129+F131+F130+F132</f>
        <v>0</v>
      </c>
      <c r="G127" s="353">
        <f>G128+G129+G131+G130+G132</f>
        <v>0</v>
      </c>
      <c r="H127" s="353">
        <f>H128+H129+H131+H130+H132</f>
        <v>0</v>
      </c>
      <c r="I127" s="353" t="e">
        <f aca="true" t="shared" si="5" ref="I127:I139">H127/G127%</f>
        <v>#DIV/0!</v>
      </c>
    </row>
    <row r="128" spans="1:9" ht="16.5" customHeight="1">
      <c r="A128" s="354" t="s">
        <v>15</v>
      </c>
      <c r="B128" s="352" t="s">
        <v>205</v>
      </c>
      <c r="C128" s="233"/>
      <c r="D128" s="233"/>
      <c r="E128" s="233" t="e">
        <f t="shared" si="4"/>
        <v>#DIV/0!</v>
      </c>
      <c r="F128" s="233"/>
      <c r="G128" s="233"/>
      <c r="H128" s="233"/>
      <c r="I128" s="233" t="e">
        <f t="shared" si="5"/>
        <v>#DIV/0!</v>
      </c>
    </row>
    <row r="129" spans="1:9" ht="16.5" customHeight="1">
      <c r="A129" s="354" t="s">
        <v>16</v>
      </c>
      <c r="B129" s="303" t="s">
        <v>206</v>
      </c>
      <c r="C129" s="233"/>
      <c r="D129" s="233"/>
      <c r="E129" s="233" t="e">
        <f t="shared" si="4"/>
        <v>#DIV/0!</v>
      </c>
      <c r="F129" s="233"/>
      <c r="G129" s="233"/>
      <c r="H129" s="233"/>
      <c r="I129" s="233" t="e">
        <f t="shared" si="5"/>
        <v>#DIV/0!</v>
      </c>
    </row>
    <row r="130" spans="1:9" ht="16.5" customHeight="1">
      <c r="A130" s="354" t="s">
        <v>17</v>
      </c>
      <c r="B130" s="303" t="s">
        <v>170</v>
      </c>
      <c r="C130" s="233"/>
      <c r="D130" s="233"/>
      <c r="E130" s="233" t="e">
        <f t="shared" si="4"/>
        <v>#DIV/0!</v>
      </c>
      <c r="F130" s="233"/>
      <c r="G130" s="233"/>
      <c r="H130" s="233"/>
      <c r="I130" s="233" t="e">
        <f t="shared" si="5"/>
        <v>#DIV/0!</v>
      </c>
    </row>
    <row r="131" spans="1:9" ht="16.5" customHeight="1">
      <c r="A131" s="354" t="s">
        <v>18</v>
      </c>
      <c r="B131" s="303" t="s">
        <v>171</v>
      </c>
      <c r="C131" s="233"/>
      <c r="D131" s="233"/>
      <c r="E131" s="233" t="e">
        <f t="shared" si="4"/>
        <v>#DIV/0!</v>
      </c>
      <c r="F131" s="233"/>
      <c r="G131" s="233"/>
      <c r="H131" s="233"/>
      <c r="I131" s="233" t="e">
        <f t="shared" si="5"/>
        <v>#DIV/0!</v>
      </c>
    </row>
    <row r="132" spans="1:9" ht="16.5" customHeight="1">
      <c r="A132" s="354" t="s">
        <v>19</v>
      </c>
      <c r="B132" s="303" t="s">
        <v>174</v>
      </c>
      <c r="C132" s="233"/>
      <c r="D132" s="233"/>
      <c r="E132" s="233" t="e">
        <f t="shared" si="4"/>
        <v>#DIV/0!</v>
      </c>
      <c r="F132" s="233"/>
      <c r="G132" s="233"/>
      <c r="H132" s="233"/>
      <c r="I132" s="233" t="e">
        <f t="shared" si="5"/>
        <v>#DIV/0!</v>
      </c>
    </row>
    <row r="133" spans="1:9" ht="6.75" customHeight="1">
      <c r="A133" s="607"/>
      <c r="B133" s="608"/>
      <c r="C133" s="608"/>
      <c r="D133" s="608"/>
      <c r="E133" s="608"/>
      <c r="F133" s="608"/>
      <c r="G133" s="608"/>
      <c r="H133" s="608"/>
      <c r="I133" s="609"/>
    </row>
    <row r="134" spans="1:9" ht="33" customHeight="1">
      <c r="A134" s="355" t="s">
        <v>324</v>
      </c>
      <c r="B134" s="356" t="s">
        <v>325</v>
      </c>
      <c r="C134" s="353">
        <f>C135+C136+C138+C137+C139</f>
        <v>0</v>
      </c>
      <c r="D134" s="353">
        <f>D135+D136+D138+D137+D139</f>
        <v>0</v>
      </c>
      <c r="E134" s="353" t="e">
        <f t="shared" si="4"/>
        <v>#DIV/0!</v>
      </c>
      <c r="F134" s="353">
        <f>F135+F136+F138+F137+F139</f>
        <v>0</v>
      </c>
      <c r="G134" s="353">
        <f>G135+G136+G138+G137+G139</f>
        <v>0</v>
      </c>
      <c r="H134" s="353">
        <f>H135+H136+H138+H137+H139</f>
        <v>0</v>
      </c>
      <c r="I134" s="353" t="e">
        <f t="shared" si="5"/>
        <v>#DIV/0!</v>
      </c>
    </row>
    <row r="135" spans="1:9" ht="16.5" customHeight="1">
      <c r="A135" s="304" t="s">
        <v>15</v>
      </c>
      <c r="B135" s="352" t="s">
        <v>205</v>
      </c>
      <c r="C135" s="233"/>
      <c r="D135" s="233"/>
      <c r="E135" s="233" t="e">
        <f t="shared" si="4"/>
        <v>#DIV/0!</v>
      </c>
      <c r="F135" s="233"/>
      <c r="G135" s="233"/>
      <c r="H135" s="233"/>
      <c r="I135" s="233" t="e">
        <f t="shared" si="5"/>
        <v>#DIV/0!</v>
      </c>
    </row>
    <row r="136" spans="1:9" ht="16.5" customHeight="1">
      <c r="A136" s="304" t="s">
        <v>16</v>
      </c>
      <c r="B136" s="303" t="s">
        <v>206</v>
      </c>
      <c r="C136" s="233"/>
      <c r="D136" s="233"/>
      <c r="E136" s="233" t="e">
        <f t="shared" si="4"/>
        <v>#DIV/0!</v>
      </c>
      <c r="F136" s="233"/>
      <c r="G136" s="233"/>
      <c r="H136" s="233"/>
      <c r="I136" s="233" t="e">
        <f t="shared" si="5"/>
        <v>#DIV/0!</v>
      </c>
    </row>
    <row r="137" spans="1:9" ht="16.5" customHeight="1">
      <c r="A137" s="304" t="s">
        <v>17</v>
      </c>
      <c r="B137" s="303" t="s">
        <v>170</v>
      </c>
      <c r="C137" s="233"/>
      <c r="D137" s="233"/>
      <c r="E137" s="233" t="e">
        <f t="shared" si="4"/>
        <v>#DIV/0!</v>
      </c>
      <c r="F137" s="233"/>
      <c r="G137" s="233"/>
      <c r="H137" s="233"/>
      <c r="I137" s="233" t="e">
        <f t="shared" si="5"/>
        <v>#DIV/0!</v>
      </c>
    </row>
    <row r="138" spans="1:9" ht="16.5" customHeight="1">
      <c r="A138" s="304" t="s">
        <v>18</v>
      </c>
      <c r="B138" s="303" t="s">
        <v>171</v>
      </c>
      <c r="C138" s="233"/>
      <c r="D138" s="233"/>
      <c r="E138" s="233" t="e">
        <f t="shared" si="4"/>
        <v>#DIV/0!</v>
      </c>
      <c r="F138" s="233"/>
      <c r="G138" s="233"/>
      <c r="H138" s="233"/>
      <c r="I138" s="233" t="e">
        <f t="shared" si="5"/>
        <v>#DIV/0!</v>
      </c>
    </row>
    <row r="139" spans="1:9" ht="16.5" customHeight="1">
      <c r="A139" s="304" t="s">
        <v>19</v>
      </c>
      <c r="B139" s="303" t="s">
        <v>174</v>
      </c>
      <c r="C139" s="233"/>
      <c r="D139" s="233"/>
      <c r="E139" s="233" t="e">
        <f t="shared" si="4"/>
        <v>#DIV/0!</v>
      </c>
      <c r="F139" s="233"/>
      <c r="G139" s="233"/>
      <c r="H139" s="233"/>
      <c r="I139" s="233" t="e">
        <f t="shared" si="5"/>
        <v>#DIV/0!</v>
      </c>
    </row>
    <row r="140" spans="1:9" ht="6.75" customHeight="1">
      <c r="A140" s="104"/>
      <c r="B140" s="104"/>
      <c r="C140" s="105"/>
      <c r="D140" s="105"/>
      <c r="E140" s="105"/>
      <c r="F140" s="105"/>
      <c r="G140" s="105"/>
      <c r="H140" s="105"/>
      <c r="I140" s="106"/>
    </row>
    <row r="141" spans="1:9" ht="15" customHeight="1">
      <c r="A141" s="107"/>
      <c r="B141" s="108" t="s">
        <v>67</v>
      </c>
      <c r="C141" s="109"/>
      <c r="D141" s="109"/>
      <c r="E141" s="109"/>
      <c r="F141" s="110"/>
      <c r="G141" s="109"/>
      <c r="H141" s="109"/>
      <c r="I141" s="109"/>
    </row>
    <row r="142" spans="1:9" ht="6.75" customHeight="1">
      <c r="A142" s="107"/>
      <c r="B142" s="108"/>
      <c r="C142" s="109"/>
      <c r="D142" s="109"/>
      <c r="E142" s="109"/>
      <c r="F142" s="110"/>
      <c r="G142" s="109"/>
      <c r="H142" s="109"/>
      <c r="I142" s="109"/>
    </row>
    <row r="143" spans="1:9" ht="15.75" customHeight="1">
      <c r="A143" s="541" t="s">
        <v>3</v>
      </c>
      <c r="B143" s="541" t="s">
        <v>4</v>
      </c>
      <c r="C143" s="538" t="s">
        <v>5</v>
      </c>
      <c r="D143" s="538"/>
      <c r="E143" s="610" t="s">
        <v>68</v>
      </c>
      <c r="F143" s="538" t="s">
        <v>7</v>
      </c>
      <c r="G143" s="538"/>
      <c r="H143" s="538"/>
      <c r="I143" s="610" t="s">
        <v>69</v>
      </c>
    </row>
    <row r="144" spans="1:9" ht="15.75" customHeight="1">
      <c r="A144" s="542"/>
      <c r="B144" s="542"/>
      <c r="C144" s="612" t="s">
        <v>70</v>
      </c>
      <c r="D144" s="612" t="s">
        <v>71</v>
      </c>
      <c r="E144" s="611"/>
      <c r="F144" s="612" t="s">
        <v>70</v>
      </c>
      <c r="G144" s="619" t="s">
        <v>326</v>
      </c>
      <c r="H144" s="612" t="s">
        <v>73</v>
      </c>
      <c r="I144" s="611"/>
    </row>
    <row r="145" spans="1:9" ht="15.75" customHeight="1">
      <c r="A145" s="542"/>
      <c r="B145" s="542"/>
      <c r="C145" s="613"/>
      <c r="D145" s="613"/>
      <c r="E145" s="611"/>
      <c r="F145" s="613"/>
      <c r="G145" s="621"/>
      <c r="H145" s="613"/>
      <c r="I145" s="611"/>
    </row>
    <row r="146" spans="1:9" ht="15.75" customHeight="1">
      <c r="A146" s="240" t="s">
        <v>15</v>
      </c>
      <c r="B146" s="240" t="s">
        <v>16</v>
      </c>
      <c r="C146" s="240" t="s">
        <v>17</v>
      </c>
      <c r="D146" s="240" t="s">
        <v>18</v>
      </c>
      <c r="E146" s="240" t="s">
        <v>19</v>
      </c>
      <c r="F146" s="240" t="s">
        <v>20</v>
      </c>
      <c r="G146" s="240" t="s">
        <v>21</v>
      </c>
      <c r="H146" s="240" t="s">
        <v>22</v>
      </c>
      <c r="I146" s="240" t="s">
        <v>23</v>
      </c>
    </row>
    <row r="147" spans="1:9" ht="18.75" customHeight="1">
      <c r="A147" s="241" t="s">
        <v>25</v>
      </c>
      <c r="B147" s="242" t="s">
        <v>327</v>
      </c>
      <c r="C147" s="360">
        <f>C148+C149+C150+C151</f>
        <v>0</v>
      </c>
      <c r="D147" s="360">
        <f>D148+D149+D150+D151</f>
        <v>0</v>
      </c>
      <c r="E147" s="360">
        <f>D147-C147</f>
        <v>0</v>
      </c>
      <c r="F147" s="360">
        <f>F148+F149+F150+F151</f>
        <v>0</v>
      </c>
      <c r="G147" s="360">
        <f>G148+G149+G150+G151</f>
        <v>0</v>
      </c>
      <c r="H147" s="360">
        <f>H148+H149+H150+H151</f>
        <v>0</v>
      </c>
      <c r="I147" s="360">
        <f>H147-F147</f>
        <v>0</v>
      </c>
    </row>
    <row r="148" spans="1:9" ht="16.5" customHeight="1">
      <c r="A148" s="234" t="s">
        <v>15</v>
      </c>
      <c r="B148" s="235" t="s">
        <v>175</v>
      </c>
      <c r="C148" s="236"/>
      <c r="D148" s="236"/>
      <c r="E148" s="236">
        <f>D148-C148</f>
        <v>0</v>
      </c>
      <c r="F148" s="236"/>
      <c r="G148" s="236"/>
      <c r="H148" s="236"/>
      <c r="I148" s="236">
        <f>H148-F148</f>
        <v>0</v>
      </c>
    </row>
    <row r="149" spans="1:9" ht="16.5" customHeight="1">
      <c r="A149" s="228" t="s">
        <v>16</v>
      </c>
      <c r="B149" s="237" t="s">
        <v>328</v>
      </c>
      <c r="C149" s="238"/>
      <c r="D149" s="238"/>
      <c r="E149" s="238">
        <f>D149-C149</f>
        <v>0</v>
      </c>
      <c r="F149" s="238"/>
      <c r="G149" s="238"/>
      <c r="H149" s="238"/>
      <c r="I149" s="238">
        <f>H149-F149</f>
        <v>0</v>
      </c>
    </row>
    <row r="150" spans="1:9" ht="16.5" customHeight="1">
      <c r="A150" s="357" t="s">
        <v>17</v>
      </c>
      <c r="B150" s="358" t="s">
        <v>329</v>
      </c>
      <c r="C150" s="359"/>
      <c r="D150" s="359"/>
      <c r="E150" s="359">
        <f>D150-C150</f>
        <v>0</v>
      </c>
      <c r="F150" s="359"/>
      <c r="G150" s="359"/>
      <c r="H150" s="359"/>
      <c r="I150" s="359">
        <f>H150-F150</f>
        <v>0</v>
      </c>
    </row>
    <row r="151" spans="1:9" ht="16.5" customHeight="1">
      <c r="A151" s="228" t="s">
        <v>18</v>
      </c>
      <c r="B151" s="237" t="s">
        <v>330</v>
      </c>
      <c r="C151" s="238"/>
      <c r="D151" s="238"/>
      <c r="E151" s="238">
        <f>D151-C151</f>
        <v>0</v>
      </c>
      <c r="F151" s="238"/>
      <c r="G151" s="238"/>
      <c r="H151" s="238"/>
      <c r="I151" s="238">
        <f>H151-F151</f>
        <v>0</v>
      </c>
    </row>
    <row r="152" spans="1:11" ht="6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K152" s="11"/>
    </row>
    <row r="153" spans="2:9" ht="15" customHeight="1">
      <c r="B153" s="614" t="s">
        <v>77</v>
      </c>
      <c r="C153" s="614"/>
      <c r="D153" s="614"/>
      <c r="E153" s="615"/>
      <c r="F153" s="615"/>
      <c r="G153" s="615"/>
      <c r="H153" s="31"/>
      <c r="I153" s="31"/>
    </row>
    <row r="154" spans="2:9" ht="6.75" customHeight="1">
      <c r="B154" s="53"/>
      <c r="C154" s="53"/>
      <c r="D154" s="53"/>
      <c r="E154" s="112"/>
      <c r="F154" s="112"/>
      <c r="G154" s="112"/>
      <c r="H154" s="31"/>
      <c r="I154" s="31"/>
    </row>
    <row r="155" spans="1:9" s="101" customFormat="1" ht="15.75" customHeight="1">
      <c r="A155" s="616" t="s">
        <v>3</v>
      </c>
      <c r="B155" s="541" t="s">
        <v>4</v>
      </c>
      <c r="C155" s="538" t="s">
        <v>5</v>
      </c>
      <c r="D155" s="538"/>
      <c r="E155" s="610" t="s">
        <v>68</v>
      </c>
      <c r="F155" s="538" t="s">
        <v>7</v>
      </c>
      <c r="G155" s="538"/>
      <c r="H155" s="538"/>
      <c r="I155" s="610" t="s">
        <v>69</v>
      </c>
    </row>
    <row r="156" spans="1:9" ht="15.75" customHeight="1">
      <c r="A156" s="617"/>
      <c r="B156" s="542"/>
      <c r="C156" s="612" t="s">
        <v>70</v>
      </c>
      <c r="D156" s="612" t="s">
        <v>71</v>
      </c>
      <c r="E156" s="611"/>
      <c r="F156" s="612" t="s">
        <v>70</v>
      </c>
      <c r="G156" s="619" t="s">
        <v>326</v>
      </c>
      <c r="H156" s="612" t="s">
        <v>73</v>
      </c>
      <c r="I156" s="611"/>
    </row>
    <row r="157" spans="1:9" ht="15.75" customHeight="1">
      <c r="A157" s="617"/>
      <c r="B157" s="542"/>
      <c r="C157" s="618"/>
      <c r="D157" s="618"/>
      <c r="E157" s="611"/>
      <c r="F157" s="618"/>
      <c r="G157" s="620"/>
      <c r="H157" s="618"/>
      <c r="I157" s="611"/>
    </row>
    <row r="158" spans="1:9" ht="15.75" customHeight="1">
      <c r="A158" s="369" t="s">
        <v>15</v>
      </c>
      <c r="B158" s="240" t="s">
        <v>16</v>
      </c>
      <c r="C158" s="240" t="s">
        <v>17</v>
      </c>
      <c r="D158" s="240" t="s">
        <v>18</v>
      </c>
      <c r="E158" s="240" t="s">
        <v>19</v>
      </c>
      <c r="F158" s="240" t="s">
        <v>20</v>
      </c>
      <c r="G158" s="240" t="s">
        <v>21</v>
      </c>
      <c r="H158" s="240" t="s">
        <v>22</v>
      </c>
      <c r="I158" s="370" t="s">
        <v>23</v>
      </c>
    </row>
    <row r="159" spans="1:9" ht="33" customHeight="1">
      <c r="A159" s="368" t="s">
        <v>25</v>
      </c>
      <c r="B159" s="252" t="s">
        <v>331</v>
      </c>
      <c r="C159" s="253">
        <f>SUM(C161:C165)</f>
        <v>0</v>
      </c>
      <c r="D159" s="253">
        <f>SUM(D161:D165)</f>
        <v>0</v>
      </c>
      <c r="E159" s="254">
        <f>D159-C159</f>
        <v>0</v>
      </c>
      <c r="F159" s="253">
        <f>SUM(F161:F165)</f>
        <v>0</v>
      </c>
      <c r="G159" s="253">
        <f>SUM(G161:G165)</f>
        <v>0</v>
      </c>
      <c r="H159" s="253">
        <f>SUM(H161:H165)</f>
        <v>0</v>
      </c>
      <c r="I159" s="254">
        <f>H159-F159</f>
        <v>0</v>
      </c>
    </row>
    <row r="160" spans="1:9" ht="16.5" customHeight="1">
      <c r="A160" s="364"/>
      <c r="B160" s="365" t="s">
        <v>332</v>
      </c>
      <c r="C160" s="512"/>
      <c r="D160" s="512"/>
      <c r="E160" s="366">
        <f aca="true" t="shared" si="6" ref="E160:E185">D160-C160</f>
        <v>0</v>
      </c>
      <c r="F160" s="512"/>
      <c r="G160" s="512"/>
      <c r="H160" s="512"/>
      <c r="I160" s="366">
        <f aca="true" t="shared" si="7" ref="I160:I185">H160-F160</f>
        <v>0</v>
      </c>
    </row>
    <row r="161" spans="1:9" ht="16.5" customHeight="1">
      <c r="A161" s="244" t="s">
        <v>15</v>
      </c>
      <c r="B161" s="249" t="s">
        <v>333</v>
      </c>
      <c r="C161" s="190"/>
      <c r="D161" s="190"/>
      <c r="E161" s="363">
        <f t="shared" si="6"/>
        <v>0</v>
      </c>
      <c r="F161" s="190"/>
      <c r="G161" s="190"/>
      <c r="H161" s="190"/>
      <c r="I161" s="363">
        <f t="shared" si="7"/>
        <v>0</v>
      </c>
    </row>
    <row r="162" spans="1:9" ht="16.5" customHeight="1">
      <c r="A162" s="243" t="s">
        <v>16</v>
      </c>
      <c r="B162" s="248" t="s">
        <v>334</v>
      </c>
      <c r="C162" s="513"/>
      <c r="D162" s="513"/>
      <c r="E162" s="362">
        <f t="shared" si="6"/>
        <v>0</v>
      </c>
      <c r="F162" s="513"/>
      <c r="G162" s="513"/>
      <c r="H162" s="513"/>
      <c r="I162" s="362">
        <f t="shared" si="7"/>
        <v>0</v>
      </c>
    </row>
    <row r="163" spans="1:9" ht="16.5" customHeight="1">
      <c r="A163" s="244" t="s">
        <v>17</v>
      </c>
      <c r="B163" s="249" t="s">
        <v>118</v>
      </c>
      <c r="C163" s="513"/>
      <c r="D163" s="513"/>
      <c r="E163" s="362">
        <f t="shared" si="6"/>
        <v>0</v>
      </c>
      <c r="F163" s="513"/>
      <c r="G163" s="513"/>
      <c r="H163" s="513"/>
      <c r="I163" s="362">
        <f t="shared" si="7"/>
        <v>0</v>
      </c>
    </row>
    <row r="164" spans="1:9" ht="16.5" customHeight="1">
      <c r="A164" s="244" t="s">
        <v>18</v>
      </c>
      <c r="B164" s="249" t="s">
        <v>119</v>
      </c>
      <c r="C164" s="190"/>
      <c r="D164" s="190"/>
      <c r="E164" s="363">
        <f t="shared" si="6"/>
        <v>0</v>
      </c>
      <c r="F164" s="190"/>
      <c r="G164" s="190"/>
      <c r="H164" s="190"/>
      <c r="I164" s="363">
        <f t="shared" si="7"/>
        <v>0</v>
      </c>
    </row>
    <row r="165" spans="1:9" ht="16.5" customHeight="1">
      <c r="A165" s="361" t="s">
        <v>19</v>
      </c>
      <c r="B165" s="284" t="s">
        <v>54</v>
      </c>
      <c r="C165" s="514"/>
      <c r="D165" s="514"/>
      <c r="E165" s="367">
        <f t="shared" si="6"/>
        <v>0</v>
      </c>
      <c r="F165" s="514"/>
      <c r="G165" s="514"/>
      <c r="H165" s="514"/>
      <c r="I165" s="367">
        <f t="shared" si="7"/>
        <v>0</v>
      </c>
    </row>
    <row r="166" spans="1:9" s="101" customFormat="1" ht="18.75" customHeight="1">
      <c r="A166" s="317" t="s">
        <v>80</v>
      </c>
      <c r="B166" s="371" t="s">
        <v>335</v>
      </c>
      <c r="C166" s="189"/>
      <c r="D166" s="189"/>
      <c r="E166" s="267">
        <f t="shared" si="6"/>
        <v>0</v>
      </c>
      <c r="F166" s="189"/>
      <c r="G166" s="189"/>
      <c r="H166" s="189"/>
      <c r="I166" s="267">
        <f t="shared" si="7"/>
        <v>0</v>
      </c>
    </row>
    <row r="167" spans="1:9" ht="16.5" customHeight="1">
      <c r="A167" s="364"/>
      <c r="B167" s="365" t="s">
        <v>121</v>
      </c>
      <c r="C167" s="512"/>
      <c r="D167" s="512"/>
      <c r="E167" s="366">
        <f t="shared" si="6"/>
        <v>0</v>
      </c>
      <c r="F167" s="512"/>
      <c r="G167" s="512"/>
      <c r="H167" s="512"/>
      <c r="I167" s="366">
        <f t="shared" si="7"/>
        <v>0</v>
      </c>
    </row>
    <row r="168" spans="1:9" s="113" customFormat="1" ht="18.75" customHeight="1">
      <c r="A168" s="372" t="s">
        <v>122</v>
      </c>
      <c r="B168" s="371" t="s">
        <v>123</v>
      </c>
      <c r="C168" s="373">
        <f>C159-C166</f>
        <v>0</v>
      </c>
      <c r="D168" s="373">
        <f>D159-D166</f>
        <v>0</v>
      </c>
      <c r="E168" s="374">
        <f t="shared" si="6"/>
        <v>0</v>
      </c>
      <c r="F168" s="373">
        <f>F159-F166</f>
        <v>0</v>
      </c>
      <c r="G168" s="373">
        <f>G159-G166</f>
        <v>0</v>
      </c>
      <c r="H168" s="373">
        <f>H159-H166</f>
        <v>0</v>
      </c>
      <c r="I168" s="374">
        <f t="shared" si="7"/>
        <v>0</v>
      </c>
    </row>
    <row r="169" spans="1:9" ht="6.75" customHeight="1">
      <c r="A169" s="599"/>
      <c r="B169" s="600"/>
      <c r="C169" s="600"/>
      <c r="D169" s="600"/>
      <c r="E169" s="600"/>
      <c r="F169" s="600"/>
      <c r="G169" s="600"/>
      <c r="H169" s="600"/>
      <c r="I169" s="601"/>
    </row>
    <row r="170" spans="1:9" ht="18.75" customHeight="1">
      <c r="A170" s="171" t="s">
        <v>29</v>
      </c>
      <c r="B170" s="271" t="s">
        <v>336</v>
      </c>
      <c r="C170" s="189">
        <f>C172+C178</f>
        <v>0</v>
      </c>
      <c r="D170" s="189">
        <f>D172+D178</f>
        <v>0</v>
      </c>
      <c r="E170" s="267">
        <f t="shared" si="6"/>
        <v>0</v>
      </c>
      <c r="F170" s="189">
        <f>F172+F178</f>
        <v>0</v>
      </c>
      <c r="G170" s="189">
        <f>G172+G178</f>
        <v>0</v>
      </c>
      <c r="H170" s="189">
        <f>H172+H178</f>
        <v>0</v>
      </c>
      <c r="I170" s="267">
        <f t="shared" si="7"/>
        <v>0</v>
      </c>
    </row>
    <row r="171" spans="1:9" ht="16.5" customHeight="1">
      <c r="A171" s="173"/>
      <c r="B171" s="375" t="s">
        <v>78</v>
      </c>
      <c r="C171" s="490"/>
      <c r="D171" s="515"/>
      <c r="E171" s="376">
        <f t="shared" si="6"/>
        <v>0</v>
      </c>
      <c r="F171" s="515"/>
      <c r="G171" s="515"/>
      <c r="H171" s="515"/>
      <c r="I171" s="376">
        <f t="shared" si="7"/>
        <v>0</v>
      </c>
    </row>
    <row r="172" spans="1:9" ht="18.75" customHeight="1">
      <c r="A172" s="265" t="s">
        <v>81</v>
      </c>
      <c r="B172" s="281" t="s">
        <v>124</v>
      </c>
      <c r="C172" s="189">
        <f>SUM(C173:C177)</f>
        <v>0</v>
      </c>
      <c r="D172" s="189">
        <f>SUM(D173:D177)</f>
        <v>0</v>
      </c>
      <c r="E172" s="267">
        <f t="shared" si="6"/>
        <v>0</v>
      </c>
      <c r="F172" s="189">
        <f>SUM(F173:F177)</f>
        <v>0</v>
      </c>
      <c r="G172" s="189">
        <f>SUM(G173:G177)</f>
        <v>0</v>
      </c>
      <c r="H172" s="189">
        <f>SUM(H173:H177)</f>
        <v>0</v>
      </c>
      <c r="I172" s="267">
        <f>H172-F172</f>
        <v>0</v>
      </c>
    </row>
    <row r="173" spans="1:9" ht="16.5" customHeight="1">
      <c r="A173" s="173" t="s">
        <v>15</v>
      </c>
      <c r="B173" s="377" t="s">
        <v>218</v>
      </c>
      <c r="C173" s="190"/>
      <c r="D173" s="309"/>
      <c r="E173" s="378">
        <f t="shared" si="6"/>
        <v>0</v>
      </c>
      <c r="F173" s="309"/>
      <c r="G173" s="309"/>
      <c r="H173" s="309"/>
      <c r="I173" s="378">
        <f t="shared" si="7"/>
        <v>0</v>
      </c>
    </row>
    <row r="174" spans="1:9" ht="16.5" customHeight="1">
      <c r="A174" s="173" t="s">
        <v>16</v>
      </c>
      <c r="B174" s="249" t="s">
        <v>219</v>
      </c>
      <c r="C174" s="190"/>
      <c r="D174" s="309"/>
      <c r="E174" s="378">
        <f t="shared" si="6"/>
        <v>0</v>
      </c>
      <c r="F174" s="309"/>
      <c r="G174" s="309"/>
      <c r="H174" s="309"/>
      <c r="I174" s="378">
        <f t="shared" si="7"/>
        <v>0</v>
      </c>
    </row>
    <row r="175" spans="1:9" ht="16.5" customHeight="1">
      <c r="A175" s="173" t="s">
        <v>17</v>
      </c>
      <c r="B175" s="249" t="s">
        <v>222</v>
      </c>
      <c r="C175" s="190"/>
      <c r="D175" s="309"/>
      <c r="E175" s="378">
        <f t="shared" si="6"/>
        <v>0</v>
      </c>
      <c r="F175" s="309"/>
      <c r="G175" s="309"/>
      <c r="H175" s="309"/>
      <c r="I175" s="378">
        <f t="shared" si="7"/>
        <v>0</v>
      </c>
    </row>
    <row r="176" spans="1:9" ht="16.5" customHeight="1">
      <c r="A176" s="173" t="s">
        <v>18</v>
      </c>
      <c r="B176" s="249" t="s">
        <v>223</v>
      </c>
      <c r="C176" s="190"/>
      <c r="D176" s="309"/>
      <c r="E176" s="378">
        <f t="shared" si="6"/>
        <v>0</v>
      </c>
      <c r="F176" s="309"/>
      <c r="G176" s="309"/>
      <c r="H176" s="309"/>
      <c r="I176" s="378">
        <f t="shared" si="7"/>
        <v>0</v>
      </c>
    </row>
    <row r="177" spans="1:9" ht="16.5" customHeight="1">
      <c r="A177" s="173" t="s">
        <v>19</v>
      </c>
      <c r="B177" s="249" t="s">
        <v>54</v>
      </c>
      <c r="C177" s="190"/>
      <c r="D177" s="309"/>
      <c r="E177" s="378">
        <f t="shared" si="6"/>
        <v>0</v>
      </c>
      <c r="F177" s="309"/>
      <c r="G177" s="309"/>
      <c r="H177" s="309"/>
      <c r="I177" s="378">
        <f t="shared" si="7"/>
        <v>0</v>
      </c>
    </row>
    <row r="178" spans="1:9" ht="18.75" customHeight="1">
      <c r="A178" s="265" t="s">
        <v>82</v>
      </c>
      <c r="B178" s="281" t="s">
        <v>125</v>
      </c>
      <c r="C178" s="189">
        <f>C179+C180</f>
        <v>0</v>
      </c>
      <c r="D178" s="189">
        <f>D179+D180</f>
        <v>0</v>
      </c>
      <c r="E178" s="267">
        <f t="shared" si="6"/>
        <v>0</v>
      </c>
      <c r="F178" s="189">
        <f>F179+F180</f>
        <v>0</v>
      </c>
      <c r="G178" s="189">
        <f>G179+G180</f>
        <v>0</v>
      </c>
      <c r="H178" s="189">
        <f>H179+H180</f>
        <v>0</v>
      </c>
      <c r="I178" s="267">
        <f t="shared" si="7"/>
        <v>0</v>
      </c>
    </row>
    <row r="179" spans="1:9" ht="16.5" customHeight="1">
      <c r="A179" s="173" t="s">
        <v>15</v>
      </c>
      <c r="B179" s="379" t="s">
        <v>224</v>
      </c>
      <c r="C179" s="190"/>
      <c r="D179" s="309"/>
      <c r="E179" s="378">
        <f t="shared" si="6"/>
        <v>0</v>
      </c>
      <c r="F179" s="309"/>
      <c r="G179" s="309"/>
      <c r="H179" s="309"/>
      <c r="I179" s="378">
        <f t="shared" si="7"/>
        <v>0</v>
      </c>
    </row>
    <row r="180" spans="1:9" ht="16.5" customHeight="1">
      <c r="A180" s="173" t="s">
        <v>16</v>
      </c>
      <c r="B180" s="249" t="s">
        <v>54</v>
      </c>
      <c r="C180" s="190"/>
      <c r="D180" s="516"/>
      <c r="E180" s="380">
        <f t="shared" si="6"/>
        <v>0</v>
      </c>
      <c r="F180" s="516"/>
      <c r="G180" s="516"/>
      <c r="H180" s="516"/>
      <c r="I180" s="380">
        <f t="shared" si="7"/>
        <v>0</v>
      </c>
    </row>
    <row r="181" spans="1:9" ht="6.75" customHeight="1">
      <c r="A181" s="596"/>
      <c r="B181" s="597"/>
      <c r="C181" s="597"/>
      <c r="D181" s="597"/>
      <c r="E181" s="597"/>
      <c r="F181" s="597"/>
      <c r="G181" s="597"/>
      <c r="H181" s="597"/>
      <c r="I181" s="598"/>
    </row>
    <row r="182" spans="1:9" s="114" customFormat="1" ht="18.75" customHeight="1">
      <c r="A182" s="381" t="s">
        <v>31</v>
      </c>
      <c r="B182" s="382" t="s">
        <v>337</v>
      </c>
      <c r="C182" s="189"/>
      <c r="D182" s="189"/>
      <c r="E182" s="267">
        <f t="shared" si="6"/>
        <v>0</v>
      </c>
      <c r="F182" s="189"/>
      <c r="G182" s="189"/>
      <c r="H182" s="189"/>
      <c r="I182" s="267">
        <f t="shared" si="7"/>
        <v>0</v>
      </c>
    </row>
    <row r="183" spans="1:9" s="114" customFormat="1" ht="18.75" customHeight="1">
      <c r="A183" s="383" t="s">
        <v>32</v>
      </c>
      <c r="B183" s="384" t="s">
        <v>83</v>
      </c>
      <c r="C183" s="406"/>
      <c r="D183" s="406"/>
      <c r="E183" s="374">
        <f t="shared" si="6"/>
        <v>0</v>
      </c>
      <c r="F183" s="406"/>
      <c r="G183" s="406"/>
      <c r="H183" s="406"/>
      <c r="I183" s="374">
        <f t="shared" si="7"/>
        <v>0</v>
      </c>
    </row>
    <row r="184" spans="1:9" s="114" customFormat="1" ht="6.75" customHeight="1">
      <c r="A184" s="385"/>
      <c r="B184" s="386"/>
      <c r="C184" s="387"/>
      <c r="D184" s="387"/>
      <c r="E184" s="387"/>
      <c r="F184" s="387"/>
      <c r="G184" s="387"/>
      <c r="H184" s="387"/>
      <c r="I184" s="388"/>
    </row>
    <row r="185" spans="1:9" s="114" customFormat="1" ht="18.75" customHeight="1">
      <c r="A185" s="383" t="s">
        <v>34</v>
      </c>
      <c r="B185" s="294" t="s">
        <v>338</v>
      </c>
      <c r="C185" s="318"/>
      <c r="D185" s="318"/>
      <c r="E185" s="267">
        <f t="shared" si="6"/>
        <v>0</v>
      </c>
      <c r="F185" s="318"/>
      <c r="G185" s="318"/>
      <c r="H185" s="318"/>
      <c r="I185" s="389">
        <f t="shared" si="7"/>
        <v>0</v>
      </c>
    </row>
    <row r="186" spans="1:2" s="114" customFormat="1" ht="12.75">
      <c r="A186" s="115"/>
      <c r="B186" s="59" t="s">
        <v>159</v>
      </c>
    </row>
    <row r="187" spans="1:9" ht="12.75">
      <c r="A187" s="116"/>
      <c r="B187" s="100"/>
      <c r="C187" s="100"/>
      <c r="D187" s="100"/>
      <c r="E187" s="100"/>
      <c r="F187" s="100"/>
      <c r="G187" s="100"/>
      <c r="H187" s="100"/>
      <c r="I187" s="100"/>
    </row>
    <row r="188" spans="1:9" s="152" customFormat="1" ht="28.5" customHeight="1">
      <c r="A188" s="525" t="s">
        <v>407</v>
      </c>
      <c r="B188" s="526"/>
      <c r="C188" s="526"/>
      <c r="D188" s="526"/>
      <c r="E188" s="526"/>
      <c r="F188" s="526"/>
      <c r="G188" s="526"/>
      <c r="H188" s="526"/>
      <c r="I188" s="526"/>
    </row>
    <row r="189" spans="1:9" s="152" customFormat="1" ht="25.5" customHeight="1">
      <c r="A189" s="492"/>
      <c r="B189" s="493" t="s">
        <v>84</v>
      </c>
      <c r="C189" s="494"/>
      <c r="D189" s="495"/>
      <c r="E189" s="530" t="s">
        <v>85</v>
      </c>
      <c r="F189" s="531"/>
      <c r="G189" s="531"/>
      <c r="H189" s="532"/>
      <c r="I189" s="156"/>
    </row>
    <row r="190" spans="1:9" s="153" customFormat="1" ht="171" customHeight="1">
      <c r="A190" s="496"/>
      <c r="B190" s="497"/>
      <c r="C190" s="498"/>
      <c r="D190" s="499"/>
      <c r="E190" s="527"/>
      <c r="F190" s="528"/>
      <c r="G190" s="528"/>
      <c r="H190" s="529"/>
      <c r="I190" s="155"/>
    </row>
    <row r="191" spans="1:9" s="152" customFormat="1" ht="18" customHeight="1">
      <c r="A191" s="500"/>
      <c r="B191" s="501" t="s">
        <v>405</v>
      </c>
      <c r="C191" s="502"/>
      <c r="D191" s="503"/>
      <c r="E191" s="533" t="s">
        <v>405</v>
      </c>
      <c r="F191" s="534"/>
      <c r="G191" s="534"/>
      <c r="H191" s="535"/>
      <c r="I191" s="154"/>
    </row>
    <row r="192" spans="1:9" s="153" customFormat="1" ht="15" customHeight="1">
      <c r="A192" s="504"/>
      <c r="B192" s="505"/>
      <c r="C192" s="499"/>
      <c r="D192" s="499"/>
      <c r="E192" s="505"/>
      <c r="F192" s="505"/>
      <c r="G192" s="505"/>
      <c r="H192" s="505"/>
      <c r="I192" s="155"/>
    </row>
    <row r="193" spans="1:9" s="152" customFormat="1" ht="25.5" customHeight="1">
      <c r="A193" s="506"/>
      <c r="B193" s="507" t="s">
        <v>406</v>
      </c>
      <c r="C193" s="508"/>
      <c r="D193" s="508"/>
      <c r="E193" s="509"/>
      <c r="F193" s="509"/>
      <c r="G193" s="509"/>
      <c r="H193" s="509"/>
      <c r="I193" s="154"/>
    </row>
    <row r="194" spans="1:9" s="153" customFormat="1" ht="171" customHeight="1">
      <c r="A194" s="496"/>
      <c r="B194" s="497"/>
      <c r="C194" s="498"/>
      <c r="D194" s="499"/>
      <c r="E194" s="510"/>
      <c r="F194" s="510"/>
      <c r="G194" s="510"/>
      <c r="H194" s="510"/>
      <c r="I194" s="155"/>
    </row>
    <row r="195" spans="1:9" s="152" customFormat="1" ht="18" customHeight="1">
      <c r="A195" s="500"/>
      <c r="B195" s="501" t="s">
        <v>405</v>
      </c>
      <c r="C195" s="502"/>
      <c r="D195" s="503"/>
      <c r="E195" s="509"/>
      <c r="F195" s="509"/>
      <c r="G195" s="509"/>
      <c r="H195" s="509"/>
      <c r="I195" s="154"/>
    </row>
    <row r="196" spans="1:9" s="511" customFormat="1" ht="30.75" customHeight="1">
      <c r="A196" s="580" t="s">
        <v>408</v>
      </c>
      <c r="B196" s="581"/>
      <c r="C196" s="581"/>
      <c r="D196" s="581"/>
      <c r="E196" s="581"/>
      <c r="F196" s="582"/>
      <c r="G196" s="582"/>
      <c r="H196" s="582"/>
      <c r="I196" s="583"/>
    </row>
  </sheetData>
  <sheetProtection password="C25B" sheet="1" selectLockedCells="1"/>
  <mergeCells count="50">
    <mergeCell ref="E190:H190"/>
    <mergeCell ref="E191:H191"/>
    <mergeCell ref="F144:F145"/>
    <mergeCell ref="G144:G145"/>
    <mergeCell ref="A169:I169"/>
    <mergeCell ref="A181:I181"/>
    <mergeCell ref="A188:I188"/>
    <mergeCell ref="E189:H189"/>
    <mergeCell ref="I155:I157"/>
    <mergeCell ref="C156:C157"/>
    <mergeCell ref="D156:D157"/>
    <mergeCell ref="F156:F157"/>
    <mergeCell ref="G156:G157"/>
    <mergeCell ref="H156:H157"/>
    <mergeCell ref="H144:H145"/>
    <mergeCell ref="B153:D153"/>
    <mergeCell ref="E153:G153"/>
    <mergeCell ref="A155:A157"/>
    <mergeCell ref="B155:B157"/>
    <mergeCell ref="C155:D155"/>
    <mergeCell ref="E155:E157"/>
    <mergeCell ref="F155:H155"/>
    <mergeCell ref="A143:A145"/>
    <mergeCell ref="B143:B145"/>
    <mergeCell ref="B56:I56"/>
    <mergeCell ref="A116:I116"/>
    <mergeCell ref="A126:I126"/>
    <mergeCell ref="A133:I133"/>
    <mergeCell ref="C143:D143"/>
    <mergeCell ref="E143:E145"/>
    <mergeCell ref="F143:H143"/>
    <mergeCell ref="I143:I145"/>
    <mergeCell ref="C144:C145"/>
    <mergeCell ref="D144:D145"/>
    <mergeCell ref="E13:E15"/>
    <mergeCell ref="F13:H13"/>
    <mergeCell ref="I13:I15"/>
    <mergeCell ref="F14:F15"/>
    <mergeCell ref="A17:I17"/>
    <mergeCell ref="A54:I54"/>
    <mergeCell ref="A196:I196"/>
    <mergeCell ref="A6:I6"/>
    <mergeCell ref="A7:I7"/>
    <mergeCell ref="B8:I8"/>
    <mergeCell ref="A9:I9"/>
    <mergeCell ref="A10:I10"/>
    <mergeCell ref="G12:I12"/>
    <mergeCell ref="A13:A15"/>
    <mergeCell ref="B13:B15"/>
    <mergeCell ref="C13:D13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1" manualBreakCount="1"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"/>
  <sheetViews>
    <sheetView tabSelected="1" view="pageBreakPreview" zoomScaleNormal="90" zoomScaleSheetLayoutView="100" zoomScalePageLayoutView="25" workbookViewId="0" topLeftCell="A186">
      <selection activeCell="D187" sqref="D187"/>
    </sheetView>
  </sheetViews>
  <sheetFormatPr defaultColWidth="9.00390625" defaultRowHeight="12.75"/>
  <cols>
    <col min="1" max="1" width="6.75390625" style="11" customWidth="1"/>
    <col min="2" max="2" width="48.25390625" style="12" customWidth="1"/>
    <col min="3" max="4" width="13.75390625" style="12" customWidth="1"/>
    <col min="5" max="5" width="10.75390625" style="12" customWidth="1"/>
    <col min="6" max="8" width="13.75390625" style="12" customWidth="1"/>
    <col min="9" max="9" width="10.75390625" style="12" customWidth="1"/>
    <col min="10" max="16384" width="9.125" style="12" customWidth="1"/>
  </cols>
  <sheetData>
    <row r="1" ht="12.75" customHeight="1">
      <c r="G1" s="12" t="s">
        <v>339</v>
      </c>
    </row>
    <row r="2" spans="7:9" ht="12.75" customHeight="1">
      <c r="G2" s="12" t="s">
        <v>403</v>
      </c>
      <c r="H2" s="101"/>
      <c r="I2" s="101"/>
    </row>
    <row r="3" spans="7:9" ht="12.75" customHeight="1">
      <c r="G3" s="12" t="s">
        <v>0</v>
      </c>
      <c r="H3" s="101"/>
      <c r="I3" s="101"/>
    </row>
    <row r="4" spans="7:9" ht="12.75" customHeight="1">
      <c r="G4" s="12" t="s">
        <v>404</v>
      </c>
      <c r="H4" s="101"/>
      <c r="I4" s="101"/>
    </row>
    <row r="5" ht="12.75" customHeight="1"/>
    <row r="6" spans="1:9" ht="18.75" customHeight="1">
      <c r="A6" s="536" t="s">
        <v>340</v>
      </c>
      <c r="B6" s="536"/>
      <c r="C6" s="536"/>
      <c r="D6" s="536"/>
      <c r="E6" s="536"/>
      <c r="F6" s="536"/>
      <c r="G6" s="536"/>
      <c r="H6" s="536"/>
      <c r="I6" s="536"/>
    </row>
    <row r="7" spans="1:9" ht="18.75" customHeight="1">
      <c r="A7" s="536" t="s">
        <v>227</v>
      </c>
      <c r="B7" s="536"/>
      <c r="C7" s="536"/>
      <c r="D7" s="536"/>
      <c r="E7" s="536"/>
      <c r="F7" s="536"/>
      <c r="G7" s="536"/>
      <c r="H7" s="536"/>
      <c r="I7" s="536"/>
    </row>
    <row r="8" spans="1:9" ht="13.5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10" s="95" customFormat="1" ht="23.25" customHeight="1">
      <c r="A9" s="584" t="s">
        <v>341</v>
      </c>
      <c r="B9" s="584"/>
      <c r="C9" s="584"/>
      <c r="D9" s="584"/>
      <c r="E9" s="584"/>
      <c r="F9" s="584"/>
      <c r="G9" s="584"/>
      <c r="H9" s="584"/>
      <c r="I9" s="584"/>
      <c r="J9" s="118"/>
    </row>
    <row r="10" spans="1:10" s="95" customFormat="1" ht="15" customHeight="1">
      <c r="A10" s="537" t="s">
        <v>2</v>
      </c>
      <c r="B10" s="537"/>
      <c r="C10" s="537"/>
      <c r="D10" s="537"/>
      <c r="E10" s="537"/>
      <c r="F10" s="537"/>
      <c r="G10" s="537"/>
      <c r="H10" s="537"/>
      <c r="I10" s="537"/>
      <c r="J10" s="119"/>
    </row>
    <row r="11" spans="1:10" s="95" customFormat="1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19"/>
    </row>
    <row r="12" spans="4:9" ht="15" customHeight="1">
      <c r="D12" s="97"/>
      <c r="G12" s="594" t="s">
        <v>264</v>
      </c>
      <c r="H12" s="594"/>
      <c r="I12" s="594"/>
    </row>
    <row r="13" spans="1:9" ht="15.75" customHeight="1">
      <c r="A13" s="616" t="s">
        <v>3</v>
      </c>
      <c r="B13" s="541" t="s">
        <v>4</v>
      </c>
      <c r="C13" s="624" t="s">
        <v>5</v>
      </c>
      <c r="D13" s="624"/>
      <c r="E13" s="625" t="s">
        <v>6</v>
      </c>
      <c r="F13" s="628" t="s">
        <v>7</v>
      </c>
      <c r="G13" s="629"/>
      <c r="H13" s="630"/>
      <c r="I13" s="631" t="s">
        <v>8</v>
      </c>
    </row>
    <row r="14" spans="1:9" ht="15.75" customHeight="1">
      <c r="A14" s="617"/>
      <c r="B14" s="542"/>
      <c r="C14" s="160" t="s">
        <v>9</v>
      </c>
      <c r="D14" s="160" t="s">
        <v>10</v>
      </c>
      <c r="E14" s="626"/>
      <c r="F14" s="160" t="s">
        <v>11</v>
      </c>
      <c r="G14" s="162" t="s">
        <v>9</v>
      </c>
      <c r="H14" s="166" t="s">
        <v>10</v>
      </c>
      <c r="I14" s="632"/>
    </row>
    <row r="15" spans="1:9" ht="15.75" customHeight="1">
      <c r="A15" s="622"/>
      <c r="B15" s="623"/>
      <c r="C15" s="161" t="s">
        <v>12</v>
      </c>
      <c r="D15" s="164" t="s">
        <v>13</v>
      </c>
      <c r="E15" s="627"/>
      <c r="F15" s="164" t="s">
        <v>14</v>
      </c>
      <c r="G15" s="163" t="s">
        <v>12</v>
      </c>
      <c r="H15" s="167" t="s">
        <v>13</v>
      </c>
      <c r="I15" s="633"/>
    </row>
    <row r="16" spans="1:9" s="98" customFormat="1" ht="15.75" customHeight="1">
      <c r="A16" s="157" t="s">
        <v>15</v>
      </c>
      <c r="B16" s="159" t="s">
        <v>16</v>
      </c>
      <c r="C16" s="158" t="s">
        <v>17</v>
      </c>
      <c r="D16" s="159" t="s">
        <v>18</v>
      </c>
      <c r="E16" s="158" t="s">
        <v>19</v>
      </c>
      <c r="F16" s="157" t="s">
        <v>20</v>
      </c>
      <c r="G16" s="159" t="s">
        <v>21</v>
      </c>
      <c r="H16" s="165" t="s">
        <v>22</v>
      </c>
      <c r="I16" s="165" t="s">
        <v>23</v>
      </c>
    </row>
    <row r="17" spans="1:9" s="98" customFormat="1" ht="6.75" customHeight="1">
      <c r="A17" s="634"/>
      <c r="B17" s="635"/>
      <c r="C17" s="635"/>
      <c r="D17" s="635"/>
      <c r="E17" s="635"/>
      <c r="F17" s="635"/>
      <c r="G17" s="635"/>
      <c r="H17" s="635"/>
      <c r="I17" s="636"/>
    </row>
    <row r="18" spans="1:9" s="98" customFormat="1" ht="21.75" customHeight="1">
      <c r="A18" s="168"/>
      <c r="B18" s="169" t="s">
        <v>24</v>
      </c>
      <c r="C18" s="170">
        <f>C19+C25+C29+C37+C26+C27+C28</f>
        <v>0</v>
      </c>
      <c r="D18" s="170">
        <f>D19+D25+D29+D37+D26+D27+D28</f>
        <v>0</v>
      </c>
      <c r="E18" s="170" t="e">
        <f>D18/C18%</f>
        <v>#DIV/0!</v>
      </c>
      <c r="F18" s="170">
        <f>F19+F25+F29+F37+F26+F27+F28</f>
        <v>0</v>
      </c>
      <c r="G18" s="170">
        <f>G19+G25+G29+G37+G26+G27+G28</f>
        <v>0</v>
      </c>
      <c r="H18" s="170">
        <f>H19+H25+H29+H37+H26+H27+H28</f>
        <v>0</v>
      </c>
      <c r="I18" s="170" t="e">
        <f>H18/G18%</f>
        <v>#DIV/0!</v>
      </c>
    </row>
    <row r="19" spans="1:9" ht="18.75" customHeight="1">
      <c r="A19" s="171" t="s">
        <v>25</v>
      </c>
      <c r="B19" s="172" t="s">
        <v>342</v>
      </c>
      <c r="C19" s="170">
        <f>C20+C21+C22+C23+C24</f>
        <v>0</v>
      </c>
      <c r="D19" s="170">
        <f>D20+D21+D22+D23+D24</f>
        <v>0</v>
      </c>
      <c r="E19" s="170" t="e">
        <f aca="true" t="shared" si="0" ref="E19:E96">D19/C19%</f>
        <v>#DIV/0!</v>
      </c>
      <c r="F19" s="170">
        <f>F20+F21+F22+F23+F24</f>
        <v>0</v>
      </c>
      <c r="G19" s="170">
        <f>G20+G21+G22+G23+G24</f>
        <v>0</v>
      </c>
      <c r="H19" s="170">
        <f>H20+H21+H22+H23+H24</f>
        <v>0</v>
      </c>
      <c r="I19" s="170" t="e">
        <f aca="true" t="shared" si="1" ref="I19:I96">H19/G19%</f>
        <v>#DIV/0!</v>
      </c>
    </row>
    <row r="20" spans="1:9" ht="16.5" customHeight="1">
      <c r="A20" s="173" t="s">
        <v>15</v>
      </c>
      <c r="B20" s="174" t="s">
        <v>343</v>
      </c>
      <c r="C20" s="175"/>
      <c r="D20" s="175"/>
      <c r="E20" s="175" t="e">
        <f t="shared" si="0"/>
        <v>#DIV/0!</v>
      </c>
      <c r="F20" s="175"/>
      <c r="G20" s="175"/>
      <c r="H20" s="175"/>
      <c r="I20" s="175" t="e">
        <f t="shared" si="1"/>
        <v>#DIV/0!</v>
      </c>
    </row>
    <row r="21" spans="1:9" ht="16.5" customHeight="1">
      <c r="A21" s="173" t="s">
        <v>16</v>
      </c>
      <c r="B21" s="174" t="s">
        <v>344</v>
      </c>
      <c r="C21" s="175"/>
      <c r="D21" s="175"/>
      <c r="E21" s="175" t="e">
        <f t="shared" si="0"/>
        <v>#DIV/0!</v>
      </c>
      <c r="F21" s="175"/>
      <c r="G21" s="175"/>
      <c r="H21" s="175"/>
      <c r="I21" s="175" t="e">
        <f t="shared" si="1"/>
        <v>#DIV/0!</v>
      </c>
    </row>
    <row r="22" spans="1:9" ht="16.5" customHeight="1">
      <c r="A22" s="173" t="s">
        <v>17</v>
      </c>
      <c r="B22" s="174" t="s">
        <v>345</v>
      </c>
      <c r="C22" s="175"/>
      <c r="D22" s="175"/>
      <c r="E22" s="175" t="e">
        <f t="shared" si="0"/>
        <v>#DIV/0!</v>
      </c>
      <c r="F22" s="175"/>
      <c r="G22" s="175"/>
      <c r="H22" s="175"/>
      <c r="I22" s="175" t="e">
        <f t="shared" si="1"/>
        <v>#DIV/0!</v>
      </c>
    </row>
    <row r="23" spans="1:9" ht="16.5" customHeight="1">
      <c r="A23" s="173" t="s">
        <v>18</v>
      </c>
      <c r="B23" s="174" t="s">
        <v>346</v>
      </c>
      <c r="C23" s="175"/>
      <c r="D23" s="175"/>
      <c r="E23" s="175" t="e">
        <f t="shared" si="0"/>
        <v>#DIV/0!</v>
      </c>
      <c r="F23" s="175"/>
      <c r="G23" s="175"/>
      <c r="H23" s="175"/>
      <c r="I23" s="175" t="e">
        <f t="shared" si="1"/>
        <v>#DIV/0!</v>
      </c>
    </row>
    <row r="24" spans="1:9" ht="16.5" customHeight="1">
      <c r="A24" s="173" t="s">
        <v>19</v>
      </c>
      <c r="B24" s="174" t="s">
        <v>28</v>
      </c>
      <c r="C24" s="175"/>
      <c r="D24" s="175"/>
      <c r="E24" s="175" t="e">
        <f t="shared" si="0"/>
        <v>#DIV/0!</v>
      </c>
      <c r="F24" s="175"/>
      <c r="G24" s="175"/>
      <c r="H24" s="175"/>
      <c r="I24" s="175" t="e">
        <f t="shared" si="1"/>
        <v>#DIV/0!</v>
      </c>
    </row>
    <row r="25" spans="1:9" ht="18.75" customHeight="1">
      <c r="A25" s="176" t="s">
        <v>29</v>
      </c>
      <c r="B25" s="177" t="s">
        <v>30</v>
      </c>
      <c r="C25" s="170"/>
      <c r="D25" s="170"/>
      <c r="E25" s="170" t="e">
        <f t="shared" si="0"/>
        <v>#DIV/0!</v>
      </c>
      <c r="F25" s="170"/>
      <c r="G25" s="170"/>
      <c r="H25" s="170"/>
      <c r="I25" s="170" t="e">
        <f t="shared" si="1"/>
        <v>#DIV/0!</v>
      </c>
    </row>
    <row r="26" spans="1:9" ht="18.75" customHeight="1">
      <c r="A26" s="178" t="s">
        <v>31</v>
      </c>
      <c r="B26" s="177" t="s">
        <v>86</v>
      </c>
      <c r="C26" s="170"/>
      <c r="D26" s="170"/>
      <c r="E26" s="170" t="e">
        <f t="shared" si="0"/>
        <v>#DIV/0!</v>
      </c>
      <c r="F26" s="170"/>
      <c r="G26" s="170"/>
      <c r="H26" s="170"/>
      <c r="I26" s="170" t="e">
        <f t="shared" si="1"/>
        <v>#DIV/0!</v>
      </c>
    </row>
    <row r="27" spans="1:9" ht="18.75" customHeight="1">
      <c r="A27" s="179" t="s">
        <v>32</v>
      </c>
      <c r="B27" s="177" t="s">
        <v>347</v>
      </c>
      <c r="C27" s="170"/>
      <c r="D27" s="170"/>
      <c r="E27" s="170" t="e">
        <f t="shared" si="0"/>
        <v>#DIV/0!</v>
      </c>
      <c r="F27" s="170"/>
      <c r="G27" s="170"/>
      <c r="H27" s="170"/>
      <c r="I27" s="170" t="e">
        <f t="shared" si="1"/>
        <v>#DIV/0!</v>
      </c>
    </row>
    <row r="28" spans="1:9" ht="18.75" customHeight="1">
      <c r="A28" s="179" t="s">
        <v>34</v>
      </c>
      <c r="B28" s="177" t="s">
        <v>92</v>
      </c>
      <c r="C28" s="170"/>
      <c r="D28" s="170"/>
      <c r="E28" s="170" t="e">
        <f t="shared" si="0"/>
        <v>#DIV/0!</v>
      </c>
      <c r="F28" s="170"/>
      <c r="G28" s="170"/>
      <c r="H28" s="170"/>
      <c r="I28" s="170" t="e">
        <f t="shared" si="1"/>
        <v>#DIV/0!</v>
      </c>
    </row>
    <row r="29" spans="1:9" ht="18.75" customHeight="1">
      <c r="A29" s="179" t="s">
        <v>35</v>
      </c>
      <c r="B29" s="180" t="s">
        <v>181</v>
      </c>
      <c r="C29" s="170">
        <f>C30+C36+C31</f>
        <v>0</v>
      </c>
      <c r="D29" s="170">
        <f>D30+D36+D31</f>
        <v>0</v>
      </c>
      <c r="E29" s="170" t="e">
        <f t="shared" si="0"/>
        <v>#DIV/0!</v>
      </c>
      <c r="F29" s="170">
        <f>F30+F36+F31</f>
        <v>0</v>
      </c>
      <c r="G29" s="170">
        <f>G30+G36+G31</f>
        <v>0</v>
      </c>
      <c r="H29" s="170">
        <f>H30+H36+H31</f>
        <v>0</v>
      </c>
      <c r="I29" s="170" t="e">
        <f t="shared" si="1"/>
        <v>#DIV/0!</v>
      </c>
    </row>
    <row r="30" spans="1:9" s="120" customFormat="1" ht="16.5" customHeight="1">
      <c r="A30" s="181" t="s">
        <v>15</v>
      </c>
      <c r="B30" s="174" t="s">
        <v>348</v>
      </c>
      <c r="C30" s="175"/>
      <c r="D30" s="175"/>
      <c r="E30" s="175" t="e">
        <f t="shared" si="0"/>
        <v>#DIV/0!</v>
      </c>
      <c r="F30" s="175"/>
      <c r="G30" s="175"/>
      <c r="H30" s="175"/>
      <c r="I30" s="175" t="e">
        <f t="shared" si="1"/>
        <v>#DIV/0!</v>
      </c>
    </row>
    <row r="31" spans="1:9" s="120" customFormat="1" ht="16.5" customHeight="1">
      <c r="A31" s="181" t="s">
        <v>16</v>
      </c>
      <c r="B31" s="174" t="s">
        <v>182</v>
      </c>
      <c r="C31" s="175">
        <f>SUM(C32:C35)</f>
        <v>0</v>
      </c>
      <c r="D31" s="175">
        <f>SUM(D32:D35)</f>
        <v>0</v>
      </c>
      <c r="E31" s="175" t="e">
        <f t="shared" si="0"/>
        <v>#DIV/0!</v>
      </c>
      <c r="F31" s="175">
        <f>SUM(F32:F35)</f>
        <v>0</v>
      </c>
      <c r="G31" s="175">
        <f>SUM(G32:G35)</f>
        <v>0</v>
      </c>
      <c r="H31" s="175">
        <f>SUM(H32:H35)</f>
        <v>0</v>
      </c>
      <c r="I31" s="175" t="e">
        <f t="shared" si="1"/>
        <v>#DIV/0!</v>
      </c>
    </row>
    <row r="32" spans="1:9" ht="15.75" customHeight="1">
      <c r="A32" s="182"/>
      <c r="B32" s="183" t="s">
        <v>183</v>
      </c>
      <c r="C32" s="175"/>
      <c r="D32" s="175"/>
      <c r="E32" s="175" t="e">
        <f t="shared" si="0"/>
        <v>#DIV/0!</v>
      </c>
      <c r="F32" s="175"/>
      <c r="G32" s="175"/>
      <c r="H32" s="175"/>
      <c r="I32" s="175" t="e">
        <f t="shared" si="1"/>
        <v>#DIV/0!</v>
      </c>
    </row>
    <row r="33" spans="1:9" ht="15.75" customHeight="1">
      <c r="A33" s="184"/>
      <c r="B33" s="183" t="s">
        <v>349</v>
      </c>
      <c r="C33" s="185"/>
      <c r="D33" s="185"/>
      <c r="E33" s="185" t="e">
        <f t="shared" si="0"/>
        <v>#DIV/0!</v>
      </c>
      <c r="F33" s="185"/>
      <c r="G33" s="185"/>
      <c r="H33" s="185"/>
      <c r="I33" s="185" t="e">
        <f t="shared" si="1"/>
        <v>#DIV/0!</v>
      </c>
    </row>
    <row r="34" spans="1:9" ht="15.75" customHeight="1">
      <c r="A34" s="184"/>
      <c r="B34" s="183" t="s">
        <v>33</v>
      </c>
      <c r="C34" s="185"/>
      <c r="D34" s="185"/>
      <c r="E34" s="185" t="e">
        <f t="shared" si="0"/>
        <v>#DIV/0!</v>
      </c>
      <c r="F34" s="185"/>
      <c r="G34" s="185"/>
      <c r="H34" s="185"/>
      <c r="I34" s="185" t="e">
        <f t="shared" si="1"/>
        <v>#DIV/0!</v>
      </c>
    </row>
    <row r="35" spans="1:9" ht="15.75" customHeight="1">
      <c r="A35" s="186"/>
      <c r="B35" s="174" t="s">
        <v>350</v>
      </c>
      <c r="C35" s="185"/>
      <c r="D35" s="185"/>
      <c r="E35" s="185" t="e">
        <f t="shared" si="0"/>
        <v>#DIV/0!</v>
      </c>
      <c r="F35" s="185"/>
      <c r="G35" s="185"/>
      <c r="H35" s="185"/>
      <c r="I35" s="185" t="e">
        <f t="shared" si="1"/>
        <v>#DIV/0!</v>
      </c>
    </row>
    <row r="36" spans="1:9" ht="16.5" customHeight="1">
      <c r="A36" s="184" t="s">
        <v>17</v>
      </c>
      <c r="B36" s="187" t="s">
        <v>28</v>
      </c>
      <c r="C36" s="188"/>
      <c r="D36" s="188"/>
      <c r="E36" s="188" t="e">
        <f t="shared" si="0"/>
        <v>#DIV/0!</v>
      </c>
      <c r="F36" s="188"/>
      <c r="G36" s="188"/>
      <c r="H36" s="188"/>
      <c r="I36" s="188" t="e">
        <f t="shared" si="1"/>
        <v>#DIV/0!</v>
      </c>
    </row>
    <row r="37" spans="1:9" ht="18.75" customHeight="1">
      <c r="A37" s="179" t="s">
        <v>37</v>
      </c>
      <c r="B37" s="180" t="s">
        <v>186</v>
      </c>
      <c r="C37" s="189">
        <f>C38+C40+C39</f>
        <v>0</v>
      </c>
      <c r="D37" s="189">
        <f>D38+D40+D39</f>
        <v>0</v>
      </c>
      <c r="E37" s="189" t="e">
        <f t="shared" si="0"/>
        <v>#DIV/0!</v>
      </c>
      <c r="F37" s="189">
        <f>F38+F40+F39</f>
        <v>0</v>
      </c>
      <c r="G37" s="189">
        <f>G38+G40+G39</f>
        <v>0</v>
      </c>
      <c r="H37" s="189">
        <f>H38+H40+H39</f>
        <v>0</v>
      </c>
      <c r="I37" s="189" t="e">
        <f t="shared" si="1"/>
        <v>#DIV/0!</v>
      </c>
    </row>
    <row r="38" spans="1:9" ht="16.5" customHeight="1">
      <c r="A38" s="181" t="s">
        <v>15</v>
      </c>
      <c r="B38" s="174" t="s">
        <v>351</v>
      </c>
      <c r="C38" s="190"/>
      <c r="D38" s="190"/>
      <c r="E38" s="190" t="e">
        <f t="shared" si="0"/>
        <v>#DIV/0!</v>
      </c>
      <c r="F38" s="190"/>
      <c r="G38" s="190"/>
      <c r="H38" s="190"/>
      <c r="I38" s="190" t="e">
        <f t="shared" si="1"/>
        <v>#DIV/0!</v>
      </c>
    </row>
    <row r="39" spans="1:9" ht="16.5" customHeight="1">
      <c r="A39" s="181" t="s">
        <v>16</v>
      </c>
      <c r="B39" s="174" t="s">
        <v>352</v>
      </c>
      <c r="C39" s="190"/>
      <c r="D39" s="190"/>
      <c r="E39" s="190" t="e">
        <f t="shared" si="0"/>
        <v>#DIV/0!</v>
      </c>
      <c r="F39" s="190"/>
      <c r="G39" s="190"/>
      <c r="H39" s="190"/>
      <c r="I39" s="190" t="e">
        <f t="shared" si="1"/>
        <v>#DIV/0!</v>
      </c>
    </row>
    <row r="40" spans="1:9" s="100" customFormat="1" ht="16.5" customHeight="1">
      <c r="A40" s="181" t="s">
        <v>17</v>
      </c>
      <c r="B40" s="174" t="s">
        <v>353</v>
      </c>
      <c r="C40" s="190"/>
      <c r="D40" s="190"/>
      <c r="E40" s="190" t="e">
        <f t="shared" si="0"/>
        <v>#DIV/0!</v>
      </c>
      <c r="F40" s="190"/>
      <c r="G40" s="190"/>
      <c r="H40" s="190"/>
      <c r="I40" s="190" t="e">
        <f t="shared" si="1"/>
        <v>#DIV/0!</v>
      </c>
    </row>
    <row r="41" spans="1:9" s="99" customFormat="1" ht="6.75" customHeight="1">
      <c r="A41" s="637"/>
      <c r="B41" s="637"/>
      <c r="C41" s="637"/>
      <c r="D41" s="637"/>
      <c r="E41" s="637"/>
      <c r="F41" s="637"/>
      <c r="G41" s="637"/>
      <c r="H41" s="637"/>
      <c r="I41" s="637"/>
    </row>
    <row r="42" spans="1:9" s="99" customFormat="1" ht="21.75" customHeight="1">
      <c r="A42" s="176"/>
      <c r="B42" s="191" t="s">
        <v>36</v>
      </c>
      <c r="C42" s="170">
        <f>C48+C90+C93+C97+C98+C89</f>
        <v>0</v>
      </c>
      <c r="D42" s="170">
        <f>D48+D90+D93+D97+D98+D89</f>
        <v>0</v>
      </c>
      <c r="E42" s="170" t="e">
        <f t="shared" si="0"/>
        <v>#DIV/0!</v>
      </c>
      <c r="F42" s="170">
        <f>F48+F90+F93+F97+F98+F89</f>
        <v>0</v>
      </c>
      <c r="G42" s="170">
        <f>G48+G90+G93+G97+G98+G89</f>
        <v>0</v>
      </c>
      <c r="H42" s="170">
        <f>H48+H90+H93+H97+H98+H89</f>
        <v>0</v>
      </c>
      <c r="I42" s="170" t="e">
        <f t="shared" si="1"/>
        <v>#DIV/0!</v>
      </c>
    </row>
    <row r="43" spans="1:9" s="99" customFormat="1" ht="18.75" customHeight="1">
      <c r="A43" s="179" t="s">
        <v>53</v>
      </c>
      <c r="B43" s="180" t="s">
        <v>38</v>
      </c>
      <c r="C43" s="192"/>
      <c r="D43" s="192"/>
      <c r="E43" s="192"/>
      <c r="F43" s="192"/>
      <c r="G43" s="192"/>
      <c r="H43" s="192"/>
      <c r="I43" s="192"/>
    </row>
    <row r="44" spans="1:9" s="99" customFormat="1" ht="18.75" customHeight="1">
      <c r="A44" s="176" t="s">
        <v>229</v>
      </c>
      <c r="B44" s="180" t="s">
        <v>292</v>
      </c>
      <c r="C44" s="193">
        <f>C45+C46+C47</f>
        <v>0</v>
      </c>
      <c r="D44" s="193">
        <f>D45+D46+D47</f>
        <v>0</v>
      </c>
      <c r="E44" s="193" t="e">
        <f t="shared" si="0"/>
        <v>#DIV/0!</v>
      </c>
      <c r="F44" s="193">
        <f>F45+F46+F47</f>
        <v>0</v>
      </c>
      <c r="G44" s="193">
        <f>G45+G46+G47</f>
        <v>0</v>
      </c>
      <c r="H44" s="193">
        <f>H45+H46+H47</f>
        <v>0</v>
      </c>
      <c r="I44" s="193" t="e">
        <f t="shared" si="1"/>
        <v>#DIV/0!</v>
      </c>
    </row>
    <row r="45" spans="1:9" ht="16.5" customHeight="1">
      <c r="A45" s="194" t="s">
        <v>15</v>
      </c>
      <c r="B45" s="174" t="s">
        <v>293</v>
      </c>
      <c r="C45" s="195"/>
      <c r="D45" s="195"/>
      <c r="E45" s="195" t="e">
        <f t="shared" si="0"/>
        <v>#DIV/0!</v>
      </c>
      <c r="F45" s="195"/>
      <c r="G45" s="195"/>
      <c r="H45" s="195"/>
      <c r="I45" s="195" t="e">
        <f t="shared" si="1"/>
        <v>#DIV/0!</v>
      </c>
    </row>
    <row r="46" spans="1:9" ht="16.5" customHeight="1">
      <c r="A46" s="194" t="s">
        <v>16</v>
      </c>
      <c r="B46" s="196" t="s">
        <v>294</v>
      </c>
      <c r="C46" s="195"/>
      <c r="D46" s="195"/>
      <c r="E46" s="195" t="e">
        <f t="shared" si="0"/>
        <v>#DIV/0!</v>
      </c>
      <c r="F46" s="195"/>
      <c r="G46" s="195"/>
      <c r="H46" s="195"/>
      <c r="I46" s="195" t="e">
        <f t="shared" si="1"/>
        <v>#DIV/0!</v>
      </c>
    </row>
    <row r="47" spans="1:13" ht="16.5" customHeight="1">
      <c r="A47" s="194" t="s">
        <v>17</v>
      </c>
      <c r="B47" s="197" t="s">
        <v>354</v>
      </c>
      <c r="C47" s="195"/>
      <c r="D47" s="195"/>
      <c r="E47" s="195" t="e">
        <f t="shared" si="0"/>
        <v>#DIV/0!</v>
      </c>
      <c r="F47" s="195"/>
      <c r="G47" s="195"/>
      <c r="H47" s="195"/>
      <c r="I47" s="195" t="e">
        <f t="shared" si="1"/>
        <v>#DIV/0!</v>
      </c>
      <c r="M47" s="118"/>
    </row>
    <row r="48" spans="1:9" s="99" customFormat="1" ht="18.75" customHeight="1">
      <c r="A48" s="178" t="s">
        <v>230</v>
      </c>
      <c r="B48" s="180" t="s">
        <v>202</v>
      </c>
      <c r="C48" s="193">
        <f>C49+C54+C59+C60+C70+C77+C80+C85+C66+C74</f>
        <v>0</v>
      </c>
      <c r="D48" s="193">
        <f>D49+D54+D59+D60+D70+D77+D80+D85+D66+D74</f>
        <v>0</v>
      </c>
      <c r="E48" s="193" t="e">
        <f t="shared" si="0"/>
        <v>#DIV/0!</v>
      </c>
      <c r="F48" s="193">
        <f>F49+F54+F59+F60+F70+F77+F80+F85+F66+F74</f>
        <v>0</v>
      </c>
      <c r="G48" s="193">
        <f>G49+G54+G59+G60+G70+G77+G80+G85+G66+G74</f>
        <v>0</v>
      </c>
      <c r="H48" s="193">
        <f>H49+H54+H59+H60+H70+H77+H80+H85+H66+H74</f>
        <v>0</v>
      </c>
      <c r="I48" s="193" t="e">
        <f t="shared" si="1"/>
        <v>#DIV/0!</v>
      </c>
    </row>
    <row r="49" spans="1:9" ht="16.5" customHeight="1">
      <c r="A49" s="198" t="s">
        <v>15</v>
      </c>
      <c r="B49" s="199" t="s">
        <v>296</v>
      </c>
      <c r="C49" s="193">
        <f>C51+C50+C52+C53</f>
        <v>0</v>
      </c>
      <c r="D49" s="193">
        <f>D51+D50+D52+D53</f>
        <v>0</v>
      </c>
      <c r="E49" s="193" t="e">
        <f t="shared" si="0"/>
        <v>#DIV/0!</v>
      </c>
      <c r="F49" s="193">
        <f>F51+F50+F52+F53</f>
        <v>0</v>
      </c>
      <c r="G49" s="193">
        <f>G51+G50+G52+G53</f>
        <v>0</v>
      </c>
      <c r="H49" s="193">
        <f>H51+H50+H52+H53</f>
        <v>0</v>
      </c>
      <c r="I49" s="193" t="e">
        <f t="shared" si="1"/>
        <v>#DIV/0!</v>
      </c>
    </row>
    <row r="50" spans="1:9" ht="15.75" customHeight="1">
      <c r="A50" s="200"/>
      <c r="B50" s="174" t="s">
        <v>355</v>
      </c>
      <c r="C50" s="195"/>
      <c r="D50" s="195"/>
      <c r="E50" s="195" t="e">
        <f t="shared" si="0"/>
        <v>#DIV/0!</v>
      </c>
      <c r="F50" s="195"/>
      <c r="G50" s="195"/>
      <c r="H50" s="195"/>
      <c r="I50" s="195" t="e">
        <f t="shared" si="1"/>
        <v>#DIV/0!</v>
      </c>
    </row>
    <row r="51" spans="1:9" ht="15.75" customHeight="1">
      <c r="A51" s="201"/>
      <c r="B51" s="174" t="s">
        <v>356</v>
      </c>
      <c r="C51" s="195"/>
      <c r="D51" s="195"/>
      <c r="E51" s="195" t="e">
        <f t="shared" si="0"/>
        <v>#DIV/0!</v>
      </c>
      <c r="F51" s="195"/>
      <c r="G51" s="195"/>
      <c r="H51" s="195"/>
      <c r="I51" s="195" t="e">
        <f t="shared" si="1"/>
        <v>#DIV/0!</v>
      </c>
    </row>
    <row r="52" spans="1:9" ht="15.75" customHeight="1">
      <c r="A52" s="201"/>
      <c r="B52" s="174" t="s">
        <v>357</v>
      </c>
      <c r="C52" s="195"/>
      <c r="D52" s="195"/>
      <c r="E52" s="195" t="e">
        <f t="shared" si="0"/>
        <v>#DIV/0!</v>
      </c>
      <c r="F52" s="195"/>
      <c r="G52" s="195"/>
      <c r="H52" s="195"/>
      <c r="I52" s="195" t="e">
        <f t="shared" si="1"/>
        <v>#DIV/0!</v>
      </c>
    </row>
    <row r="53" spans="1:9" ht="15.75" customHeight="1">
      <c r="A53" s="201"/>
      <c r="B53" s="174" t="s">
        <v>43</v>
      </c>
      <c r="C53" s="195"/>
      <c r="D53" s="195"/>
      <c r="E53" s="195" t="e">
        <f t="shared" si="0"/>
        <v>#DIV/0!</v>
      </c>
      <c r="F53" s="195"/>
      <c r="G53" s="195"/>
      <c r="H53" s="195"/>
      <c r="I53" s="195" t="e">
        <f t="shared" si="1"/>
        <v>#DIV/0!</v>
      </c>
    </row>
    <row r="54" spans="1:9" ht="16.5" customHeight="1">
      <c r="A54" s="198" t="s">
        <v>16</v>
      </c>
      <c r="B54" s="199" t="s">
        <v>189</v>
      </c>
      <c r="C54" s="193">
        <f>C55+C56+C57+C58</f>
        <v>0</v>
      </c>
      <c r="D54" s="193">
        <f>D55+D56+D57+D58</f>
        <v>0</v>
      </c>
      <c r="E54" s="193" t="e">
        <f t="shared" si="0"/>
        <v>#DIV/0!</v>
      </c>
      <c r="F54" s="193">
        <f>F55+F56+F57+F58</f>
        <v>0</v>
      </c>
      <c r="G54" s="193">
        <f>G55+G56+G57+G58</f>
        <v>0</v>
      </c>
      <c r="H54" s="193">
        <f>H55+H56+H57+H58</f>
        <v>0</v>
      </c>
      <c r="I54" s="193" t="e">
        <f t="shared" si="1"/>
        <v>#DIV/0!</v>
      </c>
    </row>
    <row r="55" spans="1:9" ht="15.75" customHeight="1">
      <c r="A55" s="201"/>
      <c r="B55" s="174" t="s">
        <v>358</v>
      </c>
      <c r="C55" s="195"/>
      <c r="D55" s="195"/>
      <c r="E55" s="195" t="e">
        <f t="shared" si="0"/>
        <v>#DIV/0!</v>
      </c>
      <c r="F55" s="195"/>
      <c r="G55" s="195"/>
      <c r="H55" s="195"/>
      <c r="I55" s="195" t="e">
        <f t="shared" si="1"/>
        <v>#DIV/0!</v>
      </c>
    </row>
    <row r="56" spans="1:9" ht="15.75" customHeight="1">
      <c r="A56" s="201"/>
      <c r="B56" s="174" t="s">
        <v>359</v>
      </c>
      <c r="C56" s="195"/>
      <c r="D56" s="195"/>
      <c r="E56" s="195" t="e">
        <f t="shared" si="0"/>
        <v>#DIV/0!</v>
      </c>
      <c r="F56" s="195"/>
      <c r="G56" s="195"/>
      <c r="H56" s="195"/>
      <c r="I56" s="195" t="e">
        <f t="shared" si="1"/>
        <v>#DIV/0!</v>
      </c>
    </row>
    <row r="57" spans="1:9" ht="15.75" customHeight="1">
      <c r="A57" s="201"/>
      <c r="B57" s="174" t="s">
        <v>360</v>
      </c>
      <c r="C57" s="195"/>
      <c r="D57" s="195"/>
      <c r="E57" s="195" t="e">
        <f t="shared" si="0"/>
        <v>#DIV/0!</v>
      </c>
      <c r="F57" s="195"/>
      <c r="G57" s="195"/>
      <c r="H57" s="195"/>
      <c r="I57" s="195" t="e">
        <f t="shared" si="1"/>
        <v>#DIV/0!</v>
      </c>
    </row>
    <row r="58" spans="1:9" ht="15.75" customHeight="1">
      <c r="A58" s="201"/>
      <c r="B58" s="174" t="s">
        <v>361</v>
      </c>
      <c r="C58" s="195"/>
      <c r="D58" s="195"/>
      <c r="E58" s="195" t="e">
        <f t="shared" si="0"/>
        <v>#DIV/0!</v>
      </c>
      <c r="F58" s="195"/>
      <c r="G58" s="195"/>
      <c r="H58" s="195"/>
      <c r="I58" s="195" t="e">
        <f t="shared" si="1"/>
        <v>#DIV/0!</v>
      </c>
    </row>
    <row r="59" spans="1:9" ht="16.5" customHeight="1">
      <c r="A59" s="198" t="s">
        <v>17</v>
      </c>
      <c r="B59" s="199" t="s">
        <v>45</v>
      </c>
      <c r="C59" s="193"/>
      <c r="D59" s="193"/>
      <c r="E59" s="193" t="e">
        <f t="shared" si="0"/>
        <v>#DIV/0!</v>
      </c>
      <c r="F59" s="193"/>
      <c r="G59" s="193"/>
      <c r="H59" s="193"/>
      <c r="I59" s="193" t="e">
        <f t="shared" si="1"/>
        <v>#DIV/0!</v>
      </c>
    </row>
    <row r="60" spans="1:9" ht="16.5" customHeight="1">
      <c r="A60" s="198" t="s">
        <v>18</v>
      </c>
      <c r="B60" s="199" t="s">
        <v>305</v>
      </c>
      <c r="C60" s="193">
        <f>C64+C65+C61+C62+C63</f>
        <v>0</v>
      </c>
      <c r="D60" s="193">
        <f>D64+D65+D61+D62+D63</f>
        <v>0</v>
      </c>
      <c r="E60" s="193" t="e">
        <f t="shared" si="0"/>
        <v>#DIV/0!</v>
      </c>
      <c r="F60" s="193">
        <f>F64+F65+F61+F62+F63</f>
        <v>0</v>
      </c>
      <c r="G60" s="193">
        <f>G64+G65+G61+G62+G63</f>
        <v>0</v>
      </c>
      <c r="H60" s="193">
        <f>H64+H65+H61+H62+H63</f>
        <v>0</v>
      </c>
      <c r="I60" s="193" t="e">
        <f t="shared" si="1"/>
        <v>#DIV/0!</v>
      </c>
    </row>
    <row r="61" spans="1:9" ht="15.75" customHeight="1">
      <c r="A61" s="201"/>
      <c r="B61" s="174" t="s">
        <v>306</v>
      </c>
      <c r="C61" s="195"/>
      <c r="D61" s="195"/>
      <c r="E61" s="195" t="e">
        <f t="shared" si="0"/>
        <v>#DIV/0!</v>
      </c>
      <c r="F61" s="195"/>
      <c r="G61" s="195"/>
      <c r="H61" s="195"/>
      <c r="I61" s="195" t="e">
        <f t="shared" si="1"/>
        <v>#DIV/0!</v>
      </c>
    </row>
    <row r="62" spans="1:9" ht="15.75" customHeight="1">
      <c r="A62" s="201"/>
      <c r="B62" s="174" t="s">
        <v>362</v>
      </c>
      <c r="C62" s="195"/>
      <c r="D62" s="195"/>
      <c r="E62" s="195" t="e">
        <f t="shared" si="0"/>
        <v>#DIV/0!</v>
      </c>
      <c r="F62" s="195"/>
      <c r="G62" s="195"/>
      <c r="H62" s="195"/>
      <c r="I62" s="195" t="e">
        <f t="shared" si="1"/>
        <v>#DIV/0!</v>
      </c>
    </row>
    <row r="63" spans="1:9" ht="15.75" customHeight="1">
      <c r="A63" s="201"/>
      <c r="B63" s="174" t="s">
        <v>363</v>
      </c>
      <c r="C63" s="195"/>
      <c r="D63" s="195"/>
      <c r="E63" s="195" t="e">
        <f t="shared" si="0"/>
        <v>#DIV/0!</v>
      </c>
      <c r="F63" s="195"/>
      <c r="G63" s="195"/>
      <c r="H63" s="195"/>
      <c r="I63" s="195" t="e">
        <f t="shared" si="1"/>
        <v>#DIV/0!</v>
      </c>
    </row>
    <row r="64" spans="1:9" ht="15.75" customHeight="1">
      <c r="A64" s="201"/>
      <c r="B64" s="202" t="s">
        <v>364</v>
      </c>
      <c r="C64" s="195"/>
      <c r="D64" s="195"/>
      <c r="E64" s="195" t="e">
        <f t="shared" si="0"/>
        <v>#DIV/0!</v>
      </c>
      <c r="F64" s="195"/>
      <c r="G64" s="195"/>
      <c r="H64" s="195"/>
      <c r="I64" s="195" t="e">
        <f t="shared" si="1"/>
        <v>#DIV/0!</v>
      </c>
    </row>
    <row r="65" spans="1:9" ht="15.75" customHeight="1">
      <c r="A65" s="201"/>
      <c r="B65" s="202" t="s">
        <v>365</v>
      </c>
      <c r="C65" s="195"/>
      <c r="D65" s="195"/>
      <c r="E65" s="195" t="e">
        <f t="shared" si="0"/>
        <v>#DIV/0!</v>
      </c>
      <c r="F65" s="195"/>
      <c r="G65" s="195"/>
      <c r="H65" s="195"/>
      <c r="I65" s="195" t="e">
        <f t="shared" si="1"/>
        <v>#DIV/0!</v>
      </c>
    </row>
    <row r="66" spans="1:9" ht="27.75" customHeight="1">
      <c r="A66" s="198" t="s">
        <v>19</v>
      </c>
      <c r="B66" s="203" t="s">
        <v>366</v>
      </c>
      <c r="C66" s="193">
        <f>C67+C68+C69</f>
        <v>0</v>
      </c>
      <c r="D66" s="193">
        <f>D67+D68+D69</f>
        <v>0</v>
      </c>
      <c r="E66" s="193" t="e">
        <f>D66/C66%</f>
        <v>#DIV/0!</v>
      </c>
      <c r="F66" s="193">
        <f>F67+F68+F69</f>
        <v>0</v>
      </c>
      <c r="G66" s="193">
        <f>G67+G68+G69</f>
        <v>0</v>
      </c>
      <c r="H66" s="193">
        <f>H67+H68+H69</f>
        <v>0</v>
      </c>
      <c r="I66" s="193" t="e">
        <f>H66/G66%</f>
        <v>#DIV/0!</v>
      </c>
    </row>
    <row r="67" spans="1:9" ht="15.75" customHeight="1">
      <c r="A67" s="201"/>
      <c r="B67" s="174" t="s">
        <v>232</v>
      </c>
      <c r="C67" s="195"/>
      <c r="D67" s="195"/>
      <c r="E67" s="195" t="e">
        <f>D67/C67%</f>
        <v>#DIV/0!</v>
      </c>
      <c r="F67" s="195"/>
      <c r="G67" s="195"/>
      <c r="H67" s="195"/>
      <c r="I67" s="195" t="e">
        <f>H67/G67%</f>
        <v>#DIV/0!</v>
      </c>
    </row>
    <row r="68" spans="1:9" ht="15.75" customHeight="1">
      <c r="A68" s="201"/>
      <c r="B68" s="174" t="s">
        <v>233</v>
      </c>
      <c r="C68" s="195"/>
      <c r="D68" s="195"/>
      <c r="E68" s="195" t="e">
        <f>D68/C68%</f>
        <v>#DIV/0!</v>
      </c>
      <c r="F68" s="195"/>
      <c r="G68" s="195"/>
      <c r="H68" s="195"/>
      <c r="I68" s="195" t="e">
        <f>H68/G68%</f>
        <v>#DIV/0!</v>
      </c>
    </row>
    <row r="69" spans="1:9" ht="15.75" customHeight="1">
      <c r="A69" s="296"/>
      <c r="B69" s="174" t="s">
        <v>234</v>
      </c>
      <c r="C69" s="195"/>
      <c r="D69" s="195"/>
      <c r="E69" s="195" t="e">
        <f>D69/C69%</f>
        <v>#DIV/0!</v>
      </c>
      <c r="F69" s="195"/>
      <c r="G69" s="195"/>
      <c r="H69" s="195"/>
      <c r="I69" s="195" t="e">
        <f>H69/G69%</f>
        <v>#DIV/0!</v>
      </c>
    </row>
    <row r="70" spans="1:9" ht="16.5" customHeight="1">
      <c r="A70" s="198" t="s">
        <v>20</v>
      </c>
      <c r="B70" s="204" t="s">
        <v>97</v>
      </c>
      <c r="C70" s="193">
        <f>C71+C72+C73</f>
        <v>0</v>
      </c>
      <c r="D70" s="193">
        <f>D71+D72+D73</f>
        <v>0</v>
      </c>
      <c r="E70" s="193" t="e">
        <f t="shared" si="0"/>
        <v>#DIV/0!</v>
      </c>
      <c r="F70" s="193">
        <f>F71+F72+F73</f>
        <v>0</v>
      </c>
      <c r="G70" s="193">
        <f>G71+G72+G73</f>
        <v>0</v>
      </c>
      <c r="H70" s="193">
        <f>H71+H72+H73</f>
        <v>0</v>
      </c>
      <c r="I70" s="193" t="e">
        <f t="shared" si="1"/>
        <v>#DIV/0!</v>
      </c>
    </row>
    <row r="71" spans="1:9" ht="15.75" customHeight="1">
      <c r="A71" s="201"/>
      <c r="B71" s="174" t="s">
        <v>46</v>
      </c>
      <c r="C71" s="195"/>
      <c r="D71" s="195"/>
      <c r="E71" s="195" t="e">
        <f t="shared" si="0"/>
        <v>#DIV/0!</v>
      </c>
      <c r="F71" s="195"/>
      <c r="G71" s="195"/>
      <c r="H71" s="195"/>
      <c r="I71" s="195" t="e">
        <f t="shared" si="1"/>
        <v>#DIV/0!</v>
      </c>
    </row>
    <row r="72" spans="1:9" ht="15.75" customHeight="1">
      <c r="A72" s="201"/>
      <c r="B72" s="174" t="s">
        <v>47</v>
      </c>
      <c r="C72" s="195"/>
      <c r="D72" s="195"/>
      <c r="E72" s="195" t="e">
        <f t="shared" si="0"/>
        <v>#DIV/0!</v>
      </c>
      <c r="F72" s="195"/>
      <c r="G72" s="195"/>
      <c r="H72" s="195"/>
      <c r="I72" s="195" t="e">
        <f t="shared" si="1"/>
        <v>#DIV/0!</v>
      </c>
    </row>
    <row r="73" spans="1:9" ht="15.75" customHeight="1">
      <c r="A73" s="201"/>
      <c r="B73" s="174" t="s">
        <v>228</v>
      </c>
      <c r="C73" s="195"/>
      <c r="D73" s="195"/>
      <c r="E73" s="195" t="e">
        <f t="shared" si="0"/>
        <v>#DIV/0!</v>
      </c>
      <c r="F73" s="195"/>
      <c r="G73" s="195"/>
      <c r="H73" s="195"/>
      <c r="I73" s="195" t="e">
        <f t="shared" si="1"/>
        <v>#DIV/0!</v>
      </c>
    </row>
    <row r="74" spans="1:9" ht="16.5" customHeight="1">
      <c r="A74" s="218" t="s">
        <v>21</v>
      </c>
      <c r="B74" s="199" t="s">
        <v>237</v>
      </c>
      <c r="C74" s="193">
        <f>C75+C76</f>
        <v>0</v>
      </c>
      <c r="D74" s="193">
        <f>D75+D76</f>
        <v>0</v>
      </c>
      <c r="E74" s="193" t="e">
        <f>D74/C74%</f>
        <v>#DIV/0!</v>
      </c>
      <c r="F74" s="193">
        <f>F75+F76</f>
        <v>0</v>
      </c>
      <c r="G74" s="193">
        <f>G75+G76</f>
        <v>0</v>
      </c>
      <c r="H74" s="193">
        <f>H75+H76</f>
        <v>0</v>
      </c>
      <c r="I74" s="193" t="e">
        <f>H74/G74%</f>
        <v>#DIV/0!</v>
      </c>
    </row>
    <row r="75" spans="1:9" ht="15.75" customHeight="1">
      <c r="A75" s="201"/>
      <c r="B75" s="205" t="s">
        <v>238</v>
      </c>
      <c r="C75" s="195"/>
      <c r="D75" s="195"/>
      <c r="E75" s="195" t="e">
        <f>D75/C75%</f>
        <v>#DIV/0!</v>
      </c>
      <c r="F75" s="195"/>
      <c r="G75" s="195"/>
      <c r="H75" s="195"/>
      <c r="I75" s="195" t="e">
        <f>H75/G75%</f>
        <v>#DIV/0!</v>
      </c>
    </row>
    <row r="76" spans="1:9" ht="15.75" customHeight="1">
      <c r="A76" s="201"/>
      <c r="B76" s="205" t="s">
        <v>239</v>
      </c>
      <c r="C76" s="195"/>
      <c r="D76" s="195"/>
      <c r="E76" s="195" t="e">
        <f>D76/C76%</f>
        <v>#DIV/0!</v>
      </c>
      <c r="F76" s="195"/>
      <c r="G76" s="195"/>
      <c r="H76" s="195"/>
      <c r="I76" s="195" t="e">
        <f>H76/G76%</f>
        <v>#DIV/0!</v>
      </c>
    </row>
    <row r="77" spans="1:9" ht="16.5" customHeight="1">
      <c r="A77" s="218" t="s">
        <v>22</v>
      </c>
      <c r="B77" s="199" t="s">
        <v>98</v>
      </c>
      <c r="C77" s="193">
        <f>C78+C79</f>
        <v>0</v>
      </c>
      <c r="D77" s="193">
        <f>D78+D79</f>
        <v>0</v>
      </c>
      <c r="E77" s="193" t="e">
        <f t="shared" si="0"/>
        <v>#DIV/0!</v>
      </c>
      <c r="F77" s="193">
        <f>F78+F79</f>
        <v>0</v>
      </c>
      <c r="G77" s="193">
        <f>G78+G79</f>
        <v>0</v>
      </c>
      <c r="H77" s="193">
        <f>H78+H79</f>
        <v>0</v>
      </c>
      <c r="I77" s="193" t="e">
        <f t="shared" si="1"/>
        <v>#DIV/0!</v>
      </c>
    </row>
    <row r="78" spans="1:9" ht="15.75" customHeight="1">
      <c r="A78" s="201"/>
      <c r="B78" s="205" t="s">
        <v>48</v>
      </c>
      <c r="C78" s="195"/>
      <c r="D78" s="195"/>
      <c r="E78" s="195" t="e">
        <f t="shared" si="0"/>
        <v>#DIV/0!</v>
      </c>
      <c r="F78" s="195"/>
      <c r="G78" s="195"/>
      <c r="H78" s="195"/>
      <c r="I78" s="195" t="e">
        <f t="shared" si="1"/>
        <v>#DIV/0!</v>
      </c>
    </row>
    <row r="79" spans="1:9" s="101" customFormat="1" ht="15.75" customHeight="1">
      <c r="A79" s="201"/>
      <c r="B79" s="205" t="s">
        <v>49</v>
      </c>
      <c r="C79" s="195"/>
      <c r="D79" s="195"/>
      <c r="E79" s="195" t="e">
        <f t="shared" si="0"/>
        <v>#DIV/0!</v>
      </c>
      <c r="F79" s="195"/>
      <c r="G79" s="195"/>
      <c r="H79" s="195"/>
      <c r="I79" s="195" t="e">
        <f t="shared" si="1"/>
        <v>#DIV/0!</v>
      </c>
    </row>
    <row r="80" spans="1:9" s="101" customFormat="1" ht="16.5" customHeight="1">
      <c r="A80" s="219" t="s">
        <v>23</v>
      </c>
      <c r="B80" s="206" t="s">
        <v>199</v>
      </c>
      <c r="C80" s="207">
        <f>C81+C82+C84+C83</f>
        <v>0</v>
      </c>
      <c r="D80" s="207">
        <f>D81+D82+D84+D83</f>
        <v>0</v>
      </c>
      <c r="E80" s="208" t="e">
        <f t="shared" si="0"/>
        <v>#DIV/0!</v>
      </c>
      <c r="F80" s="207">
        <f>F81+F82+F84+F83</f>
        <v>0</v>
      </c>
      <c r="G80" s="207">
        <f>G81+G82+G84+G83</f>
        <v>0</v>
      </c>
      <c r="H80" s="207">
        <f>H81+H82+H84+H83</f>
        <v>0</v>
      </c>
      <c r="I80" s="208" t="e">
        <f t="shared" si="1"/>
        <v>#DIV/0!</v>
      </c>
    </row>
    <row r="81" spans="1:9" s="101" customFormat="1" ht="15.75" customHeight="1">
      <c r="A81" s="201"/>
      <c r="B81" s="197" t="s">
        <v>367</v>
      </c>
      <c r="C81" s="195"/>
      <c r="D81" s="195"/>
      <c r="E81" s="195" t="e">
        <f t="shared" si="0"/>
        <v>#DIV/0!</v>
      </c>
      <c r="F81" s="195"/>
      <c r="G81" s="195"/>
      <c r="H81" s="195"/>
      <c r="I81" s="195" t="e">
        <f t="shared" si="1"/>
        <v>#DIV/0!</v>
      </c>
    </row>
    <row r="82" spans="1:9" s="101" customFormat="1" ht="15.75" customHeight="1">
      <c r="A82" s="201"/>
      <c r="B82" s="197" t="s">
        <v>368</v>
      </c>
      <c r="C82" s="195"/>
      <c r="D82" s="195"/>
      <c r="E82" s="195" t="e">
        <f t="shared" si="0"/>
        <v>#DIV/0!</v>
      </c>
      <c r="F82" s="195"/>
      <c r="G82" s="195"/>
      <c r="H82" s="195"/>
      <c r="I82" s="195" t="e">
        <f t="shared" si="1"/>
        <v>#DIV/0!</v>
      </c>
    </row>
    <row r="83" spans="1:9" s="101" customFormat="1" ht="15.75" customHeight="1">
      <c r="A83" s="201"/>
      <c r="B83" s="202" t="s">
        <v>369</v>
      </c>
      <c r="C83" s="195"/>
      <c r="D83" s="195"/>
      <c r="E83" s="195" t="e">
        <f t="shared" si="0"/>
        <v>#DIV/0!</v>
      </c>
      <c r="F83" s="195"/>
      <c r="G83" s="195"/>
      <c r="H83" s="195"/>
      <c r="I83" s="195" t="e">
        <f t="shared" si="1"/>
        <v>#DIV/0!</v>
      </c>
    </row>
    <row r="84" spans="1:9" s="101" customFormat="1" ht="15.75" customHeight="1">
      <c r="A84" s="201"/>
      <c r="B84" s="209" t="s">
        <v>370</v>
      </c>
      <c r="C84" s="195"/>
      <c r="D84" s="195"/>
      <c r="E84" s="195" t="e">
        <f t="shared" si="0"/>
        <v>#DIV/0!</v>
      </c>
      <c r="F84" s="195"/>
      <c r="G84" s="195"/>
      <c r="H84" s="195"/>
      <c r="I84" s="195" t="e">
        <f t="shared" si="1"/>
        <v>#DIV/0!</v>
      </c>
    </row>
    <row r="85" spans="1:9" s="101" customFormat="1" ht="16.5" customHeight="1">
      <c r="A85" s="218" t="s">
        <v>236</v>
      </c>
      <c r="B85" s="210" t="s">
        <v>56</v>
      </c>
      <c r="C85" s="193">
        <f>C86+C87+C88</f>
        <v>0</v>
      </c>
      <c r="D85" s="193">
        <f>D86+D87+D88</f>
        <v>0</v>
      </c>
      <c r="E85" s="193" t="e">
        <f t="shared" si="0"/>
        <v>#DIV/0!</v>
      </c>
      <c r="F85" s="193">
        <f>F86+F87+F88</f>
        <v>0</v>
      </c>
      <c r="G85" s="193">
        <f>G86+G87+G88</f>
        <v>0</v>
      </c>
      <c r="H85" s="193">
        <f>H86+H87+H88</f>
        <v>0</v>
      </c>
      <c r="I85" s="193" t="e">
        <f t="shared" si="1"/>
        <v>#DIV/0!</v>
      </c>
    </row>
    <row r="86" spans="1:9" s="101" customFormat="1" ht="15.75" customHeight="1">
      <c r="A86" s="201"/>
      <c r="B86" s="211" t="s">
        <v>320</v>
      </c>
      <c r="C86" s="195"/>
      <c r="D86" s="195"/>
      <c r="E86" s="195" t="e">
        <f t="shared" si="0"/>
        <v>#DIV/0!</v>
      </c>
      <c r="F86" s="195"/>
      <c r="G86" s="195"/>
      <c r="H86" s="195"/>
      <c r="I86" s="195" t="e">
        <f t="shared" si="1"/>
        <v>#DIV/0!</v>
      </c>
    </row>
    <row r="87" spans="1:9" s="101" customFormat="1" ht="15.75" customHeight="1">
      <c r="A87" s="201"/>
      <c r="B87" s="174" t="s">
        <v>321</v>
      </c>
      <c r="C87" s="195"/>
      <c r="D87" s="195"/>
      <c r="E87" s="195" t="e">
        <f t="shared" si="0"/>
        <v>#DIV/0!</v>
      </c>
      <c r="F87" s="195"/>
      <c r="G87" s="195"/>
      <c r="H87" s="195"/>
      <c r="I87" s="195" t="e">
        <f t="shared" si="1"/>
        <v>#DIV/0!</v>
      </c>
    </row>
    <row r="88" spans="1:9" s="101" customFormat="1" ht="15.75" customHeight="1">
      <c r="A88" s="201"/>
      <c r="B88" s="174" t="s">
        <v>52</v>
      </c>
      <c r="C88" s="195"/>
      <c r="D88" s="195"/>
      <c r="E88" s="195" t="e">
        <f t="shared" si="0"/>
        <v>#DIV/0!</v>
      </c>
      <c r="F88" s="195"/>
      <c r="G88" s="195"/>
      <c r="H88" s="195"/>
      <c r="I88" s="195" t="e">
        <f t="shared" si="1"/>
        <v>#DIV/0!</v>
      </c>
    </row>
    <row r="89" spans="1:9" s="101" customFormat="1" ht="18.75" customHeight="1">
      <c r="A89" s="178" t="s">
        <v>55</v>
      </c>
      <c r="B89" s="212" t="s">
        <v>100</v>
      </c>
      <c r="C89" s="193"/>
      <c r="D89" s="193"/>
      <c r="E89" s="195" t="e">
        <f t="shared" si="0"/>
        <v>#DIV/0!</v>
      </c>
      <c r="F89" s="193"/>
      <c r="G89" s="193"/>
      <c r="H89" s="193"/>
      <c r="I89" s="195" t="e">
        <f t="shared" si="1"/>
        <v>#DIV/0!</v>
      </c>
    </row>
    <row r="90" spans="1:9" s="101" customFormat="1" ht="18.75" customHeight="1">
      <c r="A90" s="178" t="s">
        <v>57</v>
      </c>
      <c r="B90" s="180" t="s">
        <v>200</v>
      </c>
      <c r="C90" s="193">
        <f>C91+C92</f>
        <v>0</v>
      </c>
      <c r="D90" s="193">
        <f>D91+D92</f>
        <v>0</v>
      </c>
      <c r="E90" s="193" t="e">
        <f t="shared" si="0"/>
        <v>#DIV/0!</v>
      </c>
      <c r="F90" s="193">
        <f>F91+F92</f>
        <v>0</v>
      </c>
      <c r="G90" s="193">
        <f>G91+G92</f>
        <v>0</v>
      </c>
      <c r="H90" s="193">
        <f>H91+H92</f>
        <v>0</v>
      </c>
      <c r="I90" s="193" t="e">
        <f t="shared" si="1"/>
        <v>#DIV/0!</v>
      </c>
    </row>
    <row r="91" spans="1:9" s="101" customFormat="1" ht="16.5" customHeight="1">
      <c r="A91" s="217" t="s">
        <v>15</v>
      </c>
      <c r="B91" s="205" t="s">
        <v>371</v>
      </c>
      <c r="C91" s="195"/>
      <c r="D91" s="195"/>
      <c r="E91" s="195" t="e">
        <f t="shared" si="0"/>
        <v>#DIV/0!</v>
      </c>
      <c r="F91" s="195"/>
      <c r="G91" s="195"/>
      <c r="H91" s="195"/>
      <c r="I91" s="195" t="e">
        <f t="shared" si="1"/>
        <v>#DIV/0!</v>
      </c>
    </row>
    <row r="92" spans="1:9" s="101" customFormat="1" ht="16.5" customHeight="1">
      <c r="A92" s="216" t="s">
        <v>16</v>
      </c>
      <c r="B92" s="205" t="s">
        <v>54</v>
      </c>
      <c r="C92" s="195"/>
      <c r="D92" s="195"/>
      <c r="E92" s="195" t="e">
        <f t="shared" si="0"/>
        <v>#DIV/0!</v>
      </c>
      <c r="F92" s="195"/>
      <c r="G92" s="195"/>
      <c r="H92" s="195"/>
      <c r="I92" s="195" t="e">
        <f t="shared" si="1"/>
        <v>#DIV/0!</v>
      </c>
    </row>
    <row r="93" spans="1:9" s="101" customFormat="1" ht="18.75" customHeight="1">
      <c r="A93" s="178" t="s">
        <v>59</v>
      </c>
      <c r="B93" s="180" t="s">
        <v>201</v>
      </c>
      <c r="C93" s="193">
        <f>C94+C96+C95</f>
        <v>0</v>
      </c>
      <c r="D93" s="193">
        <f>D94+D96+D95</f>
        <v>0</v>
      </c>
      <c r="E93" s="193" t="e">
        <f t="shared" si="0"/>
        <v>#DIV/0!</v>
      </c>
      <c r="F93" s="193">
        <f>F94+F96+F95</f>
        <v>0</v>
      </c>
      <c r="G93" s="193">
        <f>G94+G96+G95</f>
        <v>0</v>
      </c>
      <c r="H93" s="193">
        <f>H94+H96+H95</f>
        <v>0</v>
      </c>
      <c r="I93" s="193" t="e">
        <f t="shared" si="1"/>
        <v>#DIV/0!</v>
      </c>
    </row>
    <row r="94" spans="1:9" s="101" customFormat="1" ht="16.5" customHeight="1">
      <c r="A94" s="217" t="s">
        <v>15</v>
      </c>
      <c r="B94" s="205" t="s">
        <v>372</v>
      </c>
      <c r="C94" s="195"/>
      <c r="D94" s="195"/>
      <c r="E94" s="195" t="e">
        <f t="shared" si="0"/>
        <v>#DIV/0!</v>
      </c>
      <c r="F94" s="195"/>
      <c r="G94" s="195"/>
      <c r="H94" s="195"/>
      <c r="I94" s="195" t="e">
        <f t="shared" si="1"/>
        <v>#DIV/0!</v>
      </c>
    </row>
    <row r="95" spans="1:9" s="101" customFormat="1" ht="16.5" customHeight="1">
      <c r="A95" s="181" t="s">
        <v>16</v>
      </c>
      <c r="B95" s="213" t="s">
        <v>102</v>
      </c>
      <c r="C95" s="195"/>
      <c r="D95" s="195"/>
      <c r="E95" s="195" t="e">
        <f t="shared" si="0"/>
        <v>#DIV/0!</v>
      </c>
      <c r="F95" s="195"/>
      <c r="G95" s="195"/>
      <c r="H95" s="195"/>
      <c r="I95" s="195" t="e">
        <f t="shared" si="1"/>
        <v>#DIV/0!</v>
      </c>
    </row>
    <row r="96" spans="1:9" s="101" customFormat="1" ht="16.5" customHeight="1">
      <c r="A96" s="216" t="s">
        <v>17</v>
      </c>
      <c r="B96" s="213" t="s">
        <v>56</v>
      </c>
      <c r="C96" s="195"/>
      <c r="D96" s="195"/>
      <c r="E96" s="195" t="e">
        <f t="shared" si="0"/>
        <v>#DIV/0!</v>
      </c>
      <c r="F96" s="195"/>
      <c r="G96" s="195"/>
      <c r="H96" s="195"/>
      <c r="I96" s="195" t="e">
        <f t="shared" si="1"/>
        <v>#DIV/0!</v>
      </c>
    </row>
    <row r="97" spans="1:9" s="101" customFormat="1" ht="18.75" customHeight="1">
      <c r="A97" s="178" t="s">
        <v>60</v>
      </c>
      <c r="B97" s="214" t="s">
        <v>373</v>
      </c>
      <c r="C97" s="193"/>
      <c r="D97" s="193"/>
      <c r="E97" s="193" t="e">
        <f aca="true" t="shared" si="2" ref="E97:E108">D97/C97%</f>
        <v>#DIV/0!</v>
      </c>
      <c r="F97" s="193"/>
      <c r="G97" s="193"/>
      <c r="H97" s="193"/>
      <c r="I97" s="193" t="e">
        <f aca="true" t="shared" si="3" ref="I97:I115">H97/G97%</f>
        <v>#DIV/0!</v>
      </c>
    </row>
    <row r="98" spans="1:9" s="101" customFormat="1" ht="18.75" customHeight="1">
      <c r="A98" s="178" t="s">
        <v>62</v>
      </c>
      <c r="B98" s="215" t="s">
        <v>58</v>
      </c>
      <c r="C98" s="193"/>
      <c r="D98" s="193"/>
      <c r="E98" s="193" t="e">
        <f t="shared" si="2"/>
        <v>#DIV/0!</v>
      </c>
      <c r="F98" s="193"/>
      <c r="G98" s="193"/>
      <c r="H98" s="193"/>
      <c r="I98" s="193" t="e">
        <f t="shared" si="3"/>
        <v>#DIV/0!</v>
      </c>
    </row>
    <row r="99" spans="1:9" s="101" customFormat="1" ht="6.75" customHeight="1">
      <c r="A99" s="638"/>
      <c r="B99" s="639"/>
      <c r="C99" s="639"/>
      <c r="D99" s="639"/>
      <c r="E99" s="639"/>
      <c r="F99" s="639"/>
      <c r="G99" s="639"/>
      <c r="H99" s="639"/>
      <c r="I99" s="640"/>
    </row>
    <row r="100" spans="1:9" s="101" customFormat="1" ht="18.75" customHeight="1">
      <c r="A100" s="176" t="s">
        <v>63</v>
      </c>
      <c r="B100" s="221" t="s">
        <v>61</v>
      </c>
      <c r="C100" s="222">
        <f>C18-C42</f>
        <v>0</v>
      </c>
      <c r="D100" s="222">
        <f>D18-D42</f>
        <v>0</v>
      </c>
      <c r="E100" s="193" t="e">
        <f t="shared" si="2"/>
        <v>#DIV/0!</v>
      </c>
      <c r="F100" s="222">
        <f>F18-F42</f>
        <v>0</v>
      </c>
      <c r="G100" s="222">
        <f>G18-G42</f>
        <v>0</v>
      </c>
      <c r="H100" s="222">
        <f>H18-H42</f>
        <v>0</v>
      </c>
      <c r="I100" s="193" t="e">
        <f t="shared" si="3"/>
        <v>#DIV/0!</v>
      </c>
    </row>
    <row r="101" spans="1:9" s="101" customFormat="1" ht="18.75" customHeight="1">
      <c r="A101" s="176" t="s">
        <v>65</v>
      </c>
      <c r="B101" s="221" t="s">
        <v>172</v>
      </c>
      <c r="C101" s="222"/>
      <c r="D101" s="517"/>
      <c r="E101" s="193" t="e">
        <f t="shared" si="2"/>
        <v>#DIV/0!</v>
      </c>
      <c r="F101" s="517"/>
      <c r="G101" s="517"/>
      <c r="H101" s="517"/>
      <c r="I101" s="193" t="e">
        <f t="shared" si="3"/>
        <v>#DIV/0!</v>
      </c>
    </row>
    <row r="102" spans="1:9" s="101" customFormat="1" ht="18.75" customHeight="1">
      <c r="A102" s="176" t="s">
        <v>66</v>
      </c>
      <c r="B102" s="221" t="s">
        <v>64</v>
      </c>
      <c r="C102" s="222">
        <f>C100-C101</f>
        <v>0</v>
      </c>
      <c r="D102" s="222">
        <f>D100-D101</f>
        <v>0</v>
      </c>
      <c r="E102" s="193" t="e">
        <f t="shared" si="2"/>
        <v>#DIV/0!</v>
      </c>
      <c r="F102" s="222">
        <f>F100-F101</f>
        <v>0</v>
      </c>
      <c r="G102" s="222">
        <f>G100-G101</f>
        <v>0</v>
      </c>
      <c r="H102" s="222">
        <f>H100-H101</f>
        <v>0</v>
      </c>
      <c r="I102" s="193" t="e">
        <f t="shared" si="3"/>
        <v>#DIV/0!</v>
      </c>
    </row>
    <row r="103" spans="1:9" s="109" customFormat="1" ht="6.75" customHeight="1">
      <c r="A103" s="220"/>
      <c r="B103" s="223"/>
      <c r="C103" s="224"/>
      <c r="D103" s="223"/>
      <c r="E103" s="223"/>
      <c r="F103" s="223"/>
      <c r="G103" s="224"/>
      <c r="H103" s="223"/>
      <c r="I103" s="225"/>
    </row>
    <row r="104" spans="1:9" s="101" customFormat="1" ht="18.75" customHeight="1">
      <c r="A104" s="179" t="s">
        <v>103</v>
      </c>
      <c r="B104" s="180" t="s">
        <v>208</v>
      </c>
      <c r="C104" s="226">
        <f>C105+C106+C107+C108</f>
        <v>0</v>
      </c>
      <c r="D104" s="226">
        <f>D105+D106+D107+D108</f>
        <v>0</v>
      </c>
      <c r="E104" s="227" t="e">
        <f t="shared" si="2"/>
        <v>#DIV/0!</v>
      </c>
      <c r="F104" s="226">
        <f>F105+F106+F107+F108</f>
        <v>0</v>
      </c>
      <c r="G104" s="226">
        <f>G105+G106+G107+G108</f>
        <v>0</v>
      </c>
      <c r="H104" s="226">
        <f>H105+H106+H107+H108</f>
        <v>0</v>
      </c>
      <c r="I104" s="227" t="e">
        <f t="shared" si="3"/>
        <v>#DIV/0!</v>
      </c>
    </row>
    <row r="105" spans="1:9" ht="16.5" customHeight="1">
      <c r="A105" s="228" t="s">
        <v>15</v>
      </c>
      <c r="B105" s="229" t="s">
        <v>374</v>
      </c>
      <c r="C105" s="230"/>
      <c r="D105" s="230"/>
      <c r="E105" s="230" t="e">
        <f t="shared" si="2"/>
        <v>#DIV/0!</v>
      </c>
      <c r="F105" s="230"/>
      <c r="G105" s="230"/>
      <c r="H105" s="230"/>
      <c r="I105" s="230" t="e">
        <f t="shared" si="3"/>
        <v>#DIV/0!</v>
      </c>
    </row>
    <row r="106" spans="1:9" ht="16.5" customHeight="1">
      <c r="A106" s="228" t="s">
        <v>16</v>
      </c>
      <c r="B106" s="229" t="s">
        <v>206</v>
      </c>
      <c r="C106" s="230"/>
      <c r="D106" s="230"/>
      <c r="E106" s="230" t="e">
        <f t="shared" si="2"/>
        <v>#DIV/0!</v>
      </c>
      <c r="F106" s="230"/>
      <c r="G106" s="230"/>
      <c r="H106" s="230"/>
      <c r="I106" s="230" t="e">
        <f t="shared" si="3"/>
        <v>#DIV/0!</v>
      </c>
    </row>
    <row r="107" spans="1:9" ht="16.5" customHeight="1">
      <c r="A107" s="228" t="s">
        <v>17</v>
      </c>
      <c r="B107" s="229" t="s">
        <v>170</v>
      </c>
      <c r="C107" s="230"/>
      <c r="D107" s="230"/>
      <c r="E107" s="230" t="e">
        <f t="shared" si="2"/>
        <v>#DIV/0!</v>
      </c>
      <c r="F107" s="230"/>
      <c r="G107" s="230"/>
      <c r="H107" s="230"/>
      <c r="I107" s="230" t="e">
        <f t="shared" si="3"/>
        <v>#DIV/0!</v>
      </c>
    </row>
    <row r="108" spans="1:9" ht="16.5" customHeight="1">
      <c r="A108" s="228" t="s">
        <v>18</v>
      </c>
      <c r="B108" s="229" t="s">
        <v>171</v>
      </c>
      <c r="C108" s="230"/>
      <c r="D108" s="230"/>
      <c r="E108" s="230" t="e">
        <f t="shared" si="2"/>
        <v>#DIV/0!</v>
      </c>
      <c r="F108" s="230"/>
      <c r="G108" s="230"/>
      <c r="H108" s="230"/>
      <c r="I108" s="230" t="e">
        <f t="shared" si="3"/>
        <v>#DIV/0!</v>
      </c>
    </row>
    <row r="109" spans="1:9" ht="6.75" customHeight="1">
      <c r="A109" s="596"/>
      <c r="B109" s="597"/>
      <c r="C109" s="597"/>
      <c r="D109" s="597"/>
      <c r="E109" s="597"/>
      <c r="F109" s="597"/>
      <c r="G109" s="597"/>
      <c r="H109" s="597"/>
      <c r="I109" s="598"/>
    </row>
    <row r="110" spans="1:9" s="101" customFormat="1" ht="18.75" customHeight="1">
      <c r="A110" s="179" t="s">
        <v>324</v>
      </c>
      <c r="B110" s="180" t="s">
        <v>323</v>
      </c>
      <c r="C110" s="231">
        <f>C111+C112+C113+C115+C114</f>
        <v>0</v>
      </c>
      <c r="D110" s="231">
        <f>D111+D112+D113+D115+D114</f>
        <v>0</v>
      </c>
      <c r="E110" s="232" t="e">
        <f aca="true" t="shared" si="4" ref="E110:E115">D110/C110%</f>
        <v>#DIV/0!</v>
      </c>
      <c r="F110" s="231">
        <f>F111+F112+F113+F115+F114</f>
        <v>0</v>
      </c>
      <c r="G110" s="231">
        <f>G111+G112+G113+G115+G114</f>
        <v>0</v>
      </c>
      <c r="H110" s="231">
        <f>H111+H112+H113+H115+H114</f>
        <v>0</v>
      </c>
      <c r="I110" s="232" t="e">
        <f t="shared" si="3"/>
        <v>#DIV/0!</v>
      </c>
    </row>
    <row r="111" spans="1:9" ht="16.5" customHeight="1">
      <c r="A111" s="228" t="s">
        <v>15</v>
      </c>
      <c r="B111" s="229" t="s">
        <v>374</v>
      </c>
      <c r="C111" s="233"/>
      <c r="D111" s="233"/>
      <c r="E111" s="233" t="e">
        <f t="shared" si="4"/>
        <v>#DIV/0!</v>
      </c>
      <c r="F111" s="233"/>
      <c r="G111" s="233"/>
      <c r="H111" s="233"/>
      <c r="I111" s="233" t="e">
        <f t="shared" si="3"/>
        <v>#DIV/0!</v>
      </c>
    </row>
    <row r="112" spans="1:9" ht="16.5" customHeight="1">
      <c r="A112" s="228" t="s">
        <v>16</v>
      </c>
      <c r="B112" s="229" t="s">
        <v>206</v>
      </c>
      <c r="C112" s="233"/>
      <c r="D112" s="233"/>
      <c r="E112" s="233" t="e">
        <f t="shared" si="4"/>
        <v>#DIV/0!</v>
      </c>
      <c r="F112" s="233"/>
      <c r="G112" s="233"/>
      <c r="H112" s="233"/>
      <c r="I112" s="233" t="e">
        <f t="shared" si="3"/>
        <v>#DIV/0!</v>
      </c>
    </row>
    <row r="113" spans="1:9" ht="16.5" customHeight="1">
      <c r="A113" s="228" t="s">
        <v>17</v>
      </c>
      <c r="B113" s="229" t="s">
        <v>170</v>
      </c>
      <c r="C113" s="233"/>
      <c r="D113" s="233"/>
      <c r="E113" s="233" t="e">
        <f t="shared" si="4"/>
        <v>#DIV/0!</v>
      </c>
      <c r="F113" s="233"/>
      <c r="G113" s="233"/>
      <c r="H113" s="233"/>
      <c r="I113" s="233" t="e">
        <f t="shared" si="3"/>
        <v>#DIV/0!</v>
      </c>
    </row>
    <row r="114" spans="1:9" ht="16.5" customHeight="1">
      <c r="A114" s="228" t="s">
        <v>18</v>
      </c>
      <c r="B114" s="229" t="s">
        <v>171</v>
      </c>
      <c r="C114" s="233"/>
      <c r="D114" s="233"/>
      <c r="E114" s="233" t="e">
        <f t="shared" si="4"/>
        <v>#DIV/0!</v>
      </c>
      <c r="F114" s="233"/>
      <c r="G114" s="233"/>
      <c r="H114" s="233"/>
      <c r="I114" s="233" t="e">
        <f t="shared" si="3"/>
        <v>#DIV/0!</v>
      </c>
    </row>
    <row r="115" spans="1:9" ht="16.5" customHeight="1">
      <c r="A115" s="228" t="s">
        <v>19</v>
      </c>
      <c r="B115" s="229" t="s">
        <v>174</v>
      </c>
      <c r="C115" s="233"/>
      <c r="D115" s="233"/>
      <c r="E115" s="233" t="e">
        <f t="shared" si="4"/>
        <v>#DIV/0!</v>
      </c>
      <c r="F115" s="233"/>
      <c r="G115" s="233"/>
      <c r="H115" s="233"/>
      <c r="I115" s="233" t="e">
        <f t="shared" si="3"/>
        <v>#DIV/0!</v>
      </c>
    </row>
    <row r="116" spans="1:9" ht="6.75" customHeight="1">
      <c r="A116" s="116"/>
      <c r="B116" s="121"/>
      <c r="C116" s="122"/>
      <c r="D116" s="122"/>
      <c r="E116" s="122"/>
      <c r="F116" s="122"/>
      <c r="G116" s="122"/>
      <c r="H116" s="122"/>
      <c r="I116" s="122"/>
    </row>
    <row r="117" spans="1:9" ht="15" customHeight="1">
      <c r="A117" s="107"/>
      <c r="B117" s="108" t="s">
        <v>67</v>
      </c>
      <c r="C117" s="109"/>
      <c r="D117" s="109"/>
      <c r="E117" s="109"/>
      <c r="F117" s="110"/>
      <c r="G117" s="109"/>
      <c r="H117" s="109"/>
      <c r="I117" s="109"/>
    </row>
    <row r="118" spans="1:9" ht="6.75" customHeight="1">
      <c r="A118" s="107"/>
      <c r="B118" s="108"/>
      <c r="C118" s="109"/>
      <c r="D118" s="109"/>
      <c r="E118" s="109"/>
      <c r="F118" s="110"/>
      <c r="G118" s="109"/>
      <c r="H118" s="109"/>
      <c r="I118" s="109"/>
    </row>
    <row r="119" spans="1:9" ht="15.75" customHeight="1">
      <c r="A119" s="541" t="s">
        <v>3</v>
      </c>
      <c r="B119" s="541" t="s">
        <v>4</v>
      </c>
      <c r="C119" s="538" t="s">
        <v>5</v>
      </c>
      <c r="D119" s="538"/>
      <c r="E119" s="610" t="s">
        <v>68</v>
      </c>
      <c r="F119" s="538" t="s">
        <v>7</v>
      </c>
      <c r="G119" s="538"/>
      <c r="H119" s="538"/>
      <c r="I119" s="610" t="s">
        <v>69</v>
      </c>
    </row>
    <row r="120" spans="1:9" ht="15.75" customHeight="1">
      <c r="A120" s="542"/>
      <c r="B120" s="542"/>
      <c r="C120" s="612" t="s">
        <v>70</v>
      </c>
      <c r="D120" s="612" t="s">
        <v>71</v>
      </c>
      <c r="E120" s="611"/>
      <c r="F120" s="162" t="s">
        <v>72</v>
      </c>
      <c r="G120" s="619" t="s">
        <v>375</v>
      </c>
      <c r="H120" s="612" t="s">
        <v>73</v>
      </c>
      <c r="I120" s="611"/>
    </row>
    <row r="121" spans="1:9" ht="15.75" customHeight="1">
      <c r="A121" s="542"/>
      <c r="B121" s="542"/>
      <c r="C121" s="613"/>
      <c r="D121" s="613"/>
      <c r="E121" s="611"/>
      <c r="F121" s="239" t="s">
        <v>14</v>
      </c>
      <c r="G121" s="621"/>
      <c r="H121" s="613"/>
      <c r="I121" s="611"/>
    </row>
    <row r="122" spans="1:9" ht="15.75" customHeight="1">
      <c r="A122" s="240" t="s">
        <v>15</v>
      </c>
      <c r="B122" s="240" t="s">
        <v>16</v>
      </c>
      <c r="C122" s="240" t="s">
        <v>17</v>
      </c>
      <c r="D122" s="240" t="s">
        <v>18</v>
      </c>
      <c r="E122" s="240" t="s">
        <v>19</v>
      </c>
      <c r="F122" s="240" t="s">
        <v>20</v>
      </c>
      <c r="G122" s="240" t="s">
        <v>21</v>
      </c>
      <c r="H122" s="240" t="s">
        <v>22</v>
      </c>
      <c r="I122" s="240" t="s">
        <v>23</v>
      </c>
    </row>
    <row r="123" spans="1:9" ht="16.5" customHeight="1">
      <c r="A123" s="241" t="s">
        <v>25</v>
      </c>
      <c r="B123" s="242" t="s">
        <v>327</v>
      </c>
      <c r="C123" s="222">
        <f>C124+C125+C126</f>
        <v>0</v>
      </c>
      <c r="D123" s="222">
        <f>D124+D125+D126</f>
        <v>0</v>
      </c>
      <c r="E123" s="222">
        <f>D123-C123</f>
        <v>0</v>
      </c>
      <c r="F123" s="222">
        <f>F124+F125+F126</f>
        <v>0</v>
      </c>
      <c r="G123" s="222">
        <f>G124+G125+G126</f>
        <v>0</v>
      </c>
      <c r="H123" s="222">
        <f>H124+H125+H126</f>
        <v>0</v>
      </c>
      <c r="I123" s="222">
        <f>H123-F123</f>
        <v>0</v>
      </c>
    </row>
    <row r="124" spans="1:9" ht="16.5" customHeight="1">
      <c r="A124" s="234" t="s">
        <v>15</v>
      </c>
      <c r="B124" s="235" t="s">
        <v>175</v>
      </c>
      <c r="C124" s="236"/>
      <c r="D124" s="236"/>
      <c r="E124" s="236">
        <f>D124-C124</f>
        <v>0</v>
      </c>
      <c r="F124" s="236"/>
      <c r="G124" s="236"/>
      <c r="H124" s="236"/>
      <c r="I124" s="236">
        <f>H124-F124</f>
        <v>0</v>
      </c>
    </row>
    <row r="125" spans="1:9" ht="16.5" customHeight="1">
      <c r="A125" s="228" t="s">
        <v>16</v>
      </c>
      <c r="B125" s="237" t="s">
        <v>328</v>
      </c>
      <c r="C125" s="238"/>
      <c r="D125" s="238"/>
      <c r="E125" s="238">
        <f>D125-C125</f>
        <v>0</v>
      </c>
      <c r="F125" s="238"/>
      <c r="G125" s="238"/>
      <c r="H125" s="238"/>
      <c r="I125" s="238">
        <f>H125-F125</f>
        <v>0</v>
      </c>
    </row>
    <row r="126" spans="1:9" ht="16.5" customHeight="1">
      <c r="A126" s="228" t="s">
        <v>17</v>
      </c>
      <c r="B126" s="237" t="s">
        <v>376</v>
      </c>
      <c r="C126" s="238"/>
      <c r="D126" s="238"/>
      <c r="E126" s="238">
        <f>D126-C126</f>
        <v>0</v>
      </c>
      <c r="F126" s="238"/>
      <c r="G126" s="238"/>
      <c r="H126" s="238"/>
      <c r="I126" s="238">
        <f>H126-F126</f>
        <v>0</v>
      </c>
    </row>
    <row r="127" spans="1:9" ht="6.75" customHeight="1">
      <c r="A127" s="116"/>
      <c r="B127" s="100"/>
      <c r="C127" s="123"/>
      <c r="D127" s="123"/>
      <c r="E127" s="123"/>
      <c r="F127" s="123"/>
      <c r="G127" s="123"/>
      <c r="H127" s="123"/>
      <c r="I127" s="123"/>
    </row>
    <row r="128" spans="2:9" ht="15" customHeight="1">
      <c r="B128" s="614" t="s">
        <v>77</v>
      </c>
      <c r="C128" s="614"/>
      <c r="D128" s="614"/>
      <c r="E128" s="614"/>
      <c r="F128" s="614"/>
      <c r="G128" s="614"/>
      <c r="H128" s="31"/>
      <c r="I128" s="31"/>
    </row>
    <row r="129" spans="2:9" ht="6.75" customHeight="1">
      <c r="B129" s="53"/>
      <c r="C129" s="53"/>
      <c r="D129" s="53"/>
      <c r="E129" s="53"/>
      <c r="F129" s="53"/>
      <c r="G129" s="53"/>
      <c r="H129" s="31"/>
      <c r="I129" s="31"/>
    </row>
    <row r="130" spans="1:9" ht="15.75" customHeight="1">
      <c r="A130" s="541" t="s">
        <v>3</v>
      </c>
      <c r="B130" s="541" t="s">
        <v>4</v>
      </c>
      <c r="C130" s="538" t="s">
        <v>5</v>
      </c>
      <c r="D130" s="538"/>
      <c r="E130" s="610" t="s">
        <v>68</v>
      </c>
      <c r="F130" s="538" t="s">
        <v>7</v>
      </c>
      <c r="G130" s="538"/>
      <c r="H130" s="538"/>
      <c r="I130" s="610" t="s">
        <v>69</v>
      </c>
    </row>
    <row r="131" spans="1:9" ht="15.75" customHeight="1">
      <c r="A131" s="542"/>
      <c r="B131" s="542"/>
      <c r="C131" s="612" t="s">
        <v>70</v>
      </c>
      <c r="D131" s="612" t="s">
        <v>71</v>
      </c>
      <c r="E131" s="611"/>
      <c r="F131" s="162" t="s">
        <v>72</v>
      </c>
      <c r="G131" s="619" t="s">
        <v>375</v>
      </c>
      <c r="H131" s="612" t="s">
        <v>73</v>
      </c>
      <c r="I131" s="611"/>
    </row>
    <row r="132" spans="1:9" ht="15.75" customHeight="1">
      <c r="A132" s="542"/>
      <c r="B132" s="542"/>
      <c r="C132" s="613"/>
      <c r="D132" s="613"/>
      <c r="E132" s="611"/>
      <c r="F132" s="239" t="s">
        <v>14</v>
      </c>
      <c r="G132" s="621"/>
      <c r="H132" s="613"/>
      <c r="I132" s="611"/>
    </row>
    <row r="133" spans="1:9" ht="15.75" customHeight="1">
      <c r="A133" s="240" t="s">
        <v>15</v>
      </c>
      <c r="B133" s="240" t="s">
        <v>16</v>
      </c>
      <c r="C133" s="240" t="s">
        <v>17</v>
      </c>
      <c r="D133" s="240" t="s">
        <v>18</v>
      </c>
      <c r="E133" s="240" t="s">
        <v>19</v>
      </c>
      <c r="F133" s="240" t="s">
        <v>20</v>
      </c>
      <c r="G133" s="240" t="s">
        <v>21</v>
      </c>
      <c r="H133" s="240" t="s">
        <v>22</v>
      </c>
      <c r="I133" s="240" t="s">
        <v>23</v>
      </c>
    </row>
    <row r="134" spans="1:9" s="101" customFormat="1" ht="33" customHeight="1">
      <c r="A134" s="251" t="s">
        <v>25</v>
      </c>
      <c r="B134" s="252" t="s">
        <v>215</v>
      </c>
      <c r="C134" s="253">
        <f>SUM(C136:C140)</f>
        <v>0</v>
      </c>
      <c r="D134" s="253">
        <f>SUM(D136:D140)</f>
        <v>0</v>
      </c>
      <c r="E134" s="254">
        <f>D134-C134</f>
        <v>0</v>
      </c>
      <c r="F134" s="253">
        <f>SUM(F136:F140)</f>
        <v>0</v>
      </c>
      <c r="G134" s="253">
        <f>SUM(G136:G140)</f>
        <v>0</v>
      </c>
      <c r="H134" s="253">
        <f>SUM(H136:H140)</f>
        <v>0</v>
      </c>
      <c r="I134" s="254">
        <f>H134-F134</f>
        <v>0</v>
      </c>
    </row>
    <row r="135" spans="1:9" ht="16.5" customHeight="1">
      <c r="A135" s="173"/>
      <c r="B135" s="257" t="s">
        <v>332</v>
      </c>
      <c r="C135" s="518"/>
      <c r="D135" s="518"/>
      <c r="E135" s="258">
        <f aca="true" t="shared" si="5" ref="E135:E160">D135-C135</f>
        <v>0</v>
      </c>
      <c r="F135" s="518"/>
      <c r="G135" s="518"/>
      <c r="H135" s="518"/>
      <c r="I135" s="258">
        <f aca="true" t="shared" si="6" ref="I135:I160">H135-F135</f>
        <v>0</v>
      </c>
    </row>
    <row r="136" spans="1:9" ht="16.5" customHeight="1">
      <c r="A136" s="245" t="s">
        <v>15</v>
      </c>
      <c r="B136" s="255" t="s">
        <v>333</v>
      </c>
      <c r="C136" s="519"/>
      <c r="D136" s="519"/>
      <c r="E136" s="256">
        <f t="shared" si="5"/>
        <v>0</v>
      </c>
      <c r="F136" s="519"/>
      <c r="G136" s="519"/>
      <c r="H136" s="519"/>
      <c r="I136" s="256">
        <f t="shared" si="6"/>
        <v>0</v>
      </c>
    </row>
    <row r="137" spans="1:9" ht="16.5" customHeight="1">
      <c r="A137" s="173" t="s">
        <v>16</v>
      </c>
      <c r="B137" s="246" t="s">
        <v>334</v>
      </c>
      <c r="C137" s="341"/>
      <c r="D137" s="341"/>
      <c r="E137" s="247">
        <f t="shared" si="5"/>
        <v>0</v>
      </c>
      <c r="F137" s="341"/>
      <c r="G137" s="341"/>
      <c r="H137" s="341"/>
      <c r="I137" s="247">
        <f t="shared" si="6"/>
        <v>0</v>
      </c>
    </row>
    <row r="138" spans="1:9" ht="16.5" customHeight="1">
      <c r="A138" s="173" t="s">
        <v>17</v>
      </c>
      <c r="B138" s="248" t="s">
        <v>118</v>
      </c>
      <c r="C138" s="341"/>
      <c r="D138" s="341"/>
      <c r="E138" s="247">
        <f t="shared" si="5"/>
        <v>0</v>
      </c>
      <c r="F138" s="341"/>
      <c r="G138" s="341"/>
      <c r="H138" s="341"/>
      <c r="I138" s="247">
        <f t="shared" si="6"/>
        <v>0</v>
      </c>
    </row>
    <row r="139" spans="1:9" ht="16.5" customHeight="1">
      <c r="A139" s="173" t="s">
        <v>18</v>
      </c>
      <c r="B139" s="249" t="s">
        <v>119</v>
      </c>
      <c r="C139" s="341"/>
      <c r="D139" s="341"/>
      <c r="E139" s="247">
        <f t="shared" si="5"/>
        <v>0</v>
      </c>
      <c r="F139" s="341"/>
      <c r="G139" s="341"/>
      <c r="H139" s="341"/>
      <c r="I139" s="247">
        <f t="shared" si="6"/>
        <v>0</v>
      </c>
    </row>
    <row r="140" spans="1:9" ht="16.5" customHeight="1">
      <c r="A140" s="259" t="s">
        <v>19</v>
      </c>
      <c r="B140" s="260" t="s">
        <v>54</v>
      </c>
      <c r="C140" s="520"/>
      <c r="D140" s="520"/>
      <c r="E140" s="250">
        <f t="shared" si="5"/>
        <v>0</v>
      </c>
      <c r="F140" s="520"/>
      <c r="G140" s="520"/>
      <c r="H140" s="520"/>
      <c r="I140" s="250">
        <f t="shared" si="6"/>
        <v>0</v>
      </c>
    </row>
    <row r="141" spans="1:9" ht="18.75" customHeight="1">
      <c r="A141" s="265" t="s">
        <v>80</v>
      </c>
      <c r="B141" s="266" t="s">
        <v>120</v>
      </c>
      <c r="C141" s="189"/>
      <c r="D141" s="189"/>
      <c r="E141" s="267">
        <f t="shared" si="5"/>
        <v>0</v>
      </c>
      <c r="F141" s="189"/>
      <c r="G141" s="189"/>
      <c r="H141" s="189"/>
      <c r="I141" s="267">
        <f t="shared" si="6"/>
        <v>0</v>
      </c>
    </row>
    <row r="142" spans="1:9" ht="16.5" customHeight="1">
      <c r="A142" s="245"/>
      <c r="B142" s="268" t="s">
        <v>121</v>
      </c>
      <c r="C142" s="521"/>
      <c r="D142" s="521"/>
      <c r="E142" s="269">
        <f t="shared" si="5"/>
        <v>0</v>
      </c>
      <c r="F142" s="521"/>
      <c r="G142" s="521"/>
      <c r="H142" s="521"/>
      <c r="I142" s="269">
        <f t="shared" si="6"/>
        <v>0</v>
      </c>
    </row>
    <row r="143" spans="1:9" ht="18.75" customHeight="1">
      <c r="A143" s="261" t="s">
        <v>122</v>
      </c>
      <c r="B143" s="262" t="s">
        <v>123</v>
      </c>
      <c r="C143" s="263">
        <f>C134-C141</f>
        <v>0</v>
      </c>
      <c r="D143" s="263">
        <f>D134-D141</f>
        <v>0</v>
      </c>
      <c r="E143" s="264">
        <f t="shared" si="5"/>
        <v>0</v>
      </c>
      <c r="F143" s="263">
        <f>F134-F141</f>
        <v>0</v>
      </c>
      <c r="G143" s="263">
        <f>G134-G141</f>
        <v>0</v>
      </c>
      <c r="H143" s="263">
        <f>H134-H141</f>
        <v>0</v>
      </c>
      <c r="I143" s="264">
        <f t="shared" si="6"/>
        <v>0</v>
      </c>
    </row>
    <row r="144" spans="1:9" ht="6.75" customHeight="1">
      <c r="A144" s="596"/>
      <c r="B144" s="597"/>
      <c r="C144" s="597"/>
      <c r="D144" s="597"/>
      <c r="E144" s="597"/>
      <c r="F144" s="597"/>
      <c r="G144" s="597"/>
      <c r="H144" s="597"/>
      <c r="I144" s="598"/>
    </row>
    <row r="145" spans="1:9" s="101" customFormat="1" ht="18.75" customHeight="1">
      <c r="A145" s="171" t="s">
        <v>29</v>
      </c>
      <c r="B145" s="271" t="s">
        <v>158</v>
      </c>
      <c r="C145" s="208">
        <f>C147+C153</f>
        <v>0</v>
      </c>
      <c r="D145" s="208">
        <f>D147+D153</f>
        <v>0</v>
      </c>
      <c r="E145" s="272">
        <f t="shared" si="5"/>
        <v>0</v>
      </c>
      <c r="F145" s="208">
        <f>F147+F153</f>
        <v>0</v>
      </c>
      <c r="G145" s="208">
        <f>G147+G153</f>
        <v>0</v>
      </c>
      <c r="H145" s="208">
        <f>H147+H153</f>
        <v>0</v>
      </c>
      <c r="I145" s="208">
        <f t="shared" si="6"/>
        <v>0</v>
      </c>
    </row>
    <row r="146" spans="1:9" ht="16.5" customHeight="1">
      <c r="A146" s="277"/>
      <c r="B146" s="278" t="s">
        <v>78</v>
      </c>
      <c r="C146" s="280"/>
      <c r="D146" s="280"/>
      <c r="E146" s="279">
        <f t="shared" si="5"/>
        <v>0</v>
      </c>
      <c r="F146" s="280"/>
      <c r="G146" s="280"/>
      <c r="H146" s="280"/>
      <c r="I146" s="280">
        <f t="shared" si="6"/>
        <v>0</v>
      </c>
    </row>
    <row r="147" spans="1:9" s="113" customFormat="1" ht="18.75" customHeight="1">
      <c r="A147" s="265" t="s">
        <v>81</v>
      </c>
      <c r="B147" s="281" t="s">
        <v>124</v>
      </c>
      <c r="C147" s="208">
        <f>SUM(C148:C152)</f>
        <v>0</v>
      </c>
      <c r="D147" s="208">
        <f>SUM(D148:D152)</f>
        <v>0</v>
      </c>
      <c r="E147" s="272">
        <f t="shared" si="5"/>
        <v>0</v>
      </c>
      <c r="F147" s="208">
        <f>SUM(F148:F152)</f>
        <v>0</v>
      </c>
      <c r="G147" s="208">
        <f>SUM(G148:G152)</f>
        <v>0</v>
      </c>
      <c r="H147" s="208">
        <f>SUM(H148:H152)</f>
        <v>0</v>
      </c>
      <c r="I147" s="272">
        <f t="shared" si="6"/>
        <v>0</v>
      </c>
    </row>
    <row r="148" spans="1:9" ht="16.5" customHeight="1">
      <c r="A148" s="186" t="s">
        <v>15</v>
      </c>
      <c r="B148" s="248" t="s">
        <v>218</v>
      </c>
      <c r="C148" s="324"/>
      <c r="D148" s="324"/>
      <c r="E148" s="273">
        <f t="shared" si="5"/>
        <v>0</v>
      </c>
      <c r="F148" s="324"/>
      <c r="G148" s="324"/>
      <c r="H148" s="324"/>
      <c r="I148" s="273">
        <f t="shared" si="6"/>
        <v>0</v>
      </c>
    </row>
    <row r="149" spans="1:9" ht="16.5" customHeight="1">
      <c r="A149" s="274" t="s">
        <v>16</v>
      </c>
      <c r="B149" s="248" t="s">
        <v>219</v>
      </c>
      <c r="C149" s="313"/>
      <c r="D149" s="313"/>
      <c r="E149" s="275">
        <f t="shared" si="5"/>
        <v>0</v>
      </c>
      <c r="F149" s="313"/>
      <c r="G149" s="313"/>
      <c r="H149" s="313"/>
      <c r="I149" s="275">
        <f t="shared" si="6"/>
        <v>0</v>
      </c>
    </row>
    <row r="150" spans="1:9" ht="16.5" customHeight="1">
      <c r="A150" s="274" t="s">
        <v>17</v>
      </c>
      <c r="B150" s="249" t="s">
        <v>222</v>
      </c>
      <c r="C150" s="313"/>
      <c r="D150" s="313"/>
      <c r="E150" s="275">
        <f t="shared" si="5"/>
        <v>0</v>
      </c>
      <c r="F150" s="313"/>
      <c r="G150" s="313"/>
      <c r="H150" s="313"/>
      <c r="I150" s="275">
        <f t="shared" si="6"/>
        <v>0</v>
      </c>
    </row>
    <row r="151" spans="1:9" ht="16.5" customHeight="1">
      <c r="A151" s="274" t="s">
        <v>18</v>
      </c>
      <c r="B151" s="249" t="s">
        <v>223</v>
      </c>
      <c r="C151" s="313"/>
      <c r="D151" s="313"/>
      <c r="E151" s="275">
        <f t="shared" si="5"/>
        <v>0</v>
      </c>
      <c r="F151" s="313"/>
      <c r="G151" s="313"/>
      <c r="H151" s="313"/>
      <c r="I151" s="275">
        <f t="shared" si="6"/>
        <v>0</v>
      </c>
    </row>
    <row r="152" spans="1:10" ht="16.5" customHeight="1">
      <c r="A152" s="182" t="s">
        <v>19</v>
      </c>
      <c r="B152" s="282" t="s">
        <v>54</v>
      </c>
      <c r="C152" s="522"/>
      <c r="D152" s="522"/>
      <c r="E152" s="276">
        <f t="shared" si="5"/>
        <v>0</v>
      </c>
      <c r="F152" s="522"/>
      <c r="G152" s="522"/>
      <c r="H152" s="522"/>
      <c r="I152" s="276">
        <f t="shared" si="6"/>
        <v>0</v>
      </c>
      <c r="J152" s="124"/>
    </row>
    <row r="153" spans="1:9" ht="18.75" customHeight="1">
      <c r="A153" s="265" t="s">
        <v>82</v>
      </c>
      <c r="B153" s="281" t="s">
        <v>125</v>
      </c>
      <c r="C153" s="208">
        <f>C154+C155</f>
        <v>0</v>
      </c>
      <c r="D153" s="208">
        <f>D154+D155</f>
        <v>0</v>
      </c>
      <c r="E153" s="272">
        <f t="shared" si="5"/>
        <v>0</v>
      </c>
      <c r="F153" s="208">
        <f>F154+F155</f>
        <v>0</v>
      </c>
      <c r="G153" s="208">
        <f>G154+G155</f>
        <v>0</v>
      </c>
      <c r="H153" s="208">
        <f>H154+H155</f>
        <v>0</v>
      </c>
      <c r="I153" s="272">
        <f t="shared" si="6"/>
        <v>0</v>
      </c>
    </row>
    <row r="154" spans="1:9" ht="16.5" customHeight="1">
      <c r="A154" s="245" t="s">
        <v>15</v>
      </c>
      <c r="B154" s="248" t="s">
        <v>224</v>
      </c>
      <c r="C154" s="324"/>
      <c r="D154" s="324"/>
      <c r="E154" s="273">
        <f t="shared" si="5"/>
        <v>0</v>
      </c>
      <c r="F154" s="324"/>
      <c r="G154" s="324"/>
      <c r="H154" s="324"/>
      <c r="I154" s="273">
        <f t="shared" si="6"/>
        <v>0</v>
      </c>
    </row>
    <row r="155" spans="1:9" ht="16.5" customHeight="1">
      <c r="A155" s="283" t="s">
        <v>16</v>
      </c>
      <c r="B155" s="284" t="s">
        <v>54</v>
      </c>
      <c r="C155" s="523"/>
      <c r="D155" s="523"/>
      <c r="E155" s="276">
        <f t="shared" si="5"/>
        <v>0</v>
      </c>
      <c r="F155" s="523"/>
      <c r="G155" s="523"/>
      <c r="H155" s="523"/>
      <c r="I155" s="276">
        <f t="shared" si="6"/>
        <v>0</v>
      </c>
    </row>
    <row r="156" spans="1:9" ht="6.75" customHeight="1">
      <c r="A156" s="596"/>
      <c r="B156" s="597"/>
      <c r="C156" s="597"/>
      <c r="D156" s="597"/>
      <c r="E156" s="597"/>
      <c r="F156" s="597"/>
      <c r="G156" s="597"/>
      <c r="H156" s="597"/>
      <c r="I156" s="598"/>
    </row>
    <row r="157" spans="1:9" ht="18.75" customHeight="1">
      <c r="A157" s="285" t="s">
        <v>31</v>
      </c>
      <c r="B157" s="286" t="s">
        <v>377</v>
      </c>
      <c r="C157" s="347"/>
      <c r="D157" s="347"/>
      <c r="E157" s="287">
        <f t="shared" si="5"/>
        <v>0</v>
      </c>
      <c r="F157" s="347"/>
      <c r="G157" s="347"/>
      <c r="H157" s="347"/>
      <c r="I157" s="287">
        <f t="shared" si="6"/>
        <v>0</v>
      </c>
    </row>
    <row r="158" spans="1:9" ht="18.75" customHeight="1">
      <c r="A158" s="288" t="s">
        <v>32</v>
      </c>
      <c r="B158" s="289" t="s">
        <v>378</v>
      </c>
      <c r="C158" s="524"/>
      <c r="D158" s="524"/>
      <c r="E158" s="290">
        <f t="shared" si="5"/>
        <v>0</v>
      </c>
      <c r="F158" s="524"/>
      <c r="G158" s="524"/>
      <c r="H158" s="524"/>
      <c r="I158" s="290">
        <f t="shared" si="6"/>
        <v>0</v>
      </c>
    </row>
    <row r="159" spans="1:9" ht="6.75" customHeight="1">
      <c r="A159" s="291"/>
      <c r="B159" s="292"/>
      <c r="C159" s="293"/>
      <c r="D159" s="293"/>
      <c r="E159" s="293"/>
      <c r="F159" s="293"/>
      <c r="G159" s="293"/>
      <c r="H159" s="293"/>
      <c r="I159" s="293"/>
    </row>
    <row r="160" spans="1:9" ht="18.75" customHeight="1">
      <c r="A160" s="288" t="s">
        <v>34</v>
      </c>
      <c r="B160" s="294" t="s">
        <v>338</v>
      </c>
      <c r="C160" s="348"/>
      <c r="D160" s="348"/>
      <c r="E160" s="287">
        <f t="shared" si="5"/>
        <v>0</v>
      </c>
      <c r="F160" s="348"/>
      <c r="G160" s="348"/>
      <c r="H160" s="348"/>
      <c r="I160" s="295">
        <f t="shared" si="6"/>
        <v>0</v>
      </c>
    </row>
    <row r="161" spans="1:9" ht="22.5" customHeight="1">
      <c r="A161" s="125"/>
      <c r="B161" s="59" t="s">
        <v>379</v>
      </c>
      <c r="C161" s="109"/>
      <c r="D161" s="109"/>
      <c r="E161" s="109"/>
      <c r="F161" s="110"/>
      <c r="G161" s="109"/>
      <c r="H161" s="109"/>
      <c r="I161" s="109"/>
    </row>
    <row r="162" spans="1:9" ht="14.25" hidden="1">
      <c r="A162" s="107"/>
      <c r="B162" s="657" t="s">
        <v>380</v>
      </c>
      <c r="C162" s="657"/>
      <c r="D162" s="127"/>
      <c r="E162" s="127"/>
      <c r="F162" s="127"/>
      <c r="G162" s="100"/>
      <c r="H162" s="100"/>
      <c r="I162" s="100"/>
    </row>
    <row r="163" spans="1:9" ht="7.5" customHeight="1" hidden="1">
      <c r="A163" s="107"/>
      <c r="B163" s="126"/>
      <c r="C163" s="126"/>
      <c r="D163" s="127"/>
      <c r="E163" s="127"/>
      <c r="F163" s="127"/>
      <c r="G163" s="100"/>
      <c r="H163" s="100"/>
      <c r="I163" s="100"/>
    </row>
    <row r="164" spans="1:9" ht="13.5" hidden="1" thickBot="1">
      <c r="A164" s="658" t="s">
        <v>381</v>
      </c>
      <c r="B164" s="658"/>
      <c r="C164" s="658"/>
      <c r="D164" s="658"/>
      <c r="E164" s="658"/>
      <c r="F164" s="658"/>
      <c r="G164" s="100"/>
      <c r="H164" s="100"/>
      <c r="I164" s="100"/>
    </row>
    <row r="165" spans="1:9" ht="12.75" hidden="1">
      <c r="A165" s="659" t="s">
        <v>3</v>
      </c>
      <c r="B165" s="661" t="s">
        <v>4</v>
      </c>
      <c r="C165" s="662"/>
      <c r="D165" s="662"/>
      <c r="E165" s="663"/>
      <c r="F165" s="128" t="s">
        <v>5</v>
      </c>
      <c r="G165" s="128" t="s">
        <v>7</v>
      </c>
      <c r="H165" s="129" t="s">
        <v>382</v>
      </c>
      <c r="I165" s="100"/>
    </row>
    <row r="166" spans="1:9" ht="13.5" hidden="1" thickBot="1">
      <c r="A166" s="660"/>
      <c r="B166" s="664"/>
      <c r="C166" s="665"/>
      <c r="D166" s="665"/>
      <c r="E166" s="666"/>
      <c r="F166" s="130" t="s">
        <v>383</v>
      </c>
      <c r="G166" s="92" t="s">
        <v>383</v>
      </c>
      <c r="H166" s="111" t="s">
        <v>384</v>
      </c>
      <c r="I166" s="100"/>
    </row>
    <row r="167" spans="1:9" ht="13.5" hidden="1" thickBot="1">
      <c r="A167" s="48" t="s">
        <v>15</v>
      </c>
      <c r="B167" s="641" t="s">
        <v>16</v>
      </c>
      <c r="C167" s="642"/>
      <c r="D167" s="642"/>
      <c r="E167" s="643"/>
      <c r="F167" s="48" t="s">
        <v>17</v>
      </c>
      <c r="G167" s="48" t="s">
        <v>18</v>
      </c>
      <c r="H167" s="48" t="s">
        <v>19</v>
      </c>
      <c r="I167" s="100"/>
    </row>
    <row r="168" spans="1:9" ht="15.75" customHeight="1" hidden="1" thickBot="1">
      <c r="A168" s="49" t="s">
        <v>25</v>
      </c>
      <c r="B168" s="667" t="s">
        <v>385</v>
      </c>
      <c r="C168" s="668"/>
      <c r="D168" s="668"/>
      <c r="E168" s="668"/>
      <c r="F168" s="668"/>
      <c r="G168" s="668"/>
      <c r="H168" s="669"/>
      <c r="I168" s="100"/>
    </row>
    <row r="169" spans="1:9" ht="12.75" hidden="1">
      <c r="A169" s="131" t="s">
        <v>15</v>
      </c>
      <c r="B169" s="670" t="s">
        <v>386</v>
      </c>
      <c r="C169" s="671"/>
      <c r="D169" s="671"/>
      <c r="E169" s="672"/>
      <c r="F169" s="132" t="e">
        <f>(D134+D157+D160+D158)/D147</f>
        <v>#DIV/0!</v>
      </c>
      <c r="G169" s="132" t="e">
        <f>(H134+H157+H160+H158)/H147</f>
        <v>#DIV/0!</v>
      </c>
      <c r="H169" s="132" t="e">
        <f>G169-F169</f>
        <v>#DIV/0!</v>
      </c>
      <c r="I169" s="100"/>
    </row>
    <row r="170" spans="1:9" ht="12.75" hidden="1">
      <c r="A170" s="133" t="s">
        <v>16</v>
      </c>
      <c r="B170" s="670" t="s">
        <v>387</v>
      </c>
      <c r="C170" s="671"/>
      <c r="D170" s="671"/>
      <c r="E170" s="672"/>
      <c r="F170" s="132" t="e">
        <f>D146/D145%</f>
        <v>#DIV/0!</v>
      </c>
      <c r="G170" s="132" t="e">
        <f>H146/H145%</f>
        <v>#DIV/0!</v>
      </c>
      <c r="H170" s="132" t="e">
        <f>G170-F170</f>
        <v>#DIV/0!</v>
      </c>
      <c r="I170" s="100"/>
    </row>
    <row r="171" spans="1:9" ht="13.5" hidden="1" thickBot="1">
      <c r="A171" s="134" t="s">
        <v>17</v>
      </c>
      <c r="B171" s="135" t="s">
        <v>388</v>
      </c>
      <c r="C171" s="136"/>
      <c r="D171" s="136"/>
      <c r="E171" s="137"/>
      <c r="F171" s="138" t="e">
        <f>D147/D42%</f>
        <v>#DIV/0!</v>
      </c>
      <c r="G171" s="138" t="e">
        <f>H147/H42%</f>
        <v>#DIV/0!</v>
      </c>
      <c r="H171" s="138" t="e">
        <f>G171-F171</f>
        <v>#DIV/0!</v>
      </c>
      <c r="I171" s="100"/>
    </row>
    <row r="172" spans="1:9" ht="16.5" customHeight="1" hidden="1" thickBot="1">
      <c r="A172" s="139" t="s">
        <v>29</v>
      </c>
      <c r="B172" s="673" t="s">
        <v>389</v>
      </c>
      <c r="C172" s="674"/>
      <c r="D172" s="674"/>
      <c r="E172" s="674"/>
      <c r="F172" s="674"/>
      <c r="G172" s="674"/>
      <c r="H172" s="675"/>
      <c r="I172" s="100"/>
    </row>
    <row r="173" spans="1:9" ht="12.75" hidden="1">
      <c r="A173" s="140" t="s">
        <v>15</v>
      </c>
      <c r="B173" s="676" t="s">
        <v>390</v>
      </c>
      <c r="C173" s="677"/>
      <c r="D173" s="677"/>
      <c r="E173" s="678"/>
      <c r="F173" s="132" t="e">
        <f>(D160*365)/D19</f>
        <v>#DIV/0!</v>
      </c>
      <c r="G173" s="141" t="e">
        <f>(H160*365)/H19</f>
        <v>#DIV/0!</v>
      </c>
      <c r="H173" s="141" t="e">
        <f>G173-F173</f>
        <v>#DIV/0!</v>
      </c>
      <c r="I173" s="100"/>
    </row>
    <row r="174" spans="1:9" ht="12.75" hidden="1">
      <c r="A174" s="142" t="s">
        <v>16</v>
      </c>
      <c r="B174" s="645" t="s">
        <v>391</v>
      </c>
      <c r="C174" s="646"/>
      <c r="D174" s="646"/>
      <c r="E174" s="647"/>
      <c r="F174" s="132" t="e">
        <f>(D134*365)/D19</f>
        <v>#DIV/0!</v>
      </c>
      <c r="G174" s="132" t="e">
        <f>(H134*365)/H19</f>
        <v>#DIV/0!</v>
      </c>
      <c r="H174" s="132" t="e">
        <f>G174-F174</f>
        <v>#DIV/0!</v>
      </c>
      <c r="I174" s="100"/>
    </row>
    <row r="175" spans="1:9" ht="13.5" hidden="1" thickBot="1">
      <c r="A175" s="130" t="s">
        <v>17</v>
      </c>
      <c r="B175" s="135" t="s">
        <v>392</v>
      </c>
      <c r="C175" s="136"/>
      <c r="D175" s="136"/>
      <c r="E175" s="137"/>
      <c r="F175" s="132" t="e">
        <f>(D147*365)/D19</f>
        <v>#DIV/0!</v>
      </c>
      <c r="G175" s="143" t="e">
        <f>(H147*365)/H19</f>
        <v>#DIV/0!</v>
      </c>
      <c r="H175" s="143" t="e">
        <f>G175-F175</f>
        <v>#DIV/0!</v>
      </c>
      <c r="I175" s="100"/>
    </row>
    <row r="176" spans="1:9" ht="17.25" customHeight="1" hidden="1" thickBot="1">
      <c r="A176" s="144" t="s">
        <v>31</v>
      </c>
      <c r="B176" s="648" t="s">
        <v>393</v>
      </c>
      <c r="C176" s="649"/>
      <c r="D176" s="649"/>
      <c r="E176" s="649"/>
      <c r="F176" s="649"/>
      <c r="G176" s="649"/>
      <c r="H176" s="650"/>
      <c r="I176" s="100"/>
    </row>
    <row r="177" spans="1:9" ht="12.75" hidden="1">
      <c r="A177" s="131" t="s">
        <v>15</v>
      </c>
      <c r="B177" s="651" t="s">
        <v>394</v>
      </c>
      <c r="C177" s="652"/>
      <c r="D177" s="652"/>
      <c r="E177" s="653"/>
      <c r="F177" s="145" t="e">
        <f>D44/D19*100%</f>
        <v>#DIV/0!</v>
      </c>
      <c r="G177" s="145" t="e">
        <f>H44/H19*100%</f>
        <v>#DIV/0!</v>
      </c>
      <c r="H177" s="145" t="e">
        <f>G177-F177</f>
        <v>#DIV/0!</v>
      </c>
      <c r="I177" s="100"/>
    </row>
    <row r="178" spans="1:9" ht="13.5" hidden="1" thickBot="1">
      <c r="A178" s="146" t="s">
        <v>16</v>
      </c>
      <c r="B178" s="654" t="s">
        <v>395</v>
      </c>
      <c r="C178" s="655"/>
      <c r="D178" s="655"/>
      <c r="E178" s="656"/>
      <c r="F178" s="147" t="e">
        <f>D47/D19*100%</f>
        <v>#DIV/0!</v>
      </c>
      <c r="G178" s="147" t="e">
        <f>H47/H19*100%</f>
        <v>#DIV/0!</v>
      </c>
      <c r="H178" s="147" t="e">
        <f>G178-F178</f>
        <v>#DIV/0!</v>
      </c>
      <c r="I178" s="100"/>
    </row>
    <row r="179" spans="1:9" ht="16.5" customHeight="1" hidden="1" thickBot="1">
      <c r="A179" s="144" t="s">
        <v>32</v>
      </c>
      <c r="B179" s="648" t="s">
        <v>396</v>
      </c>
      <c r="C179" s="649"/>
      <c r="D179" s="649"/>
      <c r="E179" s="650"/>
      <c r="F179" s="148" t="e">
        <f>D102/D19%</f>
        <v>#DIV/0!</v>
      </c>
      <c r="G179" s="148" t="e">
        <f>H102/H19%</f>
        <v>#DIV/0!</v>
      </c>
      <c r="H179" s="148" t="e">
        <f>G179-F179</f>
        <v>#DIV/0!</v>
      </c>
      <c r="I179" s="100"/>
    </row>
    <row r="180" spans="1:9" ht="12.75" hidden="1">
      <c r="A180" s="116"/>
      <c r="B180" s="100"/>
      <c r="C180" s="100"/>
      <c r="D180" s="100"/>
      <c r="E180" s="100"/>
      <c r="F180" s="100"/>
      <c r="G180" s="100"/>
      <c r="H180" s="100"/>
      <c r="I180" s="100"/>
    </row>
    <row r="181" spans="1:9" s="152" customFormat="1" ht="28.5" customHeight="1">
      <c r="A181" s="525" t="s">
        <v>407</v>
      </c>
      <c r="B181" s="526"/>
      <c r="C181" s="526"/>
      <c r="D181" s="526"/>
      <c r="E181" s="526"/>
      <c r="F181" s="526"/>
      <c r="G181" s="526"/>
      <c r="H181" s="526"/>
      <c r="I181" s="526"/>
    </row>
    <row r="182" spans="1:9" s="152" customFormat="1" ht="25.5" customHeight="1">
      <c r="A182" s="492"/>
      <c r="B182" s="493" t="s">
        <v>84</v>
      </c>
      <c r="C182" s="494"/>
      <c r="D182" s="495"/>
      <c r="E182" s="530" t="s">
        <v>85</v>
      </c>
      <c r="F182" s="531"/>
      <c r="G182" s="531"/>
      <c r="H182" s="532"/>
      <c r="I182" s="156"/>
    </row>
    <row r="183" spans="1:9" s="153" customFormat="1" ht="171" customHeight="1">
      <c r="A183" s="496"/>
      <c r="B183" s="497"/>
      <c r="C183" s="498"/>
      <c r="D183" s="499"/>
      <c r="E183" s="527"/>
      <c r="F183" s="528"/>
      <c r="G183" s="528"/>
      <c r="H183" s="529"/>
      <c r="I183" s="155"/>
    </row>
    <row r="184" spans="1:9" s="152" customFormat="1" ht="18" customHeight="1">
      <c r="A184" s="500"/>
      <c r="B184" s="501" t="s">
        <v>405</v>
      </c>
      <c r="C184" s="502"/>
      <c r="D184" s="503"/>
      <c r="E184" s="533" t="s">
        <v>405</v>
      </c>
      <c r="F184" s="534"/>
      <c r="G184" s="534"/>
      <c r="H184" s="535"/>
      <c r="I184" s="154"/>
    </row>
    <row r="185" spans="1:9" s="153" customFormat="1" ht="15" customHeight="1">
      <c r="A185" s="504"/>
      <c r="B185" s="505"/>
      <c r="C185" s="499"/>
      <c r="D185" s="499"/>
      <c r="E185" s="505"/>
      <c r="F185" s="505"/>
      <c r="G185" s="505"/>
      <c r="H185" s="505"/>
      <c r="I185" s="155"/>
    </row>
    <row r="186" spans="1:9" s="152" customFormat="1" ht="25.5" customHeight="1">
      <c r="A186" s="506"/>
      <c r="B186" s="507" t="s">
        <v>406</v>
      </c>
      <c r="C186" s="508"/>
      <c r="D186" s="508"/>
      <c r="E186" s="509"/>
      <c r="F186" s="509"/>
      <c r="G186" s="509"/>
      <c r="H186" s="509"/>
      <c r="I186" s="154"/>
    </row>
    <row r="187" spans="1:9" s="153" customFormat="1" ht="171" customHeight="1">
      <c r="A187" s="496"/>
      <c r="B187" s="497"/>
      <c r="C187" s="498"/>
      <c r="D187" s="499"/>
      <c r="E187" s="510"/>
      <c r="F187" s="510"/>
      <c r="G187" s="510"/>
      <c r="H187" s="510"/>
      <c r="I187" s="155"/>
    </row>
    <row r="188" spans="1:9" s="152" customFormat="1" ht="18" customHeight="1">
      <c r="A188" s="500"/>
      <c r="B188" s="501" t="s">
        <v>405</v>
      </c>
      <c r="C188" s="502"/>
      <c r="D188" s="503"/>
      <c r="E188" s="509"/>
      <c r="F188" s="509"/>
      <c r="G188" s="509"/>
      <c r="H188" s="509"/>
      <c r="I188" s="154"/>
    </row>
    <row r="189" spans="1:9" s="511" customFormat="1" ht="30.75" customHeight="1">
      <c r="A189" s="580" t="s">
        <v>408</v>
      </c>
      <c r="B189" s="581"/>
      <c r="C189" s="581"/>
      <c r="D189" s="581"/>
      <c r="E189" s="581"/>
      <c r="F189" s="582"/>
      <c r="G189" s="582"/>
      <c r="H189" s="582"/>
      <c r="I189" s="583"/>
    </row>
    <row r="190" spans="1:9" ht="15.75">
      <c r="A190" s="96"/>
      <c r="B190" s="95"/>
      <c r="C190" s="95"/>
      <c r="D190" s="95"/>
      <c r="E190" s="95"/>
      <c r="F190" s="95"/>
      <c r="G190" s="95"/>
      <c r="H190" s="95"/>
      <c r="I190" s="95"/>
    </row>
    <row r="191" spans="1:9" ht="15.75">
      <c r="A191" s="96"/>
      <c r="B191" s="117"/>
      <c r="C191" s="117"/>
      <c r="D191" s="117"/>
      <c r="E191" s="95"/>
      <c r="F191" s="95"/>
      <c r="G191" s="644"/>
      <c r="H191" s="644"/>
      <c r="I191" s="95"/>
    </row>
    <row r="192" spans="1:9" ht="15.75">
      <c r="A192" s="96"/>
      <c r="B192" s="150"/>
      <c r="C192" s="95"/>
      <c r="D192" s="96"/>
      <c r="E192" s="95"/>
      <c r="F192" s="95"/>
      <c r="G192" s="95"/>
      <c r="H192" s="96"/>
      <c r="I192" s="95"/>
    </row>
    <row r="193" spans="1:9" ht="15.75">
      <c r="A193" s="96"/>
      <c r="B193" s="95"/>
      <c r="C193" s="95"/>
      <c r="D193" s="95"/>
      <c r="E193" s="95"/>
      <c r="F193" s="151"/>
      <c r="G193" s="95"/>
      <c r="H193" s="95"/>
      <c r="I193" s="95"/>
    </row>
    <row r="194" spans="1:9" ht="15.75">
      <c r="A194" s="96"/>
      <c r="B194" s="96"/>
      <c r="C194" s="95"/>
      <c r="D194" s="95"/>
      <c r="E194" s="95"/>
      <c r="F194" s="95"/>
      <c r="G194" s="95"/>
      <c r="H194" s="95"/>
      <c r="I194" s="95"/>
    </row>
    <row r="195" spans="1:9" ht="15.75">
      <c r="A195" s="93"/>
      <c r="B195" s="149"/>
      <c r="C195" s="149"/>
      <c r="D195" s="94"/>
      <c r="E195" s="94"/>
      <c r="F195" s="94"/>
      <c r="G195" s="149"/>
      <c r="H195" s="94"/>
      <c r="I195" s="94"/>
    </row>
    <row r="196" ht="12.75">
      <c r="F196" s="100"/>
    </row>
    <row r="197" ht="12.75">
      <c r="F197" s="100"/>
    </row>
    <row r="198" ht="12.75">
      <c r="F198" s="100"/>
    </row>
    <row r="199" ht="12.75">
      <c r="F199" s="100"/>
    </row>
    <row r="200" ht="12.75">
      <c r="F200" s="100"/>
    </row>
    <row r="201" ht="12.75">
      <c r="F201" s="100"/>
    </row>
    <row r="202" ht="12.75">
      <c r="F202" s="100"/>
    </row>
    <row r="203" ht="12.75">
      <c r="F203" s="100"/>
    </row>
    <row r="204" ht="12.75">
      <c r="F204" s="100"/>
    </row>
    <row r="205" ht="12.75">
      <c r="F205" s="100"/>
    </row>
    <row r="206" ht="12.75">
      <c r="F206" s="100"/>
    </row>
    <row r="207" ht="12.75">
      <c r="F207" s="100"/>
    </row>
    <row r="208" ht="12.75">
      <c r="F208" s="100"/>
    </row>
    <row r="209" ht="12.75">
      <c r="F209" s="100"/>
    </row>
    <row r="210" ht="12.75">
      <c r="F210" s="100"/>
    </row>
    <row r="211" ht="12.75">
      <c r="F211" s="100"/>
    </row>
    <row r="212" ht="12.75">
      <c r="F212" s="100"/>
    </row>
    <row r="213" ht="12.75">
      <c r="F213" s="100"/>
    </row>
    <row r="214" ht="12.75">
      <c r="F214" s="100"/>
    </row>
    <row r="215" ht="12.75">
      <c r="F215" s="100"/>
    </row>
    <row r="216" ht="12.75">
      <c r="F216" s="100"/>
    </row>
    <row r="217" ht="12.75">
      <c r="F217" s="100"/>
    </row>
    <row r="218" ht="12.75">
      <c r="F218" s="100"/>
    </row>
    <row r="219" ht="12.75">
      <c r="F219" s="100"/>
    </row>
    <row r="220" ht="12.75">
      <c r="F220" s="100"/>
    </row>
    <row r="221" ht="12.75">
      <c r="F221" s="100"/>
    </row>
    <row r="222" ht="12.75">
      <c r="F222" s="100"/>
    </row>
    <row r="223" ht="12.75">
      <c r="F223" s="100"/>
    </row>
    <row r="224" ht="12.75">
      <c r="F224" s="100"/>
    </row>
  </sheetData>
  <sheetProtection password="C25B" sheet="1" selectLockedCells="1"/>
  <mergeCells count="59">
    <mergeCell ref="B179:E179"/>
    <mergeCell ref="B168:H168"/>
    <mergeCell ref="B169:E169"/>
    <mergeCell ref="B170:E170"/>
    <mergeCell ref="B172:H172"/>
    <mergeCell ref="B173:E173"/>
    <mergeCell ref="G191:H191"/>
    <mergeCell ref="B174:E174"/>
    <mergeCell ref="B176:H176"/>
    <mergeCell ref="B177:E177"/>
    <mergeCell ref="B178:E178"/>
    <mergeCell ref="A156:I156"/>
    <mergeCell ref="B162:C162"/>
    <mergeCell ref="A164:F164"/>
    <mergeCell ref="A165:A166"/>
    <mergeCell ref="B165:E166"/>
    <mergeCell ref="B167:E167"/>
    <mergeCell ref="I130:I132"/>
    <mergeCell ref="C131:C132"/>
    <mergeCell ref="D131:D132"/>
    <mergeCell ref="G131:G132"/>
    <mergeCell ref="H131:H132"/>
    <mergeCell ref="A144:I144"/>
    <mergeCell ref="C120:C121"/>
    <mergeCell ref="D120:D121"/>
    <mergeCell ref="G120:G121"/>
    <mergeCell ref="H120:H121"/>
    <mergeCell ref="B128:G128"/>
    <mergeCell ref="A130:A132"/>
    <mergeCell ref="B130:B132"/>
    <mergeCell ref="C130:D130"/>
    <mergeCell ref="E130:E132"/>
    <mergeCell ref="F130:H130"/>
    <mergeCell ref="A17:I17"/>
    <mergeCell ref="A41:I41"/>
    <mergeCell ref="A99:I99"/>
    <mergeCell ref="A109:I109"/>
    <mergeCell ref="A119:A121"/>
    <mergeCell ref="B119:B121"/>
    <mergeCell ref="C119:D119"/>
    <mergeCell ref="E119:E121"/>
    <mergeCell ref="F119:H119"/>
    <mergeCell ref="I119:I121"/>
    <mergeCell ref="A13:A15"/>
    <mergeCell ref="B13:B15"/>
    <mergeCell ref="C13:D13"/>
    <mergeCell ref="E13:E15"/>
    <mergeCell ref="F13:H13"/>
    <mergeCell ref="I13:I15"/>
    <mergeCell ref="A181:I181"/>
    <mergeCell ref="E182:H182"/>
    <mergeCell ref="E183:H183"/>
    <mergeCell ref="E184:H184"/>
    <mergeCell ref="A189:I189"/>
    <mergeCell ref="A6:I6"/>
    <mergeCell ref="A7:I7"/>
    <mergeCell ref="A9:I9"/>
    <mergeCell ref="A10:I10"/>
    <mergeCell ref="G12:I12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Anna Sobierajska</cp:lastModifiedBy>
  <cp:lastPrinted>2021-06-16T08:17:23Z</cp:lastPrinted>
  <dcterms:created xsi:type="dcterms:W3CDTF">2011-06-28T11:03:31Z</dcterms:created>
  <dcterms:modified xsi:type="dcterms:W3CDTF">2021-06-17T10:16:54Z</dcterms:modified>
  <cp:category/>
  <cp:version/>
  <cp:contentType/>
  <cp:contentStatus/>
</cp:coreProperties>
</file>