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szymczak\Desktop\sesja XXXI\"/>
    </mc:Choice>
  </mc:AlternateContent>
  <bookViews>
    <workbookView xWindow="0" yWindow="0" windowWidth="16380" windowHeight="8190" tabRatio="500" activeTab="1"/>
  </bookViews>
  <sheets>
    <sheet name="Uzasadnienie" sheetId="1" r:id="rId1"/>
    <sheet name="Tabela do uzasadnienia" sheetId="2" r:id="rId2"/>
    <sheet name="tab." sheetId="3" state="hidden" r:id="rId3"/>
  </sheets>
  <definedNames>
    <definedName name="Ostatni_rok_analizy">Uzasadnienie!#REF!</definedName>
  </definedNames>
  <calcPr calcId="152511" fullPrecision="0"/>
</workbook>
</file>

<file path=xl/calcChain.xml><?xml version="1.0" encoding="utf-8"?>
<calcChain xmlns="http://schemas.openxmlformats.org/spreadsheetml/2006/main">
  <c r="C6" i="3" l="1"/>
  <c r="F6" i="3"/>
  <c r="I6" i="3"/>
  <c r="J6" i="3"/>
  <c r="K6" i="3"/>
  <c r="A7" i="3"/>
  <c r="C7" i="3"/>
  <c r="F7" i="3"/>
  <c r="I7" i="3"/>
  <c r="J7" i="3"/>
  <c r="K7" i="3"/>
  <c r="A8" i="3"/>
  <c r="C8" i="3"/>
  <c r="F8" i="3"/>
  <c r="I8" i="3"/>
  <c r="J8" i="3"/>
  <c r="K8" i="3"/>
  <c r="A9" i="3"/>
  <c r="C9" i="3"/>
  <c r="F9" i="3"/>
  <c r="I9" i="3"/>
  <c r="J9" i="3"/>
  <c r="K9" i="3"/>
  <c r="A10" i="3"/>
  <c r="C10" i="3"/>
  <c r="F10" i="3"/>
  <c r="I10" i="3"/>
  <c r="J10" i="3"/>
  <c r="K10" i="3"/>
  <c r="A11" i="3"/>
  <c r="C11" i="3"/>
  <c r="F11" i="3"/>
  <c r="I11" i="3"/>
  <c r="J11" i="3"/>
  <c r="K11" i="3"/>
  <c r="A12" i="3"/>
  <c r="C12" i="3"/>
  <c r="F12" i="3"/>
  <c r="I12" i="3"/>
  <c r="J12" i="3"/>
  <c r="K12" i="3"/>
  <c r="A13" i="3"/>
  <c r="C13" i="3"/>
  <c r="F13" i="3"/>
  <c r="I13" i="3"/>
  <c r="J13" i="3"/>
  <c r="K13" i="3"/>
  <c r="A14" i="3"/>
  <c r="C14" i="3"/>
  <c r="F14" i="3"/>
  <c r="I14" i="3"/>
  <c r="J14" i="3"/>
  <c r="K14" i="3"/>
  <c r="A15" i="3"/>
  <c r="C15" i="3"/>
  <c r="F15" i="3"/>
  <c r="I15" i="3"/>
  <c r="J15" i="3"/>
  <c r="K15" i="3"/>
  <c r="A16" i="3"/>
  <c r="C16" i="3"/>
  <c r="F16" i="3"/>
  <c r="I16" i="3"/>
  <c r="J16" i="3"/>
  <c r="K16" i="3"/>
  <c r="A17" i="3"/>
  <c r="C17" i="3"/>
  <c r="F17" i="3"/>
  <c r="I17" i="3"/>
  <c r="J17" i="3"/>
  <c r="K17" i="3"/>
  <c r="A18" i="3"/>
  <c r="C18" i="3"/>
  <c r="F18" i="3"/>
  <c r="I18" i="3"/>
  <c r="J18" i="3"/>
  <c r="K18" i="3"/>
  <c r="A19" i="3"/>
  <c r="C19" i="3"/>
  <c r="F19" i="3"/>
  <c r="I19" i="3"/>
  <c r="J19" i="3"/>
  <c r="K19" i="3"/>
  <c r="A20" i="3"/>
  <c r="C20" i="3"/>
  <c r="F20" i="3"/>
  <c r="I20" i="3"/>
  <c r="J20" i="3"/>
  <c r="K20" i="3"/>
  <c r="A21" i="3"/>
  <c r="C21" i="3"/>
  <c r="F21" i="3"/>
  <c r="I21" i="3"/>
  <c r="J21" i="3"/>
  <c r="K21" i="3"/>
  <c r="C28" i="3"/>
  <c r="F28" i="3"/>
  <c r="I28" i="3"/>
  <c r="J28" i="3"/>
  <c r="K28" i="3"/>
  <c r="A29" i="3"/>
  <c r="C29" i="3"/>
  <c r="F29" i="3"/>
  <c r="I29" i="3"/>
  <c r="J29" i="3"/>
  <c r="K29" i="3"/>
  <c r="A30" i="3"/>
  <c r="C30" i="3"/>
  <c r="F30" i="3"/>
  <c r="I30" i="3"/>
  <c r="J30" i="3"/>
  <c r="K30" i="3"/>
  <c r="A31" i="3"/>
  <c r="C31" i="3"/>
  <c r="F31" i="3"/>
  <c r="I31" i="3"/>
  <c r="J31" i="3"/>
  <c r="K31" i="3"/>
  <c r="A32" i="3"/>
  <c r="C32" i="3"/>
  <c r="F32" i="3"/>
  <c r="I32" i="3"/>
  <c r="J32" i="3"/>
  <c r="K32" i="3"/>
  <c r="A33" i="3"/>
  <c r="C33" i="3"/>
  <c r="F33" i="3"/>
  <c r="I33" i="3"/>
  <c r="J33" i="3"/>
  <c r="K33" i="3"/>
  <c r="A34" i="3"/>
  <c r="C34" i="3"/>
  <c r="F34" i="3"/>
  <c r="I34" i="3"/>
  <c r="J34" i="3"/>
  <c r="K34" i="3"/>
  <c r="A35" i="3"/>
  <c r="C35" i="3"/>
  <c r="F35" i="3"/>
  <c r="I35" i="3"/>
  <c r="J35" i="3"/>
  <c r="K35" i="3"/>
  <c r="A36" i="3"/>
  <c r="C36" i="3"/>
  <c r="F36" i="3"/>
  <c r="I36" i="3"/>
  <c r="J36" i="3"/>
  <c r="K36" i="3"/>
  <c r="A37" i="3"/>
  <c r="C37" i="3"/>
  <c r="F37" i="3"/>
  <c r="I37" i="3"/>
  <c r="J37" i="3"/>
  <c r="K37" i="3"/>
  <c r="A38" i="3"/>
  <c r="C38" i="3"/>
  <c r="F38" i="3"/>
  <c r="I38" i="3"/>
  <c r="J38" i="3"/>
  <c r="K38" i="3"/>
  <c r="A39" i="3"/>
  <c r="C39" i="3"/>
  <c r="F39" i="3"/>
  <c r="I39" i="3"/>
  <c r="J39" i="3"/>
  <c r="K39" i="3"/>
  <c r="A40" i="3"/>
  <c r="C40" i="3"/>
  <c r="F40" i="3"/>
  <c r="I40" i="3"/>
  <c r="J40" i="3"/>
  <c r="K40" i="3"/>
  <c r="A41" i="3"/>
  <c r="C41" i="3"/>
  <c r="F41" i="3"/>
  <c r="I41" i="3"/>
  <c r="J41" i="3"/>
  <c r="K41" i="3"/>
  <c r="A42" i="3"/>
  <c r="C42" i="3"/>
  <c r="F42" i="3"/>
  <c r="I42" i="3"/>
  <c r="J42" i="3"/>
  <c r="K42" i="3"/>
  <c r="A43" i="3"/>
  <c r="C43" i="3"/>
  <c r="F43" i="3"/>
  <c r="I43" i="3"/>
  <c r="J43" i="3"/>
  <c r="K43" i="3"/>
  <c r="C6" i="2"/>
  <c r="F6" i="2"/>
  <c r="I6" i="2"/>
  <c r="J6" i="2"/>
  <c r="K6" i="2"/>
  <c r="A7" i="2"/>
  <c r="C7" i="2"/>
  <c r="F7" i="2"/>
  <c r="I7" i="2"/>
  <c r="J7" i="2"/>
  <c r="K7" i="2"/>
  <c r="A8" i="2"/>
  <c r="C8" i="2"/>
  <c r="F8" i="2"/>
  <c r="I8" i="2"/>
  <c r="J8" i="2"/>
  <c r="K8" i="2"/>
  <c r="A9" i="2"/>
  <c r="C9" i="2"/>
  <c r="F9" i="2"/>
  <c r="I9" i="2"/>
  <c r="J9" i="2"/>
  <c r="K9" i="2"/>
  <c r="A10" i="2"/>
  <c r="C10" i="2"/>
  <c r="F10" i="2"/>
  <c r="I10" i="2"/>
  <c r="J10" i="2"/>
  <c r="K10" i="2"/>
  <c r="A11" i="2"/>
  <c r="C11" i="2"/>
  <c r="F11" i="2"/>
  <c r="I11" i="2"/>
  <c r="J11" i="2"/>
  <c r="K11" i="2"/>
  <c r="C12" i="2"/>
  <c r="F12" i="2"/>
  <c r="I12" i="2"/>
  <c r="J12" i="2"/>
  <c r="K12" i="2"/>
  <c r="C13" i="2"/>
  <c r="F13" i="2"/>
  <c r="I13" i="2"/>
  <c r="J13" i="2"/>
  <c r="K13" i="2"/>
  <c r="C14" i="2"/>
  <c r="F14" i="2"/>
  <c r="I14" i="2"/>
  <c r="J14" i="2"/>
  <c r="K14" i="2"/>
  <c r="C15" i="2"/>
  <c r="F15" i="2"/>
  <c r="I15" i="2"/>
  <c r="J15" i="2"/>
  <c r="K15" i="2"/>
  <c r="C16" i="2"/>
  <c r="F16" i="2"/>
  <c r="I16" i="2"/>
  <c r="J16" i="2"/>
  <c r="K16" i="2"/>
  <c r="C17" i="2"/>
  <c r="F17" i="2"/>
  <c r="I17" i="2"/>
  <c r="J17" i="2"/>
  <c r="K17" i="2"/>
  <c r="C18" i="2"/>
  <c r="F18" i="2"/>
  <c r="I18" i="2"/>
  <c r="J18" i="2"/>
  <c r="K18" i="2"/>
  <c r="C19" i="2"/>
  <c r="F19" i="2"/>
  <c r="I19" i="2"/>
  <c r="J19" i="2"/>
  <c r="K19" i="2"/>
  <c r="C20" i="2"/>
  <c r="F20" i="2"/>
  <c r="I20" i="2"/>
  <c r="J20" i="2"/>
  <c r="K20" i="2"/>
  <c r="C21" i="2"/>
  <c r="F21" i="2"/>
  <c r="I21" i="2"/>
  <c r="J21" i="2"/>
  <c r="K21" i="2"/>
  <c r="C22" i="2"/>
  <c r="F22" i="2"/>
  <c r="I22" i="2"/>
  <c r="J22" i="2"/>
  <c r="K22" i="2"/>
  <c r="C23" i="2"/>
  <c r="F23" i="2"/>
  <c r="I23" i="2"/>
  <c r="J23" i="2"/>
  <c r="K23" i="2"/>
  <c r="C24" i="2"/>
  <c r="F24" i="2"/>
  <c r="I24" i="2"/>
  <c r="J24" i="2"/>
  <c r="K24" i="2"/>
  <c r="C31" i="2"/>
  <c r="F31" i="2"/>
  <c r="I31" i="2"/>
  <c r="J31" i="2"/>
  <c r="K31" i="2"/>
  <c r="A32" i="2"/>
  <c r="C32" i="2"/>
  <c r="F32" i="2"/>
  <c r="I32" i="2"/>
  <c r="J32" i="2"/>
  <c r="K32" i="2"/>
  <c r="A33" i="2"/>
  <c r="C33" i="2"/>
  <c r="F33" i="2"/>
  <c r="I33" i="2"/>
  <c r="J33" i="2"/>
  <c r="K33" i="2"/>
  <c r="A34" i="2"/>
  <c r="C34" i="2"/>
  <c r="F34" i="2"/>
  <c r="I34" i="2"/>
  <c r="J34" i="2"/>
  <c r="K34" i="2"/>
  <c r="A35" i="2"/>
  <c r="C35" i="2"/>
  <c r="F35" i="2"/>
  <c r="I35" i="2"/>
  <c r="J35" i="2"/>
  <c r="K35" i="2"/>
  <c r="A36" i="2"/>
  <c r="C36" i="2"/>
  <c r="F36" i="2"/>
  <c r="I36" i="2"/>
  <c r="J36" i="2"/>
  <c r="K36" i="2"/>
  <c r="C37" i="2"/>
  <c r="F37" i="2"/>
  <c r="I37" i="2"/>
  <c r="J37" i="2"/>
  <c r="K37" i="2"/>
  <c r="C38" i="2"/>
  <c r="F38" i="2"/>
  <c r="I38" i="2"/>
  <c r="J38" i="2"/>
  <c r="K38" i="2"/>
  <c r="C39" i="2"/>
  <c r="F39" i="2"/>
  <c r="I39" i="2"/>
  <c r="J39" i="2"/>
  <c r="K39" i="2"/>
  <c r="C40" i="2"/>
  <c r="F40" i="2"/>
  <c r="I40" i="2"/>
  <c r="J40" i="2"/>
  <c r="K40" i="2"/>
  <c r="C41" i="2"/>
  <c r="F41" i="2"/>
  <c r="I41" i="2"/>
  <c r="J41" i="2"/>
  <c r="K41" i="2"/>
  <c r="C42" i="2"/>
  <c r="F42" i="2"/>
  <c r="I42" i="2"/>
  <c r="J42" i="2"/>
  <c r="K42" i="2"/>
  <c r="C43" i="2"/>
  <c r="F43" i="2"/>
  <c r="I43" i="2"/>
  <c r="J43" i="2"/>
  <c r="K43" i="2"/>
  <c r="C44" i="2"/>
  <c r="F44" i="2"/>
  <c r="I44" i="2"/>
  <c r="J44" i="2"/>
  <c r="K44" i="2"/>
  <c r="C45" i="2"/>
  <c r="F45" i="2"/>
  <c r="I45" i="2"/>
  <c r="J45" i="2"/>
  <c r="K45" i="2"/>
  <c r="C46" i="2"/>
  <c r="F46" i="2"/>
  <c r="I46" i="2"/>
  <c r="J46" i="2"/>
  <c r="K46" i="2"/>
  <c r="C47" i="2"/>
  <c r="F47" i="2"/>
  <c r="I47" i="2"/>
  <c r="J47" i="2"/>
  <c r="K47" i="2"/>
  <c r="C48" i="2"/>
  <c r="F48" i="2"/>
  <c r="I48" i="2"/>
  <c r="J48" i="2"/>
  <c r="K48" i="2"/>
  <c r="C49" i="2"/>
  <c r="F49" i="2"/>
  <c r="I49" i="2"/>
  <c r="J49" i="2"/>
  <c r="K49" i="2"/>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3" i="1"/>
  <c r="D54" i="1"/>
  <c r="D55" i="1"/>
  <c r="D56" i="1"/>
  <c r="D57" i="1"/>
  <c r="D58" i="1"/>
  <c r="D59" i="1"/>
  <c r="D60" i="1"/>
  <c r="D61" i="1"/>
  <c r="D62" i="1"/>
  <c r="D63" i="1"/>
  <c r="D64" i="1"/>
  <c r="D65" i="1"/>
  <c r="D66" i="1"/>
  <c r="D67" i="1"/>
  <c r="D68" i="1"/>
  <c r="D69" i="1"/>
  <c r="D70" i="1"/>
  <c r="D71" i="1"/>
  <c r="D72" i="1"/>
  <c r="D73" i="1"/>
  <c r="D75" i="1"/>
  <c r="D76" i="1"/>
  <c r="D78" i="1"/>
  <c r="D79" i="1"/>
  <c r="D80" i="1"/>
  <c r="D81" i="1"/>
  <c r="D82" i="1"/>
  <c r="D83" i="1"/>
  <c r="D84" i="1"/>
  <c r="D91" i="1"/>
  <c r="D92" i="1"/>
  <c r="D93" i="1"/>
  <c r="D94" i="1"/>
  <c r="D95" i="1"/>
  <c r="D96" i="1"/>
  <c r="D97" i="1"/>
  <c r="D98" i="1"/>
  <c r="D99" i="1"/>
  <c r="D100" i="1"/>
  <c r="D101" i="1"/>
  <c r="D102"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F145" i="1"/>
  <c r="F148" i="1"/>
  <c r="F151" i="1"/>
  <c r="F154" i="1"/>
  <c r="F157" i="1"/>
  <c r="F160" i="1"/>
  <c r="F163" i="1"/>
  <c r="F166" i="1"/>
  <c r="F169" i="1"/>
  <c r="F172" i="1"/>
  <c r="F178" i="1"/>
  <c r="F181" i="1"/>
  <c r="F184" i="1"/>
  <c r="F187" i="1"/>
  <c r="F190" i="1"/>
  <c r="F193" i="1"/>
  <c r="F196" i="1"/>
  <c r="F199" i="1"/>
  <c r="F202" i="1"/>
  <c r="F205" i="1"/>
  <c r="F208" i="1"/>
  <c r="F214" i="1"/>
  <c r="F217" i="1"/>
  <c r="F220" i="1"/>
  <c r="F223" i="1"/>
  <c r="F226" i="1"/>
  <c r="F229" i="1"/>
  <c r="F232" i="1"/>
  <c r="F235" i="1"/>
  <c r="F238" i="1"/>
  <c r="F241" i="1"/>
  <c r="F244" i="1"/>
  <c r="F247" i="1"/>
  <c r="F252" i="1"/>
  <c r="F255" i="1"/>
  <c r="F258" i="1"/>
  <c r="F261" i="1"/>
  <c r="F264" i="1"/>
  <c r="F267" i="1"/>
  <c r="F270" i="1"/>
  <c r="F273" i="1"/>
  <c r="F276" i="1"/>
  <c r="F279" i="1"/>
  <c r="F282" i="1"/>
  <c r="F285" i="1"/>
  <c r="F288" i="1"/>
  <c r="F294" i="1"/>
  <c r="F297" i="1"/>
  <c r="F300" i="1"/>
  <c r="F303" i="1"/>
  <c r="F306" i="1"/>
  <c r="F309" i="1"/>
  <c r="F314" i="1"/>
  <c r="F317" i="1"/>
  <c r="F320" i="1"/>
  <c r="F323" i="1"/>
  <c r="F326" i="1"/>
  <c r="F329" i="1"/>
  <c r="F336" i="1"/>
  <c r="F339" i="1"/>
  <c r="F342" i="1"/>
  <c r="F345" i="1"/>
  <c r="F348" i="1"/>
  <c r="F351" i="1"/>
  <c r="F354" i="1"/>
  <c r="F357" i="1"/>
  <c r="F360" i="1"/>
  <c r="F363" i="1"/>
  <c r="F369" i="1"/>
  <c r="F372" i="1"/>
  <c r="F375" i="1"/>
  <c r="F378" i="1"/>
  <c r="F381" i="1"/>
  <c r="F384" i="1"/>
  <c r="F387" i="1"/>
  <c r="F390" i="1"/>
  <c r="F393" i="1"/>
  <c r="F396" i="1"/>
  <c r="F399" i="1"/>
  <c r="F409" i="1"/>
  <c r="F412" i="1"/>
  <c r="F415" i="1"/>
  <c r="F418" i="1"/>
  <c r="F421" i="1"/>
  <c r="F424" i="1"/>
  <c r="F427" i="1"/>
  <c r="F430" i="1"/>
  <c r="F433" i="1"/>
  <c r="F436" i="1"/>
  <c r="F439" i="1"/>
  <c r="F442" i="1"/>
  <c r="F448" i="1"/>
  <c r="F454" i="1"/>
  <c r="F457" i="1"/>
  <c r="F460" i="1"/>
  <c r="F465" i="1"/>
  <c r="F468" i="1"/>
  <c r="F471" i="1"/>
  <c r="F474" i="1"/>
  <c r="F477" i="1"/>
  <c r="F480" i="1"/>
  <c r="F483" i="1"/>
  <c r="F486" i="1"/>
  <c r="F491" i="1"/>
  <c r="F494" i="1"/>
  <c r="F497" i="1"/>
  <c r="F505" i="1"/>
  <c r="F508" i="1"/>
  <c r="F511" i="1"/>
  <c r="F514" i="1"/>
  <c r="F517" i="1"/>
  <c r="F520" i="1"/>
  <c r="F523" i="1"/>
  <c r="F526" i="1"/>
  <c r="F532" i="1"/>
  <c r="F535" i="1"/>
  <c r="F538" i="1"/>
  <c r="F541" i="1"/>
  <c r="F544" i="1"/>
</calcChain>
</file>

<file path=xl/sharedStrings.xml><?xml version="1.0" encoding="utf-8"?>
<sst xmlns="http://schemas.openxmlformats.org/spreadsheetml/2006/main" count="804" uniqueCount="544">
  <si>
    <t>UZASADNIENIE</t>
  </si>
  <si>
    <t>1. Przedmiot regulacji:</t>
  </si>
  <si>
    <t>2. Omówienie podstawy prawnej:</t>
  </si>
  <si>
    <t>3. Konsultacje wymagane przepisami prawa (łącznie z przepisami wewnętrznymi):</t>
  </si>
  <si>
    <t xml:space="preserve">Zgodnie z obowiązującym stanem prawnym nie ma konieczności skierowania projektu uchwały do konsultacji. </t>
  </si>
  <si>
    <t>4. Uzasadnienie merytoryczne:</t>
  </si>
  <si>
    <t>Lp.</t>
  </si>
  <si>
    <t>Wyszczególnienie</t>
  </si>
  <si>
    <t>Zmiana</t>
  </si>
  <si>
    <t>Plan po zmianach</t>
  </si>
  <si>
    <t>Dochody ogółem</t>
  </si>
  <si>
    <t>1.1</t>
  </si>
  <si>
    <t>Dochody bieżące, z tego:</t>
  </si>
  <si>
    <t>1.1.1</t>
  </si>
  <si>
    <t>dochody z tytułu udziału we wpływach z podatku dochodowego od osób fizycznych</t>
  </si>
  <si>
    <t>1.1.2</t>
  </si>
  <si>
    <t>dochody z tytułu udziału we wpływach z podatku dochodowego od osób prawnych</t>
  </si>
  <si>
    <t>1.1.3</t>
  </si>
  <si>
    <t>z subwencji ogólnej</t>
  </si>
  <si>
    <t>1.1.4</t>
  </si>
  <si>
    <t>z tytułu dotacji i środków przeznaczonych na cele bieżące</t>
  </si>
  <si>
    <t>1.1.5</t>
  </si>
  <si>
    <t>pozostałe dochody bieżące, w tym:</t>
  </si>
  <si>
    <t>1.1.5.1</t>
  </si>
  <si>
    <t>z podatku od nieruchomości</t>
  </si>
  <si>
    <t>1.2</t>
  </si>
  <si>
    <t>Dochody majątkowe, w tym:</t>
  </si>
  <si>
    <t>1.2.1</t>
  </si>
  <si>
    <t>ze sprzedaży majątku</t>
  </si>
  <si>
    <t>1.2.2</t>
  </si>
  <si>
    <t>z tytułu dotacji oraz środków przeznaczonych na inwestycje</t>
  </si>
  <si>
    <t>Wydatki ogółem</t>
  </si>
  <si>
    <t>2.1</t>
  </si>
  <si>
    <t>Wydatki bieżące, w tym:</t>
  </si>
  <si>
    <t>2.1.1</t>
  </si>
  <si>
    <t>na wynagrodzenia i składki od nich naliczane</t>
  </si>
  <si>
    <t>2.1.2</t>
  </si>
  <si>
    <t>z tytułu poręczeń i gwarancji, w tym:</t>
  </si>
  <si>
    <t>2.1.2.1</t>
  </si>
  <si>
    <t>gwarancje i poręczenia podlegające wyłączeniu z limitu spłaty zobowiązań, o którym mowa w art. 243 ustawy</t>
  </si>
  <si>
    <t>2.1.3</t>
  </si>
  <si>
    <t>wydatki na obsługę długu, w tym:</t>
  </si>
  <si>
    <t>2.1.3.1</t>
  </si>
  <si>
    <t>odsetki i dyskonto podlegające wyłączeniu z limitu spłaty zobowiązań, o którym mowa w art. 243 ustawy, w terminie nie dłuższym niż 90 dni po zakończeniu programu, projektu lub zadania i otrzymaniu refundacji z tych środków (bez odsetek i dyskonta od zobowiązań na wkład krajowy)</t>
  </si>
  <si>
    <t>2.1.3.2</t>
  </si>
  <si>
    <t>odsetki i dyskonto podlegające wyłączeniu z limitu spłaty zobowiązań, o którym mowa w art. 243 ustawy, z tytułu zobowiązań zaciągniętych na wkład krajowy</t>
  </si>
  <si>
    <t>2.1.3.3</t>
  </si>
  <si>
    <t>pozostałe odsetki i dyskonto podlegające wyłączeniu z limitu spłaty zobowiązań, o którym mowa w art. 243 ustawy</t>
  </si>
  <si>
    <t>2.2</t>
  </si>
  <si>
    <t>Wydatki majątkowe, w tym:</t>
  </si>
  <si>
    <t>2.2.1</t>
  </si>
  <si>
    <t>Inwestycje i zakupy inwestycyjne, o których mowa w art. 236 ust. 4 pkt 1 ustawy, w tym:</t>
  </si>
  <si>
    <t>2.2.1.1</t>
  </si>
  <si>
    <t>wydatki o charakterze dotacyjnym na inwestycje i zakupy inwestycyjne</t>
  </si>
  <si>
    <t>Wynik budżetu</t>
  </si>
  <si>
    <t>3.1</t>
  </si>
  <si>
    <t>Kwota prognozowanej nadwyżki budżetu przeznaczana na spłatę kredytów, pożyczek i wykup papierów wartościowych</t>
  </si>
  <si>
    <t>Przychody budżetu</t>
  </si>
  <si>
    <t>4.1</t>
  </si>
  <si>
    <t>Kredyty, pożyczki, emisja papierów wartościowych, w tym:</t>
  </si>
  <si>
    <t>4.1.1</t>
  </si>
  <si>
    <t>na pokrycie deficytu budżetu</t>
  </si>
  <si>
    <t>4.2</t>
  </si>
  <si>
    <t>Nadwyżka budżetowa z lat ubiegłych, w tym:</t>
  </si>
  <si>
    <t>4.2.1</t>
  </si>
  <si>
    <t>4.3</t>
  </si>
  <si>
    <t>Wolne środki, o których mowa w art. 217 ust. 2 pkt 6 ustawy, w tym:</t>
  </si>
  <si>
    <t>4.3.1</t>
  </si>
  <si>
    <t>4.4</t>
  </si>
  <si>
    <t>Spłaty udzielonych pożyczek w latach ubiegłych, w tym:</t>
  </si>
  <si>
    <t>4.4.1</t>
  </si>
  <si>
    <t>4.5</t>
  </si>
  <si>
    <t>Inne przychody niezwiązane z zaciągnięciem długu, w tym:</t>
  </si>
  <si>
    <t>4.5.1</t>
  </si>
  <si>
    <t>Rozchody budżetu</t>
  </si>
  <si>
    <t>5.1</t>
  </si>
  <si>
    <t>Spłaty rat kapitałowych kredytów i pożyczek oraz wykup papierów wartościowych, w tym:</t>
  </si>
  <si>
    <t>5.1.1</t>
  </si>
  <si>
    <t>łączna kwota przypadających na dany rok kwot ustawowych wyłączeni z limitu spłaty zobowiązań, w tym:</t>
  </si>
  <si>
    <t>5.1.1.1</t>
  </si>
  <si>
    <t>kwota przypadających na dany rok kwot wyłączeni określonych w art. 243 ust. 3 ustawy</t>
  </si>
  <si>
    <t>5.1.1.2</t>
  </si>
  <si>
    <t>kwota przypadających na dany rok kwot wyłączeni określonych w art. 243 ust. 3a ustawy</t>
  </si>
  <si>
    <t>5.1.1.3</t>
  </si>
  <si>
    <t>kwota wyłączeń z tytułu wcześniejszej spłaty zobowiązań, określonych w art. 243 ust. 3b ustawy, z tego:</t>
  </si>
  <si>
    <t>5.1.1.3.1</t>
  </si>
  <si>
    <t>środkami nowego zobowiązania</t>
  </si>
  <si>
    <t>5.1.1.3.2</t>
  </si>
  <si>
    <t>wolnymi środkami, o których mowa w art. 217 ust. 2 pkt 6 ustawy</t>
  </si>
  <si>
    <t>5.1.1.3.3</t>
  </si>
  <si>
    <t>innymi środkami</t>
  </si>
  <si>
    <t>5.1.1.4</t>
  </si>
  <si>
    <t>kwota przypadających na dany rok kwot pozostałych ustawowych wyłączeń z limitu spłaty zobowiązań</t>
  </si>
  <si>
    <t>5.2</t>
  </si>
  <si>
    <t>Inne rozchody niezwiązane ze spłatą długu</t>
  </si>
  <si>
    <t>6</t>
  </si>
  <si>
    <t>Kwota długu, w tym:</t>
  </si>
  <si>
    <t>6.1</t>
  </si>
  <si>
    <t>kwota długu, którego planowana spłata dokona się z wydatków</t>
  </si>
  <si>
    <t>Relacja zrównoważenia wydatków bieżących, o której mowa w art. 242 ustawy</t>
  </si>
  <si>
    <t>x</t>
  </si>
  <si>
    <t>7.1</t>
  </si>
  <si>
    <t>Różnica między dochodami bieżącymi a wydatkami bieżącymi</t>
  </si>
  <si>
    <t>7.2</t>
  </si>
  <si>
    <t>Wskaźnik spłaty zobowiązań</t>
  </si>
  <si>
    <t>8.1</t>
  </si>
  <si>
    <t>8.1_vROD_2020</t>
  </si>
  <si>
    <t>8.1_vROD_2026</t>
  </si>
  <si>
    <t>8.2</t>
  </si>
  <si>
    <t>8.3</t>
  </si>
  <si>
    <t>8.3.1</t>
  </si>
  <si>
    <t>8.4</t>
  </si>
  <si>
    <t>TAK</t>
  </si>
  <si>
    <t>8.4.1</t>
  </si>
  <si>
    <t>Finansowanie programów, projektów lub zadań realizowanych z udziałem środków, o których mowa w art. 5 ust. 1 pkt 2 i 3 ustawy</t>
  </si>
  <si>
    <t>9.1</t>
  </si>
  <si>
    <t>Dochody bieżące na programy, projekty lub zadania finansowane z udziałem środków, o których mowa w art. 5 ust. 1 pkt 2 i 3 ustawy</t>
  </si>
  <si>
    <t>9.1.1</t>
  </si>
  <si>
    <t>Dotacje i środki o charakterze bieżącym na realizację programu, projektu lub zadania finansowanego z udziałem środków, o których mowa w art. 5 ust. 1 pkt 2 ustawy, w tym:</t>
  </si>
  <si>
    <t>9.1.1.1</t>
  </si>
  <si>
    <t>środki określone w art. 5 ust. 1 pkt 2 ustawy</t>
  </si>
  <si>
    <t>9.2</t>
  </si>
  <si>
    <t>Dochody majątkowe na programy, projekty lub zadania finansowane z udziałem środków, o których mowa w art. 5 ust. 1 pkt 2 i 3 ustawy</t>
  </si>
  <si>
    <t>9.2.1</t>
  </si>
  <si>
    <t>Dochody majątkowe na programy, projekty lub zadania finansowane z udziałem środków, o których mowa w art. 5 ust. 1 pkt 2 ustawy, w tym:</t>
  </si>
  <si>
    <t>9.2.1.1</t>
  </si>
  <si>
    <t>9.3</t>
  </si>
  <si>
    <t>Wydatki bieżące na programy, projekty lub zadania finansowane z udziałem środków, o których mowa w art. 5 ust. 1 pkt 2 i 3 ustawy</t>
  </si>
  <si>
    <t>9.3.1</t>
  </si>
  <si>
    <t>Wydatki bieżące na programy, projekty lub zadania finansowane z udziałem środków, o których mowa w art. 5 ust. 1 pkt 2 ustawy, w tym:</t>
  </si>
  <si>
    <t>9.3.1.1</t>
  </si>
  <si>
    <t>finansowane środkami określonymi w art. 5 ust. 1 pkt 2 ustawy</t>
  </si>
  <si>
    <t>9.4</t>
  </si>
  <si>
    <t>Wydatki majątkowe na programy, projekty lub zadania finansowane z udziałem środków, o których mowa w art. 5 ust. 1 pkt 2 i 3 ustawy</t>
  </si>
  <si>
    <t>9.4.1</t>
  </si>
  <si>
    <t>Wydatki majątkowe na programy, projekty lub zadania finansowane z udziałem środków, o których mowa w art. 5 ust. 1 pkt 2 ustawy, w tym:</t>
  </si>
  <si>
    <t>9.4.1.1</t>
  </si>
  <si>
    <t>Informacje uzupełniające o wybranych kategoriach finansowych</t>
  </si>
  <si>
    <t>10.1</t>
  </si>
  <si>
    <t>Wydatki objęte limitem, o którym mowa w art. 226 ust. 3 pkt 4 ustawy, z tego:</t>
  </si>
  <si>
    <t>10.1.1</t>
  </si>
  <si>
    <t>bieżące</t>
  </si>
  <si>
    <t>10.1.2</t>
  </si>
  <si>
    <t>majątkowe</t>
  </si>
  <si>
    <t>10.2</t>
  </si>
  <si>
    <t>Wydatki bieżące na pokrycie ujemnego wyniku finansowego samodzielnego publicznego zakładu opieki zdrowotnej</t>
  </si>
  <si>
    <t>10.3</t>
  </si>
  <si>
    <t>Wydatki na spłatę zobowiązań przejmowanych w związku z likwidacją lub przekształceniem samodzielnego publicznego zakładu opieki zdrowotnej</t>
  </si>
  <si>
    <t>10.4</t>
  </si>
  <si>
    <t>Kwota zobowiązań związku współtworzonego przez jednostkę samorządu terytorialnego przypadających do spłaty w danym roku budżetowym, podlegająca doliczeniu zgodnie z art. 244 ustawy</t>
  </si>
  <si>
    <t>10.5</t>
  </si>
  <si>
    <t>Kwota zobowiązań wynikających z przejęcia przez jednostkę samorządu terytorialnego zobowiązań po likwidowanych i przekształcanych samorządowych osobach prawnych</t>
  </si>
  <si>
    <t>10.6</t>
  </si>
  <si>
    <t>Spłaty, o których mowa w pkt. 5.1., wynikające wyłącznie z tytułu zobowiązań już zaciągniętych</t>
  </si>
  <si>
    <t>10.7</t>
  </si>
  <si>
    <t>Wydatki zmniejszające dług, w tym:</t>
  </si>
  <si>
    <t>10.7.1</t>
  </si>
  <si>
    <t>spłata zobowiązań wymagalnych z lat poprzednich, innych niż w pkt 10.7.3.</t>
  </si>
  <si>
    <t>10.7.2</t>
  </si>
  <si>
    <t>spłata zobowiązań zaliczanych do tytułu dłużnego – kredyt i pożyczka, w tym:</t>
  </si>
  <si>
    <t>10.7.2.1</t>
  </si>
  <si>
    <t>zobowiązań zaciągniętych po dniu 1 stycznia 2019 r. ,w tym:</t>
  </si>
  <si>
    <t>10.7.2.1.1</t>
  </si>
  <si>
    <t>dokonywana w formie wydatku bieżącego</t>
  </si>
  <si>
    <t>10.7.3</t>
  </si>
  <si>
    <t>wypłaty z tytułu wymagalnych poręczeń i gwarancji</t>
  </si>
  <si>
    <t>10.8</t>
  </si>
  <si>
    <t>Kwota wzrostu(+)/spadku(-) kwoty długu wynikająca z operacji nie kasowych (m.in. umorzenia, różnice kursowe)</t>
  </si>
  <si>
    <t>10.9</t>
  </si>
  <si>
    <t>Wcześniejsza spłata zobowiązań, wyłączona z limitu spłaty zobowiązań, dokonywana w formie wydatków budżetowych</t>
  </si>
  <si>
    <t>Dane dotyczące emitowanych obligacji przychodowych</t>
  </si>
  <si>
    <t>11.1</t>
  </si>
  <si>
    <t>Środki z przedsięwzięcia gromadzone na rachunku bankowym, w tym:</t>
  </si>
  <si>
    <t>11.1.1</t>
  </si>
  <si>
    <t>środki na zaspokojenie roszczeń obligatariuszy</t>
  </si>
  <si>
    <t>11.2</t>
  </si>
  <si>
    <t>Wydatki bieżące z tytułu świadczenia emitenta należnego obligatariuszom, nieuwzględniane w limicie spłaty zobowiązań</t>
  </si>
  <si>
    <t>Stopnie niezachowania relacji określonych w art. 242-244 w przypadku określonym w ... ustawy</t>
  </si>
  <si>
    <t>12.1</t>
  </si>
  <si>
    <t>Stopień niezachowania relacji zrównoważenia wydatków bieżących, o której mowa w poz. 7.2.</t>
  </si>
  <si>
    <t>12.2</t>
  </si>
  <si>
    <t>Stopień niezachowania wskaźnika spłaty zobowiązań, o którym mowa w poz. 8.4.</t>
  </si>
  <si>
    <t>12.3</t>
  </si>
  <si>
    <t>Stopień niezachowania wskaźnika spłaty zobowiązań, o którym mowa w poz. 8.4.1.</t>
  </si>
  <si>
    <t>10.10</t>
  </si>
  <si>
    <t>Wykup papierów wartościowych, spłaty rat kredytów i pożyczek wraz z należnymi odsetkami i dyskontem, odpowiednio emitowanych lub zaciągniętych do równowartości kwoty ubytku w wykonanych dochodach jednostki samorządu terytorialnego będącego skutkiem wystąpienia COVID-19</t>
  </si>
  <si>
    <t>10.11</t>
  </si>
  <si>
    <t>Wydatki bieżące podlegające ustawowemu wyłączeniu z limitu spłaty zobowiązań</t>
  </si>
  <si>
    <t>Ponadto dokonuje się zmian w załączniku nr 2 do wieloletniej prognozy finansowej "Wykaz przedsięwzięć wieloletnich" wynikających:</t>
  </si>
  <si>
    <t xml:space="preserve"> - ze zmiany ogólnego kosztu zadań,</t>
  </si>
  <si>
    <t xml:space="preserve"> - z przeniesienia planowanych wydatków między latami realizacji zadań.</t>
  </si>
  <si>
    <t>Zmiany dotyczą niżej wymienionych przedsięwzięć:</t>
  </si>
  <si>
    <t>Wyszczególnienie (nazwa zadania i cel)</t>
  </si>
  <si>
    <t>Łączne nakłady finansowe</t>
  </si>
  <si>
    <t>Przed zmianą</t>
  </si>
  <si>
    <t>Zwiększenia</t>
  </si>
  <si>
    <t>Zmniejszenia</t>
  </si>
  <si>
    <t>Po zmianie</t>
  </si>
  <si>
    <t>1.</t>
  </si>
  <si>
    <t xml:space="preserve">Wydatki na programy, projekty lub zadania związane z programami realizowanymi z udziałem środków, o których mowa w art. 5 ust. 1 pkt 2 i 3 ustawy z dnia 27 sierpnia 2009 r. o finansach publicznych </t>
  </si>
  <si>
    <t>Wydatki bieżące</t>
  </si>
  <si>
    <t>Wydatki majątkowe</t>
  </si>
  <si>
    <t xml:space="preserve">Wydatki na programy, projekty lub zadania pozostałe </t>
  </si>
  <si>
    <t>3.</t>
  </si>
  <si>
    <t>Pozostałe zmiany</t>
  </si>
  <si>
    <t>Horyzont czasowy</t>
  </si>
  <si>
    <t>DOCHODY</t>
  </si>
  <si>
    <t>WYDATKI</t>
  </si>
  <si>
    <t>WYNIK BUDŻETOWY</t>
  </si>
  <si>
    <t>Plan 
przed zmianą</t>
  </si>
  <si>
    <t>zmiana (+/-)</t>
  </si>
  <si>
    <t>Plan 
po zmianie</t>
  </si>
  <si>
    <t>2.</t>
  </si>
  <si>
    <t>4.</t>
  </si>
  <si>
    <t>5.</t>
  </si>
  <si>
    <t>6.</t>
  </si>
  <si>
    <t>7.</t>
  </si>
  <si>
    <t>8.</t>
  </si>
  <si>
    <t>9.</t>
  </si>
  <si>
    <t>10.</t>
  </si>
  <si>
    <t>PRZYCHODY</t>
  </si>
  <si>
    <t>ROZCHODY</t>
  </si>
  <si>
    <t>WYNIK FINANSOWY</t>
  </si>
  <si>
    <t>Ocena skutków regulacji:</t>
  </si>
  <si>
    <t>Zmiany dochodów, wydatków, przychodów i rozchodów oraz wynik budżetowy i finansowy w latach 2011-2026</t>
  </si>
  <si>
    <t>11.</t>
  </si>
  <si>
    <t>12.</t>
  </si>
  <si>
    <t>13.</t>
  </si>
  <si>
    <t>Skutkiem uchwały jest zmiana wieloletniej prognozy finansowej Województwa Kujawsko-Pomorskiego na lata 2011-2026, zgodnie z załącznikami do niniejszej uchwały.</t>
  </si>
  <si>
    <t>RPO 2020 - Dz. 6.1.1 – Doposażenie szpitali w województwie kujawsko-pomorskim związane z zapobieganiem, przeciwdziałaniem i zwalczaniem COVID-19 – Wsparcie podmiotów leczniczych w zwalczaniu epidemii COVID-19</t>
  </si>
  <si>
    <t>Relacja określona po lewej stronie nierówności we wzorze, o którym mowa w art. 243 ust. 1 ustawy (po uwzględnieniu zobowiązań związku współtworzonego przez jednostkę samorządu terytorialnego oraz po uwzględnieniu ustawowych wyłączeń przypadających na dany rok)</t>
  </si>
  <si>
    <t>Dopuszczalny limit spłaty zobowiązań określony po prawej stronie nierówności we wzorze, o którym mowa w art. 243 ustawy, po uwzględnieniu ustawowych wyłączeń, obliczony w oparciu o plan 3 kwartału roku poprzedzającego pierwszy rok prognozy (wskaźnik ustalony w oparciu o średnią arytmetyczną z poprzednich lat)</t>
  </si>
  <si>
    <t>Dopuszczalny limit spłaty zobowiązań określony po prawej stronie nierówności we wzorze, o którym mowa w art. 243 ustawy, po uwzględnieniu ustawowych wyłączeń, obliczony w oparciu o wykonanie roku poprzedzającego pierwszy rok prognozy (wskaźnik ustalony w oparciu o średnią arytmetyczną z poprzednich lat)</t>
  </si>
  <si>
    <t>Informacja o spełnieniu wskaźnika spłaty zobowiązań określonego w art. 243 ustawy, po uwzględnieniu zobowiązań związku współtworzonego przez jednostkę samorządu terytorialnego oraz po uwzględnieniu ustawowych wyłączeń, obliczonego w oparciu o plan 3 kwartałów roku poprzedzającego rok budżetowy</t>
  </si>
  <si>
    <t>Informacja o spełnieniu wskaźnika spłaty zobowiązań określonego w art. 243 ustawy, po uwzględnieniu zobowiązań związku współtworzonego przez jednostkę samorządu terytorialnego oraz po uwzględnieniu ustawowych wyłączeń, obliczonego w oparciu o wykonanie roku poprzedzającego rok budżetowy</t>
  </si>
  <si>
    <t>Zmiany dochodów, wydatków, przychodów i rozchodów oraz wynik budżetowy i finansowy w latach 2021-2039</t>
  </si>
  <si>
    <t>Skutkiem uchwały jest zmiana wieloletniej prognozy finansowej Województwa Kujawsko-Pomorskiego na lata 2021-2039, zgodnie z załącznikami do niniejszej uchwały.</t>
  </si>
  <si>
    <t>Uchwała dotyczy zmiany wieloletniej prognozy finansowej Województwa Kujawsko-Pomorskiego na lata 2021-2039.</t>
  </si>
  <si>
    <t>Obowiązująca wieloletnia prognoza finansowa Województwa Kujawsko-Pomorskiego obejmuje lata 2021-2039.</t>
  </si>
  <si>
    <t>Dokonuje się zmiany w wieloletniej prognozie finansowej Województwa Kujawsko-Pomorskiego na lata 2021-2039. Zmiany wynikają:</t>
  </si>
  <si>
    <t xml:space="preserve"> - ze zmiany budżetu województwa na 2021 r.;</t>
  </si>
  <si>
    <t>Szczegółowy zakres zmian budżetu województwa na 2021 r., które wpływają na załącznik nr 1 do wieloletniej prognozy finansowej przedstawia poniższa tabela:</t>
  </si>
  <si>
    <t>Plan na 2021 rok
(przed zmianą)</t>
  </si>
  <si>
    <t>Dotowanie kolejowych przewozów pasażerskich 2020-2035 - Organizowanie publicznego transportu zbiorowego na liniach kolejowych</t>
  </si>
  <si>
    <t>Zgodnie z art. 18 pkt 20 ustawy z dnia 5 czerwca 1998 r. o samorządzie województwa  (Dz. U. z 2020 r. poz. 1668) do kompetencji sejmiku województwa należy podejmowanie uchwał w innych sprawach zastrzeżonych ustawami. Natomiast art. 231 ustawy z dnia 27 sierpnia 2009 r. o finansach publicznych (Dz.U. z 2021 r. poz. 305) uprawnia organ stanowiący do zmiany kwot wydatków na zaplanowane w wieloletniej prognozie finansowej przedsięwzięcia.</t>
  </si>
  <si>
    <t xml:space="preserve"> - ze zmiany w planowanych przedsięwzięciach.</t>
  </si>
  <si>
    <t>Art. 226-229 ustawy z dnia 27 sierpnia 2009 r. o finansach publicznych (Dz.U. z 2021 r. poz. 305)  określają szczegółowość wieloletniej prognozy finansowej jednostki samorządu terytorialnego, tj. minimalny zakres informacji i danych jakie powinny się w niej znaleźć.</t>
  </si>
  <si>
    <t>Różnica między dochodami bieżącymi, skorygowanymi o środki a wydatkami bieżącymi</t>
  </si>
  <si>
    <t xml:space="preserve"> - ze zmian w planowanych przedsięwzięciach wieloletnich, w tym w przedsięwzięciach z udziałem środków unijnych,</t>
  </si>
  <si>
    <t xml:space="preserve">      Relacja określona po prawej stronie nierówności we wzorze, o którym
      mowa w art. 243 ust. 1 ustawy, ustalona dla danego roku (wskaźnik 
      jednoroczny)</t>
  </si>
  <si>
    <t>Wydatki inwestycyjne</t>
  </si>
  <si>
    <t>IW - Przygotowanie dokumentacji na potrzeby realizacji projektu pn. "Młyn Energii w Grudziądzu" - Zagospodarowanie nieruchomości</t>
  </si>
  <si>
    <t>RPO 2020 - Dz. 10.2.2 - Niebo nad Astrobazami - rozwijamy kompetencje kluczowe uczniów - Zapewnienie wysokiej jakości nauczania w szkołach poprzez podniesienie kompetencji kluczowych</t>
  </si>
  <si>
    <t>(dokonuje się urealnienia poniesionych do końca 2020 r. wydatków oraz przeniesienia niewykorzystanej kwoty z roku 2020 na lata następne przy zachowaniu niezmienionej ogólnej wartości projektu)</t>
  </si>
  <si>
    <t>RPO 2020 - Dz. 1.5.2 - Wsparcie umiędzynarodowienia kujawsko-pomorskich MŚP oraz promocja potencjału gospodarczego regionu - Zwiększenie poziomu handlu zagranicznego sektora MŚP</t>
  </si>
  <si>
    <t>IW -  Przebudowa wiaduktu w ciągu drogi wojewódzkiej Nr 240 Chojnice-Świecie w km 64+533 w miejscowości Terespol Pomorski- Poprawa bezpieczeństwa ruchu drogowego</t>
  </si>
  <si>
    <t>(wprowadza się nowe zadanie przewidziane do realizacji w latach 2021-2022)</t>
  </si>
  <si>
    <t>RPO 2020 - Dz. 8.6.1 - Zdrowiej w pracy i po pracy - Wydłużenie aktywności zawodowej pracowników WUP oraz promocja aktywnego stylu życia</t>
  </si>
  <si>
    <t>RPO 2020 - Dz. 9.3.2 – Wsparcie osób starszych i kadry świadczącej usługi społeczne w zakresie  przeciwdziałania rozprzestrzenianiu się COVID-19, łagodzenia jego skutków na terenie województwa kujawsko-pomorskiego – Minimalizacja skutków COVID-19 i ograniczenie rozprzestrzeniania się pandemii</t>
  </si>
  <si>
    <t>RPO 2020 - Dz. 9.4.2 - Koordynacja rozwoju ekonomii społecznej w województwie kujawsko-pomorskim (II) - Rozwój potencjału i możliwości do zwiększenia zatrudnienia w istniejących podmiotach ekonomii społecznej</t>
  </si>
  <si>
    <t>(dokonuje się urealnienia poniesionych do końca 2020 r. wydatków oraz przeniesienia niewykorzystanej kwoty z roku 2020 do roku 2021 przy zachowaniu niezmienionej ogólnej wartości projektu)</t>
  </si>
  <si>
    <t>RPO 2020 - Dz. 8.4.1 - Aktywna Mama, aktywny Tata - Zwiększenie zatrudnienia osób pełniących funkcje opiekuńcze nad dziećmi do lat 3</t>
  </si>
  <si>
    <t>RPO 2020 - Dz. 9.2.2 - Wykluczenie - nie ma MOWy! - Zwiększenie zdolności funkcjonowania w społeczności młodzieży zagrożonej wykluczeniem społecznym</t>
  </si>
  <si>
    <t>RPO 2020 - Dz. 10.3.1 - Humaniści na start - Wsparcie uczniów szczególnie uzdolnionych w zakresie przedmiotów rozwijających kompetencje kluczowe (przedmioty humanistyczne)</t>
  </si>
  <si>
    <t>(dokonuje się urealnienia poniesionych do końca 2020 r. wydatków oraz przeniesienia niewykorzystanej kwoty z roku 2020 do roku 2023 przy zachowaniu niezmienionej ogólnej wartości projektu)</t>
  </si>
  <si>
    <t>RPO 2020 - Dz. 2.1 - Budowa kujawsko-pomorskiego systemu udostępniania elektronicznej dokumentacji medycznej - II etap  - Poprawa jakości świadczonych usług medycznych z wykorzystaniem narzędzi ICT</t>
  </si>
  <si>
    <t>(dokonuje się urealnienia poniesionych do końca 2020 r. wydatków, przeniesienia niewykorzystanej kwoty z roku 2020 i części planowanych wydatków z roku 2021 do roku 2022. Wielkość planowanych wydatków bieżących nie ulega zmianie)</t>
  </si>
  <si>
    <t>RPO 2020 - Dz. 10.3.1 - Prymus Pomorza i Kujaw - Rozwój kompetencji kluczowych uczniów szczególnie zdolnych</t>
  </si>
  <si>
    <t xml:space="preserve">IZ - Projekt EMMA Extension (Interreg Region Morza Bałtyckiego) - Wzmocnienie transportu śródlądowego poprzez promocję nowych usług żeglugowych </t>
  </si>
  <si>
    <t>IZ - Projekt Cult-Crea TE (Interreg Europa) - Zwiększenie udziału przemysłów kreatywnych w rozwoju turystyki kulturowej i kreatywnej</t>
  </si>
  <si>
    <t>IZ - Projekt Digitourism (Interreg Europa) - Promowanie innowacyjnych rozwiązań z wykorzystaniem wirtualnej i rozszerzonej rzeczywistości w sektorze turystyki</t>
  </si>
  <si>
    <t>IZ - Projekt ECO-CICLE (Interreg Europa) - Rozwój turystyki rowerowej na obszarach cennych przyrodniczo</t>
  </si>
  <si>
    <t>(dokonuje się urealnienia poniesionych do końca 2020 r. wydatków oraz przeniesienia części niewykorzystanej kwoty z roku 2020 do roku 2021. Ogólna wartość projektu ulega zmniejszeniu w związku z rezygnacją z realizacji części przedsięwzięć z powodu sytuacji epidemicznej w kraju)</t>
  </si>
  <si>
    <t>IZ - COMBINE (Interreg Region Morza Bałtyckiego) - Wzmacnianie transportu kombinowanego i ostatniej mili łańcucha dostaw</t>
  </si>
  <si>
    <t>IZ - Projekt ThreeT (Interreg Europa) - Rozwój ekoturystyki z wykorzystaniem walorów dziedzictwa kulturowego i naturalnego</t>
  </si>
  <si>
    <t>(dokonuje się urealnienia poniesionych do końca 2020 r. wydatków oraz przeniesienia niewykorzystanej kwoty z roku 2020 na lata następne. Ogólna wartość projektu ulega zwiększeniu z przeznaczeniem na realizację działania pilotażowego "Obszary ciszy")</t>
  </si>
  <si>
    <t>RPO 2020 - Dz. 9.3.2 - Kujawsko-Pomorska Teleopieka - Zwiększenie dostępu do niestacjonarnych usług opiekuńczych dla osób starszych</t>
  </si>
  <si>
    <t>IW -  Przebudowa drogi wojewódzkiej Nr 246 Paterek-Dąbrowa Biskupia, odc. Rojewo-Płonkówko od km 59+344 do km 63+500, dł. 4,156 km- Poprawa bezpieczeństwa ruchu drogowego</t>
  </si>
  <si>
    <t>IW - Prace projektowe związane z Nową Perspektywą Finansową 2021-2027- Poprawa bezpieczeństwa ruchu drogowego</t>
  </si>
  <si>
    <t>IW - Przebudowa drogi wojewódzkiej Nr 544 Brodnica-Lidzbark polegająca na odnowie nawierzchni od km 2+100 do km 13+310 długości 11,022 km z wyłączeniem odcinka od km 3+395 do km 3+572 długości 0,177 km wraz z przebudową przepustu w ciągu drogi wojewódzkiej nr 544 w km 10+342 w m. Łaszewo- Poprawa bezpieczeństwa ruchu drogowego</t>
  </si>
  <si>
    <t>IW - Przygotowanie dokumentacji projektowych do realizacji zadań w ramach Programu modernizacji dróg wojewódzkich z grupy I i III Kujawsko-pomorskiego planu spójności komunikacji drogowej i kolejowej 2014-2020 - Zwiększenie bezpieczeństwa ruchu drogowego</t>
  </si>
  <si>
    <t>(wydłuża się okres realizacji zadania do 2022 r. oraz przenosi część planowanych wydatków z roku 2021 do roku 2022 w celu dostosowania do zmienionego zakresu rzeczowego zadania. Ogólna wartość zadania nie ulega zmianie)</t>
  </si>
  <si>
    <t>IW - Przebudowa drogi wojewódzkiej Nr 551 Strzyżawa-Dąbrowa Chełmińska-Unisław-Wybcz-Chełmża-Wąbrzeźno na odcinku od km 17+515 do km 30+760- Poprawa bezpieczeństwa ruchu drogowego</t>
  </si>
  <si>
    <t>RPO 2020 - Dz. 4.5 - Modernizacja zagrody wiejskiej w Dusocinie na potrzeby ośrodka edukacji ekologicznej na terenie Parku Krajobrazowego "Góry Łosiowe" wraz z czynną ochroną przyrody na obszarze Natura 2000 - Ochrona i promocja zasobów przyrodniczych oraz podniesienie świadomości edukacji ekologiczno-przyrodniczej</t>
  </si>
  <si>
    <t>RPO 2020 - Dz. 4.5 - Budowa stacji terenowo-badawczej "Podmoście" - Ochrona i promocja zasobów przyrodniczych oraz podniesienie świadomości edukacji ekologiczno-przyrodniczej</t>
  </si>
  <si>
    <t>RPO 2020 - Dz. 6.3.1 - "Dostrzec to, co niewidoczne" - zwiększenie dostępności do edukacji przedszkolnej w ośrodku Braille'a w Bydgoszczy - Zwiększenie dostępności edukacji przedszkolnej dla dzieci z dysfunkcją narządu wzroku</t>
  </si>
  <si>
    <t>Promocja Województwa Kujawsko-Pomorskiego w ramach współpracy z przewoźnikami lotniczymi - Upowszechnianie wiedzy o województwie kujawsko-pomorskim</t>
  </si>
  <si>
    <t>RPO 2020 - Dz. 5.1- Przebudowa i rozbudowa drogi wojewódzkiej Nr 255 Pakość-Strzelno od km 0+005 do km 21+910. Etap I - Rozbudowa drogi wojewódzkiej Nr 255 na odc. od km 0+005 do km 2+220, dł. 2,215 km - Zwiększenie bezpieczeństwa ruchu drogowego</t>
  </si>
  <si>
    <t>RPO 2020 - Dz. 3.5.2 - Poprawa bezpieczeństwa i komfortu życia mieszkańców oraz wsparcie niskoemisyjnego transportu drogowego poprzez wybudowanie dróg dla rowerów na terenie powiatu bydgoskiego (lider: gmina Solec Kujawski, powiat bydgoski) - Ograniczenie emisji spalin poprzez rozbudowę sieci dróg rowerowych</t>
  </si>
  <si>
    <t>(wydłuża się okres realizacji projektu do 2023 r., urealnia się poniesione do końca 2020 r. wydatki oraz przenosi się niewykorzystaną kwotę z roku 2020 na lata następne. Ogólna wartość projektu nie ulega zmianie)</t>
  </si>
  <si>
    <t>RPO 2020 - Dz. 6.3.2 - Kwalifikacyjne Kursy Zawodowe twoją zawodową szansą - nowe formy praktycznej nauki zawodu w Kujawsko-Pomorskim Centrum Kształcenia Zawodowego w Bydgoszczy - Wprowadzenie wysokiej jakości usług edukacyjnych w zakresie szkolnictwa zawodowego</t>
  </si>
  <si>
    <t>IW - Opracowanie dokumentacji projektowej dla rozbudowy skrzyżowania drogi wojewódzkiej Nr 241 Tuchola-Sępólno Krajeńskie-Rogoźno (ul. Kościuszki) z ul. Odrodzenia i ul. bł. ks. Jerzego Popiełuszki w m. Sępólno Krajeńskie  - Zwiększenie bezpieczeństwa ruchu drogowego</t>
  </si>
  <si>
    <t>(dokonuje się urealnienia poniesionych do końca 2020 r. wydatków oraz przenosi się niewykorzystaną kwotę z roku 2020 do roku 2021 r. w celu dostosowania do zapisów aneksu nr 6 do porozumienia zawartego pomiędzy Województwem Kujawsko-Pomorskim a Gminą Sępólno Krajeńskie w sprawie udzielenia przez Gminę pomocy finansowej Województwu na powyższe zadanie. Ogólna wartość zadania nie ulega zmianie)</t>
  </si>
  <si>
    <t>RPO 2020 - Dz. 6.3.2 - Artyści w zawodzie - Modernizacja warsztatów kształcenia zawodowego w KPSOSW im. J. Korczaka w Toruniu - Poprawa jakości usług edukacyjnych w zakresie szkolnictwa zawodowego</t>
  </si>
  <si>
    <t>RPO 2020 - Dz. 6.3.1 - Tylko w Korczaku jest super dzieciaku - Zwiększenie dostępu do usług edukacyjnych w regionie w zakresie wychowania przedszkolnego specjalnego</t>
  </si>
  <si>
    <t>RPO 2020 - Dz. 6.3.2 - "Usłyszeć potrzeby"  - wzmocnienie pozycji uczniów słabosłyszących i niesłyszących w ramach rozbudowy warsztatów zawodowych Kujawsko-Pomorskiego Specjalnego Ośrodka Szkolno-Wychowawczego nr 2 w Bydgoszczy w kontekście zwiększenia szans na rynku pracy - Poprawa jakości usług edukacyjnych w zakresie szkolnictwa zawodowego</t>
  </si>
  <si>
    <t>RPO 2020 - Dz. 4.4 - Wsparcie opieki nad zabytkami Województwa Kujawsko-Pomorskiego w 2020 roku - Zwiększenie atrakcyjności obiektów kultury regionu kujawsko-pomorskiego</t>
  </si>
  <si>
    <t>RPO 2020 - Dz. 5.1 - Przebudowa wraz z rozbudową drogi wojewódzkiej Nr 563 Rypin-Żuromin-Mława od km 2+475 do km 16+656. Etap II - Przebudowa drogi wojewódzkiej Nr 563 na odcinku Stępowo-granica województwa od km 10+100 do km 16+656- Zwiększenie bezpieczeństwa ruchu drogowego</t>
  </si>
  <si>
    <t>IW - Roboty dodatkowe i uzupełniające związane z realizacją inwestycji drogowych w ramach grupy I RPO - Zwiększenie bezpieczeństwa ruchu drogowego</t>
  </si>
  <si>
    <t xml:space="preserve"> - pn. "Przebudowa i rozbudowa drogi wojewódzkiej nr 255 Pakość-Strzelno od km 0+005 do km 21+910. Etap I - Rozbudowa drogi wojewódzkiej 
   nr 255 na odc. od km 0+005 do km 2+220, dł. 2,215 km",</t>
  </si>
  <si>
    <t xml:space="preserve"> - pn. "Przebudowa i rozbudowa drogi wojewódzkiej nr 559 na odcinku Lipno-Kamień Kotowy-granica województwa",</t>
  </si>
  <si>
    <t xml:space="preserve"> - pn. "Przebudowa drogi wojewódzkiej nr 249 wraz z uruchomieniem przeprawy promowej przez Wisłę na wysokości Solca Kujawskiego 
   i Czarnowa".</t>
  </si>
  <si>
    <t>RPO 2020 - Dz. 4.2 - Punkty selektywnego zbierania odpadów komunalnych w województwie kujawsko-pomorskim - Zapewnienie kompleksowej gospodarki odpadami</t>
  </si>
  <si>
    <t>RPO 2020 - Dz. 10.3.2 - Prymusi Zawodu Kujaw i Pomorza - II  edycja - Zwiększenie szans na zatrudnienie uczniów szkół zawodowych poprzez podniesienie efektywności kształcenia zawodowego</t>
  </si>
  <si>
    <t>(dokonuje się urealnienia poniesionych do końca 2020 r. wydatków oraz przeniesienia niewykorzystanej kwoty z roku 2020 do roku 2022 przy zachowaniu niezmienionej ogólnej wartości projektu)</t>
  </si>
  <si>
    <t>IW - Przebudowa drogi wojewódzkiej Nr 272 od skrzyżowania z drogą wojewódzką nr 239, drogą powiatową nr 1046C do ul. Szkolnej w Laskowicach na odcinku ok. 990 mb - Poprawa bezpieczeństwa ruchu drogowego</t>
  </si>
  <si>
    <r>
      <t xml:space="preserve">W powyższej uchwale wprowadzone są zmiany wynikające ze zmiany budżetu województwa na 2021 r. dokonane uchwałą Zarządu Województwa Kujawsko-Pomorskiego Nr 13/482/21 z dnia 7 kwietnia 2021 r. zmieniającą uchwałę w sprawie budżetu województwa na rok 2021 a także zmiany ujęte w projekcie uchwały Sejmiku Województwa Kujawsko-Pomorskiego </t>
    </r>
    <r>
      <rPr>
        <i/>
        <sz val="12"/>
        <color indexed="8"/>
        <rFont val="Times New Roman"/>
        <family val="1"/>
        <charset val="238"/>
      </rPr>
      <t xml:space="preserve">w sprawie zmiany budżetu województwa na rok 2021. </t>
    </r>
  </si>
  <si>
    <t>(dokonuje się zmiany projektu z jednorocznego na wieloletni przewidziany do realizacji w latach 2020-2021)</t>
  </si>
  <si>
    <t>IW - Budowa wiaduktów i przystanków kolejowych w bydgosko-toruńskim obszarze metropolitalnym-uzyskanie certyfikatów zgodności dla podsystemów i składników interoperacyjności WE w kolejnictwie - Poprawa dostępności kolejowej infrastruktury pasażerskiej</t>
  </si>
  <si>
    <t>RPO 2020 - Dz. 1.5.2 - Invest in BiT CITY 2. Promocja potencjału gospodarczego oraz promocja atrakcyjności inwestycyjnej miast prezydenckich województwa kujawsko-pomorskiego - Zwiększenie rozpoznawalności województwa kujawsko-pomorskiego jako miejsca o wysokim potencjale inwestycyjnym</t>
  </si>
  <si>
    <t>RPO 2020 - Dz. 1.5.2 - Expressway - promocja terenów inwestycyjnych - Zwiększenie rozpoznawalności województwa kujawsko-pomorskiego jako miejsca o wysokim potencjale inwestycyjnym</t>
  </si>
  <si>
    <t>RPO 2020 - Dz. 9.3.1 - Realizacja działań z zakresu edukacji i bezpieczeństwa publicznego ukierunkowanych na kształtowanie właściwych postaw funkcjonowania społecznego w sytuacji występowania zagrożeń epidemiologicznych - Ograniczenie negatywnych skutków COVID-19</t>
  </si>
  <si>
    <t>IW - Podwyższenie kapitału spółki Uzdrowisko Ciechocinek S.A. - Poprawa jakości usług sanatoryjnych</t>
  </si>
  <si>
    <t>RPO 2020 - Dz. 4.5 - Poprawa różnorodności biologicznej poprzez zarybienie j. Gopło oraz rozbudowa obiektu o część ekspozycji przyrodniczo-historycznej - Ochrona i promocja zasobów przyrodniczych oraz podniesienie świadomości edukacji ekologiczno-przyrodniczej</t>
  </si>
  <si>
    <t>RPO 2020 - Dz. 1.6.2 - Granty na kapitał obrotowy dla mikro i małych przedsiębiorstw w branży gastronomicznej oraz fitness w związku z wystąpieniem stanu epidemii COVID-19 - Utrzymanie działalności mikro i małych przedsiębiorstw w sytuacji ograniczeń w prowadzeniu działalności gospodarczej związanych z walką z COVID-19</t>
  </si>
  <si>
    <t>IW -  Przebudowa drogi wojewódzkiej Nr 265 Brześć Kujawski-Kowal-Gostynin na odcinku Kowal-granica województwa od km 19+117 do km 34+025- Poprawa bezpieczeństwa ruchu drogowego</t>
  </si>
  <si>
    <t>(wprowadza się nowe zadanie przewidziane do realizacji w latach 2021-2022. Celem zadania jest opracowanie dokumentacji projektowo-kosztorysowej dla projektu, który zgodnie z zapisami Strategii Rozwoju Województwa Kujawsko-Pomorskiego do 2030 roku uzyskał status projektu kluczowego i ma być realizowany w ramach unijnej perspektywy finansowej 2021-2027)</t>
  </si>
  <si>
    <t>IW - Opracowanie dokumentacji Studium Techniczno-Ekonomiczno-Środowiskowego dla połączenia Miasta Bydgoszczy  z węzłem drogowym na trasie szybkiego ruchu S5 i S10 w miejscowości Białe Błota-wsparcie finansowe - Zwiększenie bezpieczeństwa ruchu drogowego</t>
  </si>
  <si>
    <t>RPO 2020 - Dz. 4.4 - Kujawsko-Pomorskie - rozwój poprzez kulturę 2020 - Wzmocnienie pozycji gospodarczej regionu poprzez organizację imprez kulturalnych</t>
  </si>
  <si>
    <t>RPO 2020 - Dz. 2.1 - Budowa kujawsko-pomorskiego systemu udostępniania elektronicznej dokumentacji medycznej - I etap - Poprawa jakości świadczonych usług medycznych z wykorzystaniem narzędzi ICT</t>
  </si>
  <si>
    <t>(dokonuje się urealnienia poniesionych do końca 2020 r. wydatków oraz przeniesienia niewykorzystanej kwoty z roku 2020 na lata następne. Ogólna wartość wydatków bieżących nie ulega zmianie)</t>
  </si>
  <si>
    <t>(dokonuje się urealnienia poniesionych do końca 2020 r. wydatków oraz przeniesienia niewykorzystanej kwoty z roku 2020 na lata następne. Ogólna wartość wydatków inwestycyjnych ulega zwiększeniu w celu dostosowania do zaktualizowanego wniosku o dofinansowanie projektu)</t>
  </si>
  <si>
    <t>RPO 2020 - Dz. 10.2.3 - Zdobądź z nami doświadczenie - to coś więcej niż uczenie - Podniesienie efektywności kształcenia zawodowego w K-P SOSW im. Maczka w Bydgoszczy</t>
  </si>
  <si>
    <t>RPO 2020 - Dz. 3.4 - Ograniczenie emisji spalin poprzez budowę ścieżki rowerowo-pieszej przy drodze wojewódzkiej nr 269 od Powiatowego Centrum Kształcenia Zawodowego w Chodczu od istniejącego odcinka w granicach administracyjnych Miasta Chodecz - Ograniczenie emisji spalin poprzez rozbudowę sieci dróg rowerowych</t>
  </si>
  <si>
    <t>(określa się wydatki bieżące z przeznaczeniem na pokrycie kosztów zarządzania projektem)</t>
  </si>
  <si>
    <t>GOSPOSTRATEG - Usytuowanie na poziomie samorządów lokalnych instrumentów wsparcia dla MŚP działających w oparciu o model wielopoziomowego zarządzania regionem - Wypracowanie nowego modelu polityki wsparcia rozwoju przedsiębiorczości na poziomie samorządu</t>
  </si>
  <si>
    <t>(dokonuje się urealnienia poniesionych do końca 2020 r. oraz przeniesienia niewykorzystanej kwoty z roku 2020 do roku 2021 przy zachowaniu niezmienionej ogólnej wartości zadania)</t>
  </si>
  <si>
    <t>RPO 2020 - Dz. 1.5.2 - Przygotowanie i rozwój pakietu usług doradczych/informacyjnych w zakresie umiędzynarodowienia działalności przedsiębiorstw z sektora MŚP oraz pozyskania działalności inwestycyjnej przez Kujawsko-Pomorskie Centrum Obsługi inwestorów i Eksporterów - Rozwój pakietu usług doradczych/informacyjnych w zakresie eksportu i inwestycji</t>
  </si>
  <si>
    <t>IW - Kultura w zasięgu 2.0 - wkład własny wojewódzkich jednostek organizacyjnych - Zwiększenie dostępności do wojewódzkich instytucji kultury poprzez digitalizację zbiorów i rozwój usług elektronicznych</t>
  </si>
  <si>
    <t>(wydłuża się okres realizacji zadania do roku 2022, urealnia się poniesione do końca 2020 r. wydatki oraz przenosi się niewykorzystaną kwotę z roku 2020 na lata następne. Ogólna wartość zadania nie ulega zmianie)</t>
  </si>
  <si>
    <t>RPO 2020 - Dz. 3.4 - Ograniczenie emisji spalin poprzez rozbudowę sieci dróg rowerowych znajdujących się w koncepcji rozwoju systemu transportu Bydgosko-Toruńskiego Obszaru Funkcjonalnego dla: Części nr 3 - Toruń-Mała Nieszawka-Wielka Nieszawka-Cierpice w ciągu drogi wojewódzkiej nr 273 - Ograniczenie emisji spalin poprzez rozbudowę sieci dróg rowerowych</t>
  </si>
  <si>
    <t>RPO 2020 - Dz. 3.5.2 - Ograniczenie emisji spalin poprzez rozbudowę sieci dróg rowerowych znajdujących się w koncepcji rozwoju systemu transportu Bydgosko-Toruńskiego Obszaru Funkcjonalnego dla: Części nr 1 - Nawra-Kończewice-Chełmża-Zalesie-Kiełbasin-Mlewo-Mlewiec-Srebrniki-Sierakowo w ciągu dróg wojewódzkich nr: 551,649, 554 - Ograniczenie emisji spalin poprzez rozbudowę sieci dróg rowerowych</t>
  </si>
  <si>
    <t>(dokonuje się urealnienia poniesionych do końca 2020 r. wydatków oraz przeniesienia niewykorzystanej kwoty z roku 2020 i części planowanych wydatków bieżących z roku 2021 do roku 2022 oraz do wydatków inwestycyjnych. Ogólna wartość wydatków bieżących ulega zmniejszeniu w celu dostosowania do wniosku o dofinansowanie projektu)</t>
  </si>
  <si>
    <t>(dokonuje się urealnienia poniesionych do końca 2020 r. wydatków oraz przeniesienia niewykorzystanej kwoty z roku 2020 do roku 2021. Ogólna wartość projektu ulega zwiększeniu w związku z wystąpieniem robót dodatkowych oraz większym niż zakładano kosztem wykupu gruntów)</t>
  </si>
  <si>
    <t>IW - zmiana z: Objęcie udziałów w kapitale zakładowym spółki Kujawsko-Pomorskie Inwestycje Regionalne Sp. z o.o. na "Program modernizacji dróg wojewódzkich z grupy III Kujawsko-pomorskiego planu spójności komunikacji drogowej i kolejowej 2014-2020 - Etap I" na: Objęcie udziałów w kapitale zakładowym spółki Kujawsko-Pomorskie Inwestycje Regionalne Sp. z o.o. na zadania z zakresu infrastruktury drogowej i budownictwa kubaturowego -Poprawa infrastruktury drogowej</t>
  </si>
  <si>
    <t>RPO 2020 - Dz. 2.2 - Kultura w zasięgu 2.0 - Wzrost dostępności zasobów dziedzictwa regionalnego poprzez ich digitalizację</t>
  </si>
  <si>
    <t>RPO 2020 - Dz. 2.1 - Infostrada Kujaw i Pomorza 2.0 - Wzrost efektywności działań administracji samorządowej oraz jakości usług publicznych</t>
  </si>
  <si>
    <t>(dokonuje się urealnienia poniesionych do końca 2020 r. wydatków oraz przeniesienia niewykorzystanej kwoty z roku 2020 oraz części planowanych wydatków z roku 2023 do roku 2021. Ogólna wartość wydatków bieżących nie ulega zmianie)</t>
  </si>
  <si>
    <t>RPO 2020 - Dz. 9.3.1 – Ograniczenie negatywnych skutków COVID-19 poprzez działania profilaktyczne i zabezpieczające skierowane do służb medycznych – Wsparcie służb medycznych w zwalczaniu epidemii COVID-19</t>
  </si>
  <si>
    <t>(dokonuje się urealnienia poniesionych do końca 2020 r. wydatków oraz przeniesienia niewykorzystanej kwoty z roku 2020 do roku 2021. Ogólna wartość projektu ulega zwiększeniu w celu dostosowania na zaktualizowanego wniosku o dofinansowanie projektu)</t>
  </si>
  <si>
    <t>(dokonuje się zwiększenia planowanych na 2021 r. wydatków oraz ogólnej wartości projektu w celu dostosowania do zaktualizowanego wniosku o dofinansowanie projektu)</t>
  </si>
  <si>
    <t>IW - Rozbudowa i remont Filharmonii Pomorskiej w Bydgoszczy - przygotowanie dokumentacji - Poprawa infrastruktury kultury</t>
  </si>
  <si>
    <t>RPO 2020 - Pomoc Techniczna RPO 2014-2020 – "Wykonanie dokumentacji projektowej dla zadania inwestycyjnego pn. „Remont, przebudowa i rozbudowa Filharmonii Pomorskiej im. Ignacego Jana Paderewskiego w Bydgoszczy" – Rozwój infrastruktury i poprawa dostępności instytucji kultury na terenie WK-P</t>
  </si>
  <si>
    <t>IW - Rewaloryzacja i adaptacja zabytkowego spichlerza dworskiego w Kłóbce - Poprawa infrastruktury kulturalnej</t>
  </si>
  <si>
    <t>RPO 2020 - Pomoc Techniczna RPO 2014-2020 - "Opracowanie dokumentacji projektowej dla strategicznych zadań w szpitalach wojewódzkich dla nowego okresu programowania 2021-2027" - Poprawa bezpieczeństwa zdrowotnego mieszkańców województwa</t>
  </si>
  <si>
    <t>RPO 2020 - Pomoc Techniczna RPO 2014-2020 - WPD PT "Sprawne zarządzanie i wdrażanie RPO WK-P w latach 2018-2022"  - Zapewnienie technicznego i finansowego wsparcia procesu zarządzania, wdrażania, monitorowania i kontroli w celu sprawnego wdrażania oraz efektywnego wykorzystania środków (Wojewódzki Urząd Pracy w Toruniu)</t>
  </si>
  <si>
    <t>RPO 2020 - Pomoc Techniczna RPO 2014-2020 ( Dz. 12.1 - pula) - Zapewnienie technicznego i finansowego wsparcia procesu zarządzania, wdrażania, monitorowania i kontroli w celu sprawnego wdrażania oraz efektywnego wykorzystania środków (Wojewódzki Urząd Pracy w Toruniu)</t>
  </si>
  <si>
    <t>RPO 2020 - Pomoc Techniczna RPO 2014-2020 (Dz. 12.2 - pula) - Zapewnienie skutecznej informacji i promocji programu (Wojewódzki Urząd Pracy w Toruniu)</t>
  </si>
  <si>
    <t>Dotowanie kolejowych przewozów pasażerskich 2020-2021 - Organizowanie publicznego transportu zbiorowego na liniach kolejowych</t>
  </si>
  <si>
    <t>Dotowanie kolejowych przewozów pasażerskich 2021-2030 (pakiet A) - Organizowanie publicznego transportu zbiorowego na liniach kolejowych</t>
  </si>
  <si>
    <t>Dotowanie kolejowych przewozów pasażerskich 2021-2030 (pakiet C) - Organizowanie publicznego transportu zbiorowego na liniach kolejowych</t>
  </si>
  <si>
    <t>Dotowanie kolejowych przewozów pasażerskich 2021-2030 (pakiet B1) - Organizowanie publicznego transportu zbiorowego na liniach kolejowych</t>
  </si>
  <si>
    <t>Dotowanie kolejowych przewozów pasażerskich 2021-2030 (pakiet B2) - Organizowanie publicznego transportu zbiorowego na liniach kolejowych</t>
  </si>
  <si>
    <t>Dotowanie kolejowych przewozów pasażerskich 2021-2030 (pakiet D) - Organizowanie publicznego transportu zbiorowego na liniach kolejowych</t>
  </si>
  <si>
    <t>Dotowanie kolejowych przewozów pasażerskich 2021-2030 (pakiet E) - Organizowanie publicznego transportu zbiorowego na liniach kolejowych</t>
  </si>
  <si>
    <t>Dotowanie kolejowych przewozów pasażerskich 2021-2030 (pakiet F) - Organizowanie publicznego transportu zbiorowego na liniach kolejowych</t>
  </si>
  <si>
    <t>Dotowanie kolejowych przewozów pasażerskich 2021-2030 (pakiet G) - Organizowanie publicznego transportu zbiorowego na liniach kolejowych</t>
  </si>
  <si>
    <t>Dotowanie kolejowych przewozów pasażerskich 2021-2030 (pakiet H) - Organizowanie publicznego transportu zbiorowego na liniach kolejowych</t>
  </si>
  <si>
    <t>Dotowanie kolejowych przewozów pasażerskich 2021-2030 (pakiet I) - Organizowanie publicznego transportu zbiorowego na liniach kolejowych</t>
  </si>
  <si>
    <t>(dokonuje się urealnienia poniesionych do końca 2020 r. wydatków oraz przeniesienia niewykorzystanej kwoty z roku 2020 do roku 2021. Ogólna wartość projektu ulega zwiększeniu w celu dostosowania do wniosku o dofinansowanie projektu)</t>
  </si>
  <si>
    <t>IW - Wykonanie robót budowlanych polegających na remoncie, przebudowie i modernizacji istniejącego Zespołu Pałacowo-Parkowego w miejscowości Wieniec koło Włocławka wraz z infrastrukturą zewnętrzną i zagospodarowaniem terenu Parku - Poprawa infrastruktury kulturalnej</t>
  </si>
  <si>
    <t>(dokonuje się zwiększenia planowanych na 2021 r. wydatków oraz ogólnej wartości zadania w związku ze zwiększonym zakresem robót budowlanych)</t>
  </si>
  <si>
    <t>IW - Rozszerzenie funkcjonalności teatralno-koncertowej poprzez rozbudowę i doposażenie dawnego budynku kinoteatru Grunwald - Poprawa infrastruktury kultury</t>
  </si>
  <si>
    <t>IW - Objęcie udziałów w podwyższonym kapitale spółki Regionalny Ośrodek Edukacji Ekologicznej Sp. z o.o. - Poprawa konkurencyjności producentów rolnych</t>
  </si>
  <si>
    <t>RPO 2020 - Pomoc Techniczna RPO 2014-2020 (Dz. 12.1 - pula) - Zapewnienie technicznego i finansowego wsparcia procesu zarządzania, wdrażania, monitorowania i kontroli w celu sprawnego wdrażania oraz efektywnego wykorzystania środków (Urząd Marszałkowski Województwa Kujawsko-Pomorskiego)</t>
  </si>
  <si>
    <t>RPO 2020 - Pomoc Techniczna RPO 2014-2020 (Dz. 12.2 - pula) - Zapewnienie skutecznej informacji i promocji programu (Urząd Marszałkowski Województwa Kujawsko-Pomorskiego)</t>
  </si>
  <si>
    <t>(dokonuje się urealnienia poniesionych do końca 2020 r. wydatków oraz zmniejszenia puli środków)</t>
  </si>
  <si>
    <t>RPO 2020 - Pomoc Techniczna RPO 2014-2020 - WPD PT "Sprawne zarządzanie i wdrażanie RPO WK-P w latach 2018-2022"  - Zapewnienie technicznego i finansowego wsparcia procesu zarządzania, wdrażania, monitorowania i kontroli w celu sprawnego wdrażania oraz efektywnego wykorzystania środków (Urząd Marszałkowski Województwa Kujawsko-Pomorskiego)</t>
  </si>
  <si>
    <t>RPO 2020 - Pomoc Techniczna RPO 2014-2020 - WPD PT "Sprawne zarządzanie i wdrażanie RPO WK-P w latach 2018-2022" - Zapewnienie technicznego i finansowego wsparcia procesu zarządzania, wdrażania, monitorowania i kontroli w celu sprawnego wdrażania oraz efektywnego wykorzystania środków (Urząd Marszałkowski Województwa Kujawsko-Pomorskiego)</t>
  </si>
  <si>
    <t>(dokonuje się aktualizacji puli środków na współfinansowanie z EFRR w poszczególnych latach. Ogólna wartość ulega zmniejszeniu w związku z przeznaczeniem środków na współfinansowanie krajowe realizowanych przez województwo projektów)</t>
  </si>
  <si>
    <t xml:space="preserve">RPO 2020 - RPO WKP 2014-2020 (współfinansowanie krajowe dla beneficjentów środków EFRR) - Ułatwienie absorpcji środków </t>
  </si>
  <si>
    <t>RPO 2020 - RPO WKP 2014-2020 (współfinansowanie krajowe dla beneficjentów środków EFS) - Ułatwienie absorpcji środków</t>
  </si>
  <si>
    <t>(dokonuje się aktualizacji puli środków na współfinansowanie z EFS w poszczególnych latach. Ogólna wartość ulega zwiększeniu)</t>
  </si>
  <si>
    <t xml:space="preserve"> - pn. "Przebudowa wraz z rozbudową drogi wojewódzkiej nr 265 Brześć Kujawski-Gostynin od km 0+003 do km 19+117",</t>
  </si>
  <si>
    <t xml:space="preserve"> - z aktualizacji wielkości dochodów, wydatków, przychodów i rozchodów w poszczególnych latach,</t>
  </si>
  <si>
    <t>Rozszerzenie funkcjonalności teatralno-koncertowej poprzez rozbudowę i doposażenie dawnego budynku kinoteatru Grunwald - Poprawa infrastruktury kultury</t>
  </si>
  <si>
    <t>(wprowadza się zadanie przewidziane do realizacji w latach 2018-2021. Planowana kwota wydatków stanowi wkład własny do projektu realizowanego przez Muzeum Ziemi Kujawskiej i Dobrzyńskiej we Włocławku w ramach WK-P RPO 2014-2020 Działanie 4.4 Ochrona i rozwój zasobów kultury)</t>
  </si>
  <si>
    <t xml:space="preserve"> - z urealnienia poniesionych wydatków,</t>
  </si>
  <si>
    <t xml:space="preserve"> - z wprowadzenia nowych zadań,</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</si>
  <si>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</si>
  <si>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</si>
  <si>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</si>
  <si>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</si>
  <si>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</si>
  <si>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</si>
  <si>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</si>
  <si>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</si>
  <si>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</si>
  <si>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</si>
  <si>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</si>
  <si>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</si>
  <si>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</si>
  <si>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</si>
  <si>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</si>
  <si>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</si>
  <si>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</si>
  <si>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</si>
  <si>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</si>
  <si>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</si>
  <si>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</si>
  <si>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</si>
  <si>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</si>
  <si>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</si>
  <si>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</si>
  <si>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</si>
  <si>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</si>
  <si>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</si>
  <si>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</si>
  <si>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</si>
  <si>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</si>
  <si>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</si>
  <si>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</si>
  <si>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</si>
  <si>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</si>
  <si>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</si>
  <si>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</si>
  <si>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</si>
  <si>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</si>
  <si>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</si>
  <si>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</si>
  <si>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</si>
  <si>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</si>
  <si>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</si>
  <si>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</si>
  <si>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</si>
  <si>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</si>
  <si>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1.2.3</t>
  </si>
  <si>
    <t>1.2.4</t>
  </si>
  <si>
    <t>1.2.5</t>
  </si>
  <si>
    <t>1.2.6</t>
  </si>
  <si>
    <t>1.2.7</t>
  </si>
  <si>
    <t>1.2.8</t>
  </si>
  <si>
    <t>1.2.9</t>
  </si>
  <si>
    <t>1.2.10</t>
  </si>
  <si>
    <t>1.2.11</t>
  </si>
  <si>
    <t>1.2.12</t>
  </si>
  <si>
    <t>1.2.13</t>
  </si>
  <si>
    <t>1.2.14</t>
  </si>
  <si>
    <t>1.2.15</t>
  </si>
  <si>
    <t>1.2.16</t>
  </si>
  <si>
    <t>1.2.17</t>
  </si>
  <si>
    <t>1.2.18</t>
  </si>
  <si>
    <t>1.2.19</t>
  </si>
  <si>
    <t>1.2.20</t>
  </si>
  <si>
    <t>1.2.21</t>
  </si>
  <si>
    <t>1.2.22</t>
  </si>
  <si>
    <t>1.2.23</t>
  </si>
  <si>
    <t>1.2.24</t>
  </si>
  <si>
    <t>1.2.25</t>
  </si>
  <si>
    <t>1.2.26</t>
  </si>
  <si>
    <t>1.2.27</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</si>
  <si>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</si>
  <si>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</si>
  <si>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</si>
  <si>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</si>
  <si>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</si>
  <si>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</si>
  <si>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</si>
  <si>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</si>
  <si>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</si>
  <si>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</si>
  <si>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</si>
  <si>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</si>
  <si>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</si>
  <si>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</si>
  <si>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</si>
  <si>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</si>
  <si>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</si>
  <si>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</si>
  <si>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</si>
  <si>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</si>
  <si>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</si>
  <si>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</si>
  <si>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</si>
  <si>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 xml:space="preserve">(wydłuża się okres realizacji projektu do 2022 r., urealnia się poniesione do końca 2020 r. wydatki oraz przenosi się niewykorzystaną kwotę z roku 2020 oraz część planowanych wydatków z roku 2021 do roku 2022 w związku z brakiem możliwości realizacji części przedsięwzięć w zaplanowanym terminie z powodu sytuacji epidemicznej w kraju. Ogólna wartość projektu nie ulega zmianie) </t>
  </si>
  <si>
    <t>(zmienia się okres realizacji zadania na lata 2019-2023, urealnia się poniesione do końca 2020 r. oraz przenosi się część planowanych wydatków z roku 2021 na lata następne. Ogólna wartość projektu ulega zmniejszeniu w związku ze zmianą założeń projektu)</t>
  </si>
  <si>
    <t>(dokonuje się urealnienia poniesionych do końca 2020 r., przenosi się niewykorzystaną kwotę z roku 2020 do roku 2021 oraz niewykorzystaną kwotę wydatków inwestycyjnych do wydatków bieżących planowanych na 2021 r. Wielkość wydatków bieżących ulega zwiększeniu)</t>
  </si>
  <si>
    <t>(dokonuje się urealnienia poniesionych do końca 2020 r. wydatków oraz przeniesienia niewykorzystanej kwoty z roku 2020 do roku 2022. Wielkość planowanych wydatków inwestycyjnych ulega zmniejszeniu w związku z rezygnacją jednego z partnerów z udziału w projekcie)</t>
  </si>
  <si>
    <t>(dokonuje się urealnienia poniesionych do końca 2020 r. wydatków, przeniesienia niewykorzystanej kwoty z roku 2020 na lata następne oraz części wydatków bieżących do wydatków inwestycyjnych. Ogólna wartość wydatków inwestycyjnych ulega zwiększeniu w związku z wystąpieniem robót dodatkowych oraz większym niż zakładano kosztem wykupu gruntów)</t>
  </si>
  <si>
    <t>(dokonuje się urealnienia poniesionych do końca 2020 r., przenosi się niewykorzystaną kwotę wydatków inwestycyjnych z roku 2020 do wydatków bieżących planowanych na 2021 r. Wielkość wydatków inwestycyjnych ulega zmniejszeniu)</t>
  </si>
  <si>
    <t>(dokonuje się urealnienia poniesionych do końca 2020 r. wydatków oraz zwiększenia planowanych na 2021 r. wydatków z przeznaczeniem na wykonanie robót dodatkowych i uzupełniających związanych z realizacją następujących zadań inwestycyjnych:</t>
  </si>
  <si>
    <t>Dokonuje się zmian w zakresie planowanych dochodów i wydatków oraz przychodów i rozchodów w poszczególnych latach. Zmiany wynikają przede wszystkim:</t>
  </si>
  <si>
    <t xml:space="preserve"> - ze zmiany planowanych przychodów i rozchodów w poszczególnych latach.</t>
  </si>
  <si>
    <t xml:space="preserve">Zestawienie zmian w planowanych dochodach i wydatkach oraz przychodach i rozchodach w latach 2021-2039 przedstawia załączona tabela. </t>
  </si>
  <si>
    <t>IW - Rozbudowa Kujawskiego Centrum Muzyki w miejscowości Wieniec koło Włocławska - Rozwój lokalnych zasobów dziedzictwa kultury</t>
  </si>
  <si>
    <t>Rozbudowa Kujawskiego Centrum Muzyki w miejscowości Wieniec koło Włocławka - Rozwój lokalnych zasobów dziedzictwa kultury</t>
  </si>
  <si>
    <t>(dokonuje się urealnienia poniesionych do końca 2020 r. wydatków oraz przeniesienia niewykorzystanej kwoty z roku 2020 na lata następne przy zachowaniu niezmienionej ogólnej wartości wydatków bieżących projektu)</t>
  </si>
  <si>
    <t>(dokonuje się urealnienia poniesionych do końca 2020 r. wydatków oraz przeniesienia części niewykorzystanej kwoty z roku 2020 do roku 2021. Ogólna wartość projektu ulega zmniejszeniu w związku z aktualizacją wydatków partnerów projektu oraz kosztów pośrednich)</t>
  </si>
  <si>
    <t>(dokonuje się zwiększenia puli środków na PT RPO w związku z przeliczeniem kursu euro)</t>
  </si>
  <si>
    <t>(dokonuje się urealnienia poniesionych do końca 2020 r. wydatków. Ogólna wartość projektu ulega zmniejszeniu w związku z rezygnacją z realizacji części przedsięwzięć z powodu sytuacji epidemicznej w kraju)</t>
  </si>
  <si>
    <t>(zmienia się okres realizacji zadania na lata 2019-2023 oraz urealnia się poniesione do końca 2020 r. Ogólna wartość projektu ulega zmniejszeniu w związku ze zmianą założeń projektu)</t>
  </si>
  <si>
    <t>(dokonuje się urealnienia poniesionych do końca 2020 r. wydatków, przeniesienia niewykorzystanej kwoty z roku 2020 na lata następne. Ogólna wartość wydatków inwestycyjnych ulga zwiększeniu w związku z wprowadzeniem nowej kategorii wydatku - Digitalizacja i działania umożliwiające udostępnianie w mediach oraz w internecie zbiorów informacji naukowych)</t>
  </si>
  <si>
    <t>(dokonuje się zmniejszenia wydatków kwalifikowalnych do wartości poprzetargowej inwestycji oraz określenia wydatków niekwalifikowalnych w związku z wystąpieniem robót dodatkowych w zakresie branży kanalizacyjnej i drogowej. Ogólna wartość wydatków inwestycyjnych ulega zwiększeniu)</t>
  </si>
  <si>
    <t>(pierwotnie projekt planowany był do realizacji w latach 2017-2020. W związku z wydłużeniem realizacji projektu do 2021 r. przenosi się niewykorzystane wydatki z roku 2020  do roku 2021 z przeznaczeniem na nadzór archeologiczny oraz zakup wyposażenia dla administracji)</t>
  </si>
  <si>
    <t>(pierwotnie projekt planowany był do realizacji w latach 2017-2020. W związku z wydłużeniem realizacji projektu do 2021 r. przenosi się niewykorzystane wydatki z roku 2020  do roku 2021 dotyczące m.in. zarybienia jeziora Gopło, promocji projektu, audytu zewnętrznego oraz przygotowania przez eksperta z zakresu historii i kultury regionu informacji na temat ekspozycji historyczno-przyrodniczej znajdującej się w siedzibie Parku)</t>
  </si>
  <si>
    <t>(dokonuje się zwiększenia planowanych na 2023 r. wydatków oraz ogólnej wartości projektu w celu zabezpieczenia środków na postępowanie przetargowe do najniższej złożonej oferty)</t>
  </si>
  <si>
    <t>(dokonuje się przeniesienia części planowanych na 2021 r. wydatków inwestycyjnych do wydatków bieżących w związku z weryfikacją zakupów sprzętu i aparatury medycznej przez partnerów projektu. Wielkość wydatków inwestycyjnych ulega zmniejszeniu)</t>
  </si>
  <si>
    <t>(dokonuje się zwiększenia puli środków m.in. w związku z odstąpieniem od realizacji projektu pn. "Remont, przebudowa i rozbudowa Filharmonii Pomorskiej im. Ignacego Jana Paderewskiego w Bydgoszczy")</t>
  </si>
  <si>
    <t>(odstępuje się od realizacji projektu w ramach Pomocy Technicznej RPO WK-P 2014-2020. Zakres rzeczowy zadania ujęty został w nowowprowadzonym wieloletnim zadaniu inwestycyjnym pn. "Rozbudowa i remont Filharmonii Pomorskiej w Bydgoszczy" sfinansowanym ze środków własnych województwa)</t>
  </si>
  <si>
    <t>(dokonuje się zmniejszenia puli środków na dotowanie kolejowych przewozów pasażerskich na lata 2020-2035 w związku z wyodrębnieniem zadań podzielonych na 10 pakietów)</t>
  </si>
  <si>
    <t>(wprowadza się zadanie na dotowanie regionalnych przewozów pasażerskich realizowanych przez przewoźników w latach 2020-2021 wynikających z umów zawartych na okres od dnia 13 grudnia 2020 r. do dnia 11 grudnia 2021 r.)</t>
  </si>
  <si>
    <t>(wprowadza się nowe zadanie przewidziane do realizacji w latach 2020-2022.  Wydatki planowane są na podwyższenie kapitału zakładowego Spółki z przeznaczeniem na wkład własny do projektu "Krótki Łańcuch Żywności - pilotaż w Toruniu" planowanego do realizacji w ramach RPO WK-P 2014-2020)</t>
  </si>
  <si>
    <t>(wprowadza się nowe zadanie przewidziane do realizacji w latach 2021-2023. W ramach zadania przewidziano wykonanie  dokumentacji projektowych dotyczących budowy obwodnic oraz ograniczenia miejsc niebezpiecznych w sieci dróg wojewódzkich)</t>
  </si>
  <si>
    <t>(wprowadza się nowe zadanie przewidziane do realizacji w latach 2018-2023 w związku z podpisaniem w dniu 27 listopada 2020 r. porozumienia pomiędzy Gminą Białe Błota a Województwem Kujawsko-Pomorskim, Powiatem Bydgoskim i Miastem Bydgoszcz w sprawie współpracy i współdziałania w zakresie realizacji oraz określenia szczegółowych zasad finansowania zadania)</t>
  </si>
  <si>
    <t>Ogólna wartość zadania ulega zwiększeniu)</t>
  </si>
  <si>
    <t>(wprowadza się nowe zadanie przewidziane do realizacji w latach 2021-2024. W ramach zadania zabezpieczone zostały środki własne województwa stanowiące 50 % wartości zadania)</t>
  </si>
  <si>
    <t>IW - Rozbudowa Opery Nova w Bydgoszczy o IV krąg - Poprawa infrastruktury kultury</t>
  </si>
  <si>
    <t>(dokonuje się przeniesienia części planowanych na 2021 r. wydatków inwestycyjnych do wydatków bieżących w związku z weryfikacją zakupów sprzętu i aparatury medycznej przez partnerów projektu. Wielkość wydatków bieżących ulega zwiększeniu)</t>
  </si>
  <si>
    <t>(dokonuje się urealnienia poniesionych do końca 2020 r. wydatków oraz zmniejszenia wydatków na WPD PT w związku z aktualizacją projektu)</t>
  </si>
  <si>
    <t>(dokonuje się urealnienia poniesionych do końca 2020 r. wydatków oraz zwiększenia środków w związku z przeliczeniem kursu euro)</t>
  </si>
  <si>
    <t>Wyodrębnia się zadania ujęte w pkt 2.2.3-2.2.12 na dotowanie regionalnych przewozów pasażerskich przewidzianych do realizacji przez przewoźników w latach 2021-2030 z podziałem na pakiety, do których przyporządkowane są odpowiednie linie kolejowe, zgodnie z ogłoszeniem o zamiarze przeprowadzenia postępowania o udzielenie zamówienia publicznego w drodze przetargu nieograniczonego:</t>
  </si>
  <si>
    <t>W związku z wprowadzonymi zmianami dokonuje się aktualizacji załącznika nr 3 do wieloletniej prognozy finansowej w szczególności uaktualnia się tabelę przedstawiającą prognozę spłaty kwot kapitałowych poszczególnych kredytów w kolejnych latach.</t>
  </si>
  <si>
    <t xml:space="preserve"> - z konieczności zaplanowania zaciągnięcia wyższego kredytu w 2022 r. z przeznaczeniem na pokrycie zwiększonego deficytu budżetowego tego roku,</t>
  </si>
  <si>
    <t>Budowa parkingu przy Operze Nova w Bydgoszczy - Zwiększenie dostępności do instytucji kultury poprzez zapewnienie miejsc parkingowych</t>
  </si>
  <si>
    <t>(dokonuje się urealnienia poniesionych do końca 2020 r. wydatków oraz przeniesienia niewykorzystanej kwoty z roku 2020 do roku 2022 w związku z brakiem możliwości realizacji części przedsięwzięć z powodu sytuacji epidemicznej w kraju. Ogólna wartość projektu nie ulega zmianie)</t>
  </si>
  <si>
    <t>(dokonuje się urealnienia poniesionych do końca 2020 r. wydatków oraz przeniesienia niewykorzystanej kwoty z roku 2020 na lata następne w związku z brakiem możliwości realizacji części przedsięwzięć z powodu sytuacji epidemicznej w kraju. Ogólna wartość projektu nie ulega zmianie)</t>
  </si>
  <si>
    <t>(dokonuje się zwiększenia puli środków na PT RPO w związku ze zmianami w projektach realizowanych w ramach Pomocy Technicznej i przeliczeniem kursu euro)</t>
  </si>
  <si>
    <t>Zwiększony planowany w 2021 r. deficyt budżetowy o kwotę 61.000.000 zł pokryty zostanie wolnymi środkami, o których mowa w art. 217 ust. 2 pkt 6 ustawy o finansach publicznych.</t>
  </si>
  <si>
    <t>(dokonuje się zwiększenia planowanych na 2021 r. wydatków z przeznaczeniem na wkład własny do projektu pn. "Modernizacja i rozbudowa infrastruktury zespołu tężni w Ciechocinku" współfinansowanego z EFRR w ramach RPO WK-P 2014-2020. Ogólna wartość zadania ulega zwiększeniu w celu dostosowania do wartości poprzetargowych inwestycji)</t>
  </si>
  <si>
    <t>(wprowadza się nowe zadanie przewidziane do realizacji w latach 2020-2023. Zadanie realizowane jest przez Kujawsko-Pomorski Teatr Muzyczny w Toruniu. Wydatki stanowią wkład własny do projektu przewidzianego do realizacji w ramach RPO WK-P 2014-2020 Działanie 6.5 zgodnie z wnioskiem o dofinansowanie projektu)</t>
  </si>
  <si>
    <t>(wprowadza się nowe zadanie przewidziane do realizacji w latach 2021-2022. Zadanie realizowane będzie przez Kujawsko-Pomorski Teatr Muzyczny w Toruniu. Wydatki stanowią wkład własny do projektu przewidzianego do realizacji w ramach RPO WK-P 2014-2020 Działanie 6.5 zgodnie z wnioskiem o dofinansowanie projektu)</t>
  </si>
  <si>
    <t>(wprowadza się nowe zadanie przewidziane do realizacji w latach 2021-2022. Zadanie realizowane będzie przez Kujawsko-Pomorski Teatr Muzyczny  w Toruniu, w ramach którego przeprowadzona zostanie rewitalizacja zabytkowego parku, wykonane będą nasadzenia oraz odtworzona zostanie zabytkowa fontanna. Wydatki stanowią wkład własny do projektu przewidzianego do realizacji w ramach RPO WK-P 2014-2020 Działanie 6.5 zgodnie z wnioskiem o dofinansowanie projektu)</t>
  </si>
  <si>
    <t>(wprowadza się zadanie przewidziane do realizacji w latach 2020-2023. Zadanie realizowane będzie przez Kujawsko-Pomorski Teatr Muzyczny  w Toruniu, w ramach którego przeprowadzone zostaną kompleksowe prace budowlane oraz remontowo-modernizacyjne na wszystkich kondygnacjach budynku. Wydatki stanowią wkład własny do projektu przewidzianego do realizacji w ramach RPO WK-P 2014-2020 Działanie 6.5 zgodnie z wnioskiem o dofinansowanie projektu)</t>
  </si>
  <si>
    <t>(wprowadza się nowy projekt przewidziany do realizacji w latach 2021-2023. Celem projektu jest zwiększenie szans na zatrudnienie 45 uczniów kształcących się w szkołach zawodowych w Kujawsko-Pomorskim Ośrodku Szkolno-Wychowawczym nr 2 im. S. Maczka w Bydgoszczy oraz podniesienie kwalifikacji zawodowych 16 nauczycieli kształcenia zawodowego w szkole w okresie od dnia 1 sierpnia 2021 r. do dnia 30 września                                     2023 r.)</t>
  </si>
  <si>
    <t>(dokonuje się urealnienia poniesionych do końca 2020 r. wydatków oraz zwiększenia wydatków na WPD PT zgodnie z podpisanym aneksem nr 3 do Porozumienia w sprawie realizacji przez Wojewódzki Urząd Pracy w Toruniu RPO WK-P na lata 2014-2020)</t>
  </si>
  <si>
    <t>(dokonuje się zwiększenia planowanych na poszczególne lata wydatków oraz ogólnej wartości projektu w celu zabezpieczenia środków na planowane do wykonania dokumentacje)</t>
  </si>
  <si>
    <t>(wprowadza się zadanie przewidziane do realizacji w latach 2018-2021. Pierwotnie zakończenie zadania planowane było w 2020 r. Z uwagi na zakres robót do wykonania, czas potrzebny do przeprowadzenia procedury wyboru wykonawcy robót budowlanych, wykonanie projektów uzupełniających oraz konieczność prowadzenia prac przy zamknięciach torowych, przesunięto realizację zadania na przełom lat 2020/2021)</t>
  </si>
  <si>
    <t>(wprowadza się nowe zadanie przewidziane do realizacji w latach 2021-2022. Pierwotnie zadanie planowane było jako zadanie inwestycyjne jednoroczne przewidziane do realizacji w 2021 r.)</t>
  </si>
  <si>
    <t>(dokonuje się zmniejszenia planowanych na 2021 r. wydatków w związku ze zmniejszeniem planowanych do poniesienia wydatków na promocję w liniach lotniczych oraz na międzynarodowych trasach lotniczych. Ogólna wartość zadania ulega zmniejszeniu w związku z ograniczeniem ruchu lotniczego na skutek COVID-19)</t>
  </si>
  <si>
    <t>(pakiet obejmuje linie kolejowe: nr 18 od granicy województwa (Rutkowice) do Bydgoszczy, nr 131 od Bydgoszczy do Inowrocławia, nr 353 od Mogilna do Jabłonowa Pomorskiego, nr 208 od Brodnicy do Jabłonowa Pomorskiego (po 2025 r.); linie komunikacyjne: Kaliska-Włocławek-Toruń-Bydgoszcz, Bydgoszcz-Inowrocław, Mogilno-Inowrocław-Toruń, Bydgoszcz-Toruń-Jabłonowo Pomorskie (- Brodnica po 2025 roku po elektryfikacji linii kolejowej nr 208)</t>
  </si>
  <si>
    <t>(pakiet obejmuje linie kolejowe: nr 131 od Bydgoszczy do Maksymilianowa, nr 201 od Bydgoszczy do Wierzchucina, nr 208 od Wierzchucina do Chojnic; linia komunikacyjna Bydgoszcz-Tuchola-Chojnice)</t>
  </si>
  <si>
    <t>(pakiet obejmuje linie kolejowe: nr 131 od Bydgoszczy do Laskowic, nr 208 od Grudziądza do Laskowic, nr 215 od Laskowic Pomorskich do Czerska; linie komunikacyjne: Bydgoszcz-Laskowice-Grudziądz, Laskowice-Czersk)</t>
  </si>
  <si>
    <t>(pakiet obejmuje linie kolejowe: nr 207 od Torunia do Grudziądza, nr 353 od Torunia Głównego od Torunia Wschodniego; linia komunikacyjna Toruń-Grudziądz)</t>
  </si>
  <si>
    <t>(pakiet obejmuje linie kolejowe: nr 201 od Wierzchucina do Lipowej, nr 743 od Lipowej do Szlachty; linia komunikacyjna Wierzchucin-Szlachta)</t>
  </si>
  <si>
    <t>(pakiet obejmuje linie kolejowe nr 33 od Rypina do Brodnicy; linia komunikacyjna Brodnica-Rypin)</t>
  </si>
  <si>
    <t>(pakiet obejmuje linie kolejowe: nr 18 od Torunia do granicy województwa (Wyrzysk-Osiek), nr 131 od Bydgoszczy do granicy województwa (Smętowo), nr 353 od Torunia do granicy województwa (Jabłonowo Pomorskie); linie komunikacyjne: Bydgoszcz-Wyrzysk-Osiek, Bydgoszcz-Toruń, Toruń-Jabłonowo Pomorskie (Olsztyn), Bydgoszcz-Smętowo (Gdynia))</t>
  </si>
  <si>
    <t>(pakiet obejmuje linie kolejowe: nr 207 od Torunia do Chełmży, nr 208 od Brodnicy do Grudziądza, nr 209 od Chełmży do Bydgoszczy, nr 353 od Torunia do Jabłonowa Pomorskiego; linie komunikacyjne: Toruń-Jabłonowo Pomorskie-Brodnica, Brodnica-Grudziądz, Bydgoszcz-Chełmża (-Toruń))</t>
  </si>
  <si>
    <t>Ogółem łączna szacowana praca eksploatacyjna ma wynosić około 5,88 mln pociągokilometrów.</t>
  </si>
  <si>
    <t>(wprowadza się nowe zadanie przewidziane do realizacji w latach 2021-2022. Planowane wydatki pochodzą od Gminy Jeżewo zgodnie z Listem Intencyjnym zawartym w dniu 1 marca 2021 r. pomiędzy Województwem Kujawsko-Pomorskim a Gminą Jeżewo w sprawie współpracy zmierzającej do realizacji inwestycji celu publicznego polegającej na przebudowie drogi wojewódzkiej nr 272 od skrzyżowania z drogą wojewódzką nr 239, drogą powiatową nr 1046C do ul. Szkolnej w Laskowicach na odcinku ok. 990 mb. Środki po stronie gminy zabezpieczono w wieloletniej prognozie finansowej tej jednostki)</t>
  </si>
  <si>
    <t>(wprowadza się nowe zadanie przewidziane do realizacji w latach 2021-2024. W ramach zadania zabezpieczone zostały środki własne województwa stanowiące 50 % wartości zadania. Pozostałe 50 % będzie pochodziło z budżetu miasta Bydgoszczy)</t>
  </si>
  <si>
    <t>(dokonuje się zmniejszenia planowanych w poszczególnych latach wydatków oraz ogólnej wartości zadania w związku ze zmianą celów zarządczych Spółki i rezygnacją zaciągnięcia kredytu przez Spółkę)</t>
  </si>
  <si>
    <t>(wprowadza się zadanie przewidziane do realizacji w latach 2017-2026 w związku z odstąpieniem od finansowania zadania w ramach PT Działania 12.1 RPO WK-P 2014-2020 pn. "Wykonanie dokumentacji projektowej dla zadania inwestycyjnego pn. "Remont, przebudowa i rozbudowa Filharmonii Pomorskiej im. Ignacego Jana Paderewskiego w Bydgoszczy")</t>
  </si>
  <si>
    <t>(pakiet obejmuje linie kolejowe: nr 18 od Bydgoszczy do granicy województwa (Wyrzysk-Osiek), nr 131 od Bydgoszczy do Inowrocławia, nr 353 od granicy województwa (Mogilno) do Torunia, nr 353 od Jabłonowa Pomorskiego do granicy województwa; linie komunikacyjne: Piła-Bydgoszcz, Laskowice-Smętowo (Gdynia), Jabłonowo Pomorskie-Iława (Olsztyn), (Poznań)-Inowrocław-Bydgoszcz, Toruń-Inowrocław-Mogilno (Poznań))</t>
  </si>
  <si>
    <t>(pakiet obejmuje linie kolejowe: nr 27 od granicy województwa do Torunia, nr 353 od Torunia Głównego od Torunia Wschodniego; linia komunikacyjna Toruń-Lipno (Sierpc))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</si>
</sst>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z_ł_-;\-* #,##0.00\ _z_ł_-;_-* \-??\ _z_ł_-;_-@_-"/>
    <numFmt numFmtId="165" formatCode="#,##0.00_ ;[Red]\-#,##0.00\ "/>
  </numFmts>
  <fonts count="57">
    <font>
      <sz val="11"/>
      <color indexed="8"/>
      <name val="Czcionka tekstu podstawowego"/>
      <family val="2"/>
      <charset val="238"/>
    </font>
    <font>
      <sz val="11"/>
      <color indexed="8"/>
      <name val="Calibri"/>
      <family val="2"/>
      <charset val="238"/>
    </font>
    <font>
      <sz val="11"/>
      <color indexed="9"/>
      <name val="Czcionka tekstu podstawowego"/>
      <family val="2"/>
      <charset val="238"/>
    </font>
    <font>
      <sz val="11"/>
      <color indexed="9"/>
      <name val="Calibri"/>
      <family val="2"/>
      <charset val="238"/>
    </font>
    <font>
      <sz val="11"/>
      <color indexed="62"/>
      <name val="Czcionka tekstu podstawowego"/>
      <family val="2"/>
      <charset val="238"/>
    </font>
    <font>
      <sz val="11"/>
      <color indexed="62"/>
      <name val="Calibri"/>
      <family val="2"/>
      <charset val="238"/>
    </font>
    <font>
      <b/>
      <sz val="11"/>
      <color indexed="63"/>
      <name val="Czcionka tekstu podstawowego"/>
      <family val="2"/>
      <charset val="238"/>
    </font>
    <font>
      <b/>
      <sz val="11"/>
      <color indexed="63"/>
      <name val="Calibri"/>
      <family val="2"/>
      <charset val="238"/>
    </font>
    <font>
      <sz val="11"/>
      <color indexed="17"/>
      <name val="Czcionka tekstu podstawowego"/>
      <family val="2"/>
      <charset val="238"/>
    </font>
    <font>
      <sz val="11"/>
      <color indexed="17"/>
      <name val="Calibri"/>
      <family val="2"/>
      <charset val="238"/>
    </font>
    <font>
      <sz val="11"/>
      <color indexed="52"/>
      <name val="Czcionka tekstu podstawowego"/>
      <family val="2"/>
      <charset val="238"/>
    </font>
    <font>
      <sz val="11"/>
      <color indexed="52"/>
      <name val="Calibri"/>
      <family val="2"/>
      <charset val="238"/>
    </font>
    <font>
      <b/>
      <sz val="11"/>
      <color indexed="9"/>
      <name val="Czcionka tekstu podstawowego"/>
      <family val="2"/>
      <charset val="238"/>
    </font>
    <font>
      <b/>
      <sz val="11"/>
      <color indexed="9"/>
      <name val="Calibri"/>
      <family val="2"/>
      <charset val="238"/>
    </font>
    <font>
      <b/>
      <sz val="15"/>
      <color indexed="56"/>
      <name val="Czcionka tekstu podstawowego"/>
      <family val="2"/>
      <charset val="238"/>
    </font>
    <font>
      <b/>
      <sz val="15"/>
      <color indexed="56"/>
      <name val="Calibri"/>
      <family val="2"/>
      <charset val="238"/>
    </font>
    <font>
      <b/>
      <sz val="13"/>
      <color indexed="56"/>
      <name val="Czcionka tekstu podstawowego"/>
      <family val="2"/>
      <charset val="238"/>
    </font>
    <font>
      <b/>
      <sz val="13"/>
      <color indexed="56"/>
      <name val="Calibri"/>
      <family val="2"/>
      <charset val="238"/>
    </font>
    <font>
      <b/>
      <sz val="11"/>
      <color indexed="56"/>
      <name val="Czcionka tekstu podstawowego"/>
      <family val="2"/>
      <charset val="238"/>
    </font>
    <font>
      <b/>
      <sz val="11"/>
      <color indexed="56"/>
      <name val="Calibri"/>
      <family val="2"/>
      <charset val="238"/>
    </font>
    <font>
      <sz val="11"/>
      <color indexed="60"/>
      <name val="Czcionka tekstu podstawowego"/>
      <family val="2"/>
      <charset val="238"/>
    </font>
    <font>
      <sz val="11"/>
      <color indexed="60"/>
      <name val="Calibri"/>
      <family val="2"/>
      <charset val="238"/>
    </font>
    <font>
      <sz val="10"/>
      <name val="Arial CE"/>
      <charset val="238"/>
    </font>
    <font>
      <sz val="10"/>
      <name val="Arial"/>
      <family val="2"/>
      <charset val="238"/>
    </font>
    <font>
      <b/>
      <sz val="11"/>
      <color indexed="52"/>
      <name val="Czcionka tekstu podstawowego"/>
      <family val="2"/>
      <charset val="238"/>
    </font>
    <font>
      <b/>
      <sz val="11"/>
      <color indexed="52"/>
      <name val="Calibri"/>
      <family val="2"/>
      <charset val="238"/>
    </font>
    <font>
      <sz val="10"/>
      <name val="Arial PL"/>
      <charset val="238"/>
    </font>
    <font>
      <b/>
      <sz val="11"/>
      <color indexed="8"/>
      <name val="Czcionka tekstu podstawowego"/>
      <family val="2"/>
      <charset val="238"/>
    </font>
    <font>
      <b/>
      <sz val="11"/>
      <color indexed="8"/>
      <name val="Calibri"/>
      <family val="2"/>
      <charset val="238"/>
    </font>
    <font>
      <i/>
      <sz val="11"/>
      <color indexed="23"/>
      <name val="Czcionka tekstu podstawowego"/>
      <family val="2"/>
      <charset val="238"/>
    </font>
    <font>
      <i/>
      <sz val="11"/>
      <color indexed="23"/>
      <name val="Calibri"/>
      <family val="2"/>
      <charset val="238"/>
    </font>
    <font>
      <sz val="11"/>
      <color indexed="10"/>
      <name val="Czcionka tekstu podstawowego"/>
      <family val="2"/>
      <charset val="238"/>
    </font>
    <font>
      <sz val="11"/>
      <color indexed="10"/>
      <name val="Calibri"/>
      <family val="2"/>
      <charset val="238"/>
    </font>
    <font>
      <b/>
      <sz val="18"/>
      <color indexed="56"/>
      <name val="Cambria"/>
      <family val="2"/>
      <charset val="238"/>
    </font>
    <font>
      <sz val="11"/>
      <color indexed="20"/>
      <name val="Czcionka tekstu podstawowego"/>
      <family val="2"/>
      <charset val="238"/>
    </font>
    <font>
      <sz val="11"/>
      <color indexed="20"/>
      <name val="Calibri"/>
      <family val="2"/>
      <charset val="238"/>
    </font>
    <font>
      <sz val="10"/>
      <color indexed="8"/>
      <name val="Czcionka tekstu podstawowego"/>
      <family val="2"/>
      <charset val="238"/>
    </font>
    <font>
      <b/>
      <sz val="14"/>
      <color indexed="8"/>
      <name val="Times New Roman"/>
      <family val="1"/>
      <charset val="238"/>
    </font>
    <font>
      <sz val="10"/>
      <color indexed="8"/>
      <name val="Times New Roman"/>
      <family val="1"/>
      <charset val="238"/>
    </font>
    <font>
      <b/>
      <sz val="12"/>
      <color indexed="8"/>
      <name val="Times New Roman"/>
      <family val="1"/>
      <charset val="238"/>
    </font>
    <font>
      <b/>
      <sz val="12"/>
      <color indexed="8"/>
      <name val="Czcionka tekstu podstawowego"/>
      <family val="2"/>
      <charset val="238"/>
    </font>
    <font>
      <sz val="12"/>
      <color indexed="8"/>
      <name val="Times New Roman"/>
      <family val="1"/>
      <charset val="238"/>
    </font>
    <font>
      <sz val="12"/>
      <color indexed="8"/>
      <name val="Czcionka tekstu podstawowego"/>
      <family val="2"/>
      <charset val="238"/>
    </font>
    <font>
      <sz val="12"/>
      <name val="Times New Roman"/>
      <family val="1"/>
      <charset val="238"/>
    </font>
    <font>
      <i/>
      <sz val="12"/>
      <color indexed="8"/>
      <name val="Times New Roman"/>
      <family val="1"/>
      <charset val="238"/>
    </font>
    <font>
      <b/>
      <sz val="11"/>
      <color indexed="8"/>
      <name val="Times New Roman"/>
      <family val="1"/>
      <charset val="238"/>
    </font>
    <font>
      <i/>
      <sz val="11"/>
      <color indexed="8"/>
      <name val="Times New Roman"/>
      <family val="1"/>
      <charset val="238"/>
    </font>
    <font>
      <b/>
      <sz val="10"/>
      <color indexed="8"/>
      <name val="Czcionka tekstu podstawowego"/>
      <family val="2"/>
      <charset val="238"/>
    </font>
    <font>
      <b/>
      <i/>
      <sz val="12"/>
      <color indexed="8"/>
      <name val="Times New Roman"/>
      <family val="1"/>
      <charset val="238"/>
    </font>
    <font>
      <b/>
      <i/>
      <sz val="10"/>
      <color indexed="8"/>
      <name val="Czcionka tekstu podstawowego"/>
      <family val="2"/>
      <charset val="238"/>
    </font>
    <font>
      <i/>
      <sz val="12"/>
      <name val="Times New Roman CE"/>
      <charset val="238"/>
    </font>
    <font>
      <sz val="11"/>
      <color indexed="8"/>
      <name val="Times New Roman"/>
      <family val="1"/>
      <charset val="238"/>
    </font>
    <font>
      <b/>
      <sz val="10"/>
      <color indexed="8"/>
      <name val="Times New Roman"/>
      <family val="1"/>
      <charset val="238"/>
    </font>
    <font>
      <i/>
      <sz val="8"/>
      <color indexed="8"/>
      <name val="Times New Roman"/>
      <family val="1"/>
      <charset val="238"/>
    </font>
    <font>
      <sz val="11"/>
      <color indexed="8"/>
      <name val="Czcionka tekstu podstawowego"/>
      <family val="2"/>
      <charset val="238"/>
    </font>
    <font>
      <i/>
      <sz val="12"/>
      <name val="Times New Roman"/>
      <family val="1"/>
      <charset val="238"/>
    </font>
    <font>
      <i/>
      <sz val="12"/>
      <color rgb="FF000000"/>
      <name val="Times New Roman"/>
      <family val="1"/>
      <charset val="238"/>
    </font>
  </fonts>
  <fills count="2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25"/>
      </patternFill>
    </fill>
    <fill>
      <patternFill patternType="solid">
        <fgColor indexed="57"/>
        <bgColor indexed="21"/>
      </patternFill>
    </fill>
    <fill>
      <patternFill patternType="solid">
        <fgColor indexed="53"/>
        <bgColor indexed="25"/>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7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hair">
        <color indexed="8"/>
      </left>
      <right style="thin">
        <color indexed="8"/>
      </right>
      <top style="hair">
        <color indexed="8"/>
      </top>
      <bottom style="hair">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right style="thin">
        <color indexed="8"/>
      </right>
      <top style="thin">
        <color indexed="8"/>
      </top>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style="thin">
        <color indexed="8"/>
      </right>
      <top style="medium">
        <color indexed="8"/>
      </top>
      <bottom style="medium">
        <color indexed="8"/>
      </bottom>
      <diagonal/>
    </border>
    <border>
      <left style="medium">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bottom style="thin">
        <color indexed="8"/>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style="medium">
        <color indexed="8"/>
      </bottom>
      <diagonal/>
    </border>
    <border>
      <left style="medium">
        <color indexed="8"/>
      </left>
      <right/>
      <top/>
      <bottom style="thin">
        <color indexed="8"/>
      </bottom>
      <diagonal/>
    </border>
    <border>
      <left style="thin">
        <color indexed="8"/>
      </left>
      <right/>
      <top style="medium">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medium">
        <color indexed="8"/>
      </left>
      <right style="thin">
        <color indexed="64"/>
      </right>
      <top style="medium">
        <color indexed="8"/>
      </top>
      <bottom style="thin">
        <color indexed="8"/>
      </bottom>
      <diagonal/>
    </border>
    <border>
      <left style="medium">
        <color indexed="8"/>
      </left>
      <right style="thin">
        <color indexed="64"/>
      </right>
      <top style="thin">
        <color indexed="8"/>
      </top>
      <bottom style="thin">
        <color indexed="8"/>
      </bottom>
      <diagonal/>
    </border>
    <border>
      <left style="medium">
        <color indexed="8"/>
      </left>
      <right style="thin">
        <color indexed="64"/>
      </right>
      <top style="thin">
        <color indexed="8"/>
      </top>
      <bottom/>
      <diagonal/>
    </border>
    <border>
      <left style="medium">
        <color indexed="8"/>
      </left>
      <right style="thin">
        <color indexed="64"/>
      </right>
      <top style="thin">
        <color indexed="8"/>
      </top>
      <bottom style="medium">
        <color indexed="8"/>
      </bottom>
      <diagonal/>
    </border>
    <border>
      <left style="thin">
        <color indexed="8"/>
      </left>
      <right/>
      <top style="thin">
        <color indexed="8"/>
      </top>
      <bottom/>
      <diagonal/>
    </border>
    <border>
      <left style="thin">
        <color indexed="8"/>
      </left>
      <right/>
      <top style="medium">
        <color indexed="8"/>
      </top>
      <bottom style="medium">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style="medium">
        <color indexed="8"/>
      </top>
      <bottom style="medium">
        <color indexed="8"/>
      </bottom>
      <diagonal/>
    </border>
    <border>
      <left style="thin">
        <color indexed="8"/>
      </left>
      <right style="medium">
        <color indexed="64"/>
      </right>
      <top style="medium">
        <color indexed="8"/>
      </top>
      <bottom style="medium">
        <color indexed="8"/>
      </bottom>
      <diagonal/>
    </border>
    <border>
      <left style="medium">
        <color indexed="64"/>
      </left>
      <right style="thin">
        <color indexed="64"/>
      </right>
      <top style="medium">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diagonal/>
    </border>
    <border>
      <left style="thin">
        <color indexed="8"/>
      </left>
      <right style="medium">
        <color indexed="64"/>
      </right>
      <top style="thin">
        <color indexed="8"/>
      </top>
      <bottom/>
      <diagonal/>
    </border>
    <border>
      <left style="medium">
        <color indexed="64"/>
      </left>
      <right style="thin">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style="thin">
        <color indexed="64"/>
      </right>
      <top style="medium">
        <color indexed="8"/>
      </top>
      <bottom style="thin">
        <color indexed="8"/>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right style="thin">
        <color indexed="64"/>
      </right>
      <top style="thin">
        <color indexed="8"/>
      </top>
      <bottom style="medium">
        <color indexed="8"/>
      </bottom>
      <diagonal/>
    </border>
    <border>
      <left style="medium">
        <color indexed="64"/>
      </left>
      <right style="medium">
        <color indexed="64"/>
      </right>
      <top style="medium">
        <color indexed="8"/>
      </top>
      <bottom style="medium">
        <color indexed="8"/>
      </bottom>
      <diagonal/>
    </border>
    <border>
      <left style="medium">
        <color indexed="64"/>
      </left>
      <right style="medium">
        <color indexed="64"/>
      </right>
      <top style="medium">
        <color indexed="8"/>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diagonal/>
    </border>
    <border>
      <left style="medium">
        <color indexed="64"/>
      </left>
      <right style="medium">
        <color indexed="64"/>
      </right>
      <top style="thin">
        <color indexed="8"/>
      </top>
      <bottom style="medium">
        <color indexed="64"/>
      </bottom>
      <diagonal/>
    </border>
    <border>
      <left/>
      <right/>
      <top/>
      <bottom style="thin">
        <color indexed="8"/>
      </bottom>
      <diagonal/>
    </border>
    <border>
      <left style="medium">
        <color indexed="8"/>
      </left>
      <right style="medium">
        <color indexed="8"/>
      </right>
      <top style="medium">
        <color indexed="8"/>
      </top>
      <bottom/>
      <diagonal/>
    </border>
    <border>
      <left style="medium">
        <color indexed="8"/>
      </left>
      <right style="medium">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style="medium">
        <color indexed="64"/>
      </right>
      <top style="medium">
        <color indexed="64"/>
      </top>
      <bottom style="medium">
        <color indexed="8"/>
      </bottom>
      <diagonal/>
    </border>
    <border>
      <left/>
      <right style="medium">
        <color indexed="8"/>
      </right>
      <top style="medium">
        <color indexed="8"/>
      </top>
      <bottom/>
      <diagonal/>
    </border>
  </borders>
  <cellStyleXfs count="107">
    <xf numFmtId="0" fontId="0" fillId="0" borderId="0"/>
    <xf numFmtId="0" fontId="54" fillId="2" borderId="0" applyNumberFormat="0" applyBorder="0" applyAlignment="0" applyProtection="0"/>
    <xf numFmtId="0" fontId="1" fillId="2" borderId="0" applyNumberFormat="0" applyBorder="0" applyAlignment="0" applyProtection="0"/>
    <xf numFmtId="0" fontId="54" fillId="3" borderId="0" applyNumberFormat="0" applyBorder="0" applyAlignment="0" applyProtection="0"/>
    <xf numFmtId="0" fontId="1" fillId="3" borderId="0" applyNumberFormat="0" applyBorder="0" applyAlignment="0" applyProtection="0"/>
    <xf numFmtId="0" fontId="54" fillId="4" borderId="0" applyNumberFormat="0" applyBorder="0" applyAlignment="0" applyProtection="0"/>
    <xf numFmtId="0" fontId="1" fillId="4" borderId="0" applyNumberFormat="0" applyBorder="0" applyAlignment="0" applyProtection="0"/>
    <xf numFmtId="0" fontId="54" fillId="5" borderId="0" applyNumberFormat="0" applyBorder="0" applyAlignment="0" applyProtection="0"/>
    <xf numFmtId="0" fontId="1" fillId="5" borderId="0" applyNumberFormat="0" applyBorder="0" applyAlignment="0" applyProtection="0"/>
    <xf numFmtId="0" fontId="54" fillId="6" borderId="0" applyNumberFormat="0" applyBorder="0" applyAlignment="0" applyProtection="0"/>
    <xf numFmtId="0" fontId="1" fillId="6" borderId="0" applyNumberFormat="0" applyBorder="0" applyAlignment="0" applyProtection="0"/>
    <xf numFmtId="0" fontId="54" fillId="7" borderId="0" applyNumberFormat="0" applyBorder="0" applyAlignment="0" applyProtection="0"/>
    <xf numFmtId="0" fontId="1" fillId="7" borderId="0" applyNumberFormat="0" applyBorder="0" applyAlignment="0" applyProtection="0"/>
    <xf numFmtId="0" fontId="54" fillId="8" borderId="0" applyNumberFormat="0" applyBorder="0" applyAlignment="0" applyProtection="0"/>
    <xf numFmtId="0" fontId="1" fillId="8" borderId="0" applyNumberFormat="0" applyBorder="0" applyAlignment="0" applyProtection="0"/>
    <xf numFmtId="0" fontId="54" fillId="9" borderId="0" applyNumberFormat="0" applyBorder="0" applyAlignment="0" applyProtection="0"/>
    <xf numFmtId="0" fontId="1" fillId="9" borderId="0" applyNumberFormat="0" applyBorder="0" applyAlignment="0" applyProtection="0"/>
    <xf numFmtId="0" fontId="54" fillId="10" borderId="0" applyNumberFormat="0" applyBorder="0" applyAlignment="0" applyProtection="0"/>
    <xf numFmtId="0" fontId="1" fillId="10" borderId="0" applyNumberFormat="0" applyBorder="0" applyAlignment="0" applyProtection="0"/>
    <xf numFmtId="0" fontId="54" fillId="5" borderId="0" applyNumberFormat="0" applyBorder="0" applyAlignment="0" applyProtection="0"/>
    <xf numFmtId="0" fontId="1" fillId="5" borderId="0" applyNumberFormat="0" applyBorder="0" applyAlignment="0" applyProtection="0"/>
    <xf numFmtId="0" fontId="54" fillId="8" borderId="0" applyNumberFormat="0" applyBorder="0" applyAlignment="0" applyProtection="0"/>
    <xf numFmtId="0" fontId="1" fillId="8" borderId="0" applyNumberFormat="0" applyBorder="0" applyAlignment="0" applyProtection="0"/>
    <xf numFmtId="0" fontId="54" fillId="11"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3" fillId="12" borderId="0" applyNumberFormat="0" applyBorder="0" applyAlignment="0" applyProtection="0"/>
    <xf numFmtId="0" fontId="2" fillId="9" borderId="0" applyNumberFormat="0" applyBorder="0" applyAlignment="0" applyProtection="0"/>
    <xf numFmtId="0" fontId="3" fillId="9" borderId="0" applyNumberFormat="0" applyBorder="0" applyAlignment="0" applyProtection="0"/>
    <xf numFmtId="0" fontId="2" fillId="10" borderId="0" applyNumberFormat="0" applyBorder="0" applyAlignment="0" applyProtection="0"/>
    <xf numFmtId="0" fontId="3" fillId="10" borderId="0" applyNumberFormat="0" applyBorder="0" applyAlignment="0" applyProtection="0"/>
    <xf numFmtId="0" fontId="2" fillId="13" borderId="0" applyNumberFormat="0" applyBorder="0" applyAlignment="0" applyProtection="0"/>
    <xf numFmtId="0" fontId="3" fillId="13" borderId="0" applyNumberFormat="0" applyBorder="0" applyAlignment="0" applyProtection="0"/>
    <xf numFmtId="0" fontId="2" fillId="14" borderId="0" applyNumberFormat="0" applyBorder="0" applyAlignment="0" applyProtection="0"/>
    <xf numFmtId="0" fontId="3" fillId="14" borderId="0" applyNumberFormat="0" applyBorder="0" applyAlignment="0" applyProtection="0"/>
    <xf numFmtId="0" fontId="2" fillId="15" borderId="0" applyNumberFormat="0" applyBorder="0" applyAlignment="0" applyProtection="0"/>
    <xf numFmtId="0" fontId="3" fillId="15" borderId="0" applyNumberFormat="0" applyBorder="0" applyAlignment="0" applyProtection="0"/>
    <xf numFmtId="0" fontId="2" fillId="16" borderId="0" applyNumberFormat="0" applyBorder="0" applyAlignment="0" applyProtection="0"/>
    <xf numFmtId="0" fontId="3" fillId="16" borderId="0" applyNumberFormat="0" applyBorder="0" applyAlignment="0" applyProtection="0"/>
    <xf numFmtId="0" fontId="2" fillId="17" borderId="0" applyNumberFormat="0" applyBorder="0" applyAlignment="0" applyProtection="0"/>
    <xf numFmtId="0" fontId="3" fillId="17" borderId="0" applyNumberFormat="0" applyBorder="0" applyAlignment="0" applyProtection="0"/>
    <xf numFmtId="0" fontId="2" fillId="18" borderId="0" applyNumberFormat="0" applyBorder="0" applyAlignment="0" applyProtection="0"/>
    <xf numFmtId="0" fontId="3" fillId="18" borderId="0" applyNumberFormat="0" applyBorder="0" applyAlignment="0" applyProtection="0"/>
    <xf numFmtId="0" fontId="2" fillId="13" borderId="0" applyNumberFormat="0" applyBorder="0" applyAlignment="0" applyProtection="0"/>
    <xf numFmtId="0" fontId="3" fillId="13" borderId="0" applyNumberFormat="0" applyBorder="0" applyAlignment="0" applyProtection="0"/>
    <xf numFmtId="0" fontId="2" fillId="14" borderId="0" applyNumberFormat="0" applyBorder="0" applyAlignment="0" applyProtection="0"/>
    <xf numFmtId="0" fontId="3" fillId="14" borderId="0" applyNumberFormat="0" applyBorder="0" applyAlignment="0" applyProtection="0"/>
    <xf numFmtId="0" fontId="2" fillId="19"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7" borderId="1" applyNumberFormat="0" applyAlignment="0" applyProtection="0"/>
    <xf numFmtId="0" fontId="6" fillId="20" borderId="2" applyNumberFormat="0" applyAlignment="0" applyProtection="0"/>
    <xf numFmtId="0" fontId="7" fillId="20" borderId="2" applyNumberFormat="0" applyAlignment="0" applyProtection="0"/>
    <xf numFmtId="0" fontId="8" fillId="4" borderId="0" applyNumberFormat="0" applyBorder="0" applyAlignment="0" applyProtection="0"/>
    <xf numFmtId="0" fontId="9" fillId="4" borderId="0" applyNumberFormat="0" applyBorder="0" applyAlignment="0" applyProtection="0"/>
    <xf numFmtId="164" fontId="54" fillId="0" borderId="0" applyFill="0" applyBorder="0" applyAlignment="0" applyProtection="0"/>
    <xf numFmtId="0" fontId="10" fillId="0" borderId="3" applyNumberFormat="0" applyFill="0" applyAlignment="0" applyProtection="0"/>
    <xf numFmtId="0" fontId="11" fillId="0" borderId="3" applyNumberFormat="0" applyFill="0" applyAlignment="0" applyProtection="0"/>
    <xf numFmtId="0" fontId="12" fillId="21" borderId="4" applyNumberFormat="0" applyAlignment="0" applyProtection="0"/>
    <xf numFmtId="0" fontId="13" fillId="21" borderId="4" applyNumberFormat="0" applyAlignment="0" applyProtection="0"/>
    <xf numFmtId="0" fontId="14"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9" fillId="0" borderId="7" applyNumberFormat="0" applyFill="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22" borderId="0" applyNumberFormat="0" applyBorder="0" applyAlignment="0" applyProtection="0"/>
    <xf numFmtId="0" fontId="21" fillId="22" borderId="0" applyNumberFormat="0" applyBorder="0" applyAlignment="0" applyProtection="0"/>
    <xf numFmtId="0" fontId="22" fillId="0" borderId="0"/>
    <xf numFmtId="0" fontId="54" fillId="0" borderId="0"/>
    <xf numFmtId="0" fontId="54" fillId="0" borderId="0"/>
    <xf numFmtId="0" fontId="54" fillId="0" borderId="0"/>
    <xf numFmtId="0" fontId="54" fillId="0" borderId="0"/>
    <xf numFmtId="0" fontId="54" fillId="0" borderId="0"/>
    <xf numFmtId="0" fontId="22" fillId="0" borderId="0"/>
    <xf numFmtId="0" fontId="23" fillId="0" borderId="0"/>
    <xf numFmtId="0" fontId="1" fillId="0" borderId="0"/>
    <xf numFmtId="0" fontId="1" fillId="0" borderId="0"/>
    <xf numFmtId="0" fontId="54" fillId="0" borderId="0"/>
    <xf numFmtId="0" fontId="54" fillId="0" borderId="0"/>
    <xf numFmtId="0" fontId="23" fillId="0" borderId="0"/>
    <xf numFmtId="0" fontId="23" fillId="0" borderId="0"/>
    <xf numFmtId="0" fontId="1" fillId="0" borderId="0"/>
    <xf numFmtId="0" fontId="22" fillId="0" borderId="0"/>
    <xf numFmtId="0" fontId="24" fillId="20" borderId="1" applyNumberFormat="0" applyAlignment="0" applyProtection="0"/>
    <xf numFmtId="0" fontId="25" fillId="20" borderId="1" applyNumberFormat="0" applyAlignment="0" applyProtection="0"/>
    <xf numFmtId="9" fontId="54" fillId="0" borderId="0" applyFill="0" applyBorder="0" applyAlignment="0" applyProtection="0"/>
    <xf numFmtId="9" fontId="54" fillId="0" borderId="0" applyFill="0" applyBorder="0" applyAlignment="0" applyProtection="0"/>
    <xf numFmtId="9" fontId="54" fillId="0" borderId="0" applyFill="0" applyBorder="0" applyAlignment="0" applyProtection="0"/>
    <xf numFmtId="9" fontId="54" fillId="0" borderId="0" applyFill="0" applyBorder="0" applyAlignment="0" applyProtection="0"/>
    <xf numFmtId="9" fontId="54" fillId="0" borderId="0" applyFill="0" applyBorder="0" applyAlignment="0" applyProtection="0"/>
    <xf numFmtId="9" fontId="54" fillId="0" borderId="0" applyFill="0" applyBorder="0" applyAlignment="0" applyProtection="0"/>
    <xf numFmtId="9" fontId="54" fillId="0" borderId="0" applyFill="0" applyBorder="0" applyAlignment="0" applyProtection="0"/>
    <xf numFmtId="0" fontId="26" fillId="0" borderId="0"/>
    <xf numFmtId="0" fontId="27" fillId="0" borderId="8" applyNumberFormat="0" applyFill="0" applyAlignment="0" applyProtection="0"/>
    <xf numFmtId="0" fontId="28"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54" fillId="23" borderId="9" applyNumberFormat="0" applyAlignment="0" applyProtection="0"/>
    <xf numFmtId="0" fontId="54" fillId="23" borderId="9" applyNumberFormat="0" applyAlignment="0" applyProtection="0"/>
    <xf numFmtId="0" fontId="34" fillId="3" borderId="0" applyNumberFormat="0" applyBorder="0" applyAlignment="0" applyProtection="0"/>
    <xf numFmtId="0" fontId="35" fillId="3" borderId="0" applyNumberFormat="0" applyBorder="0" applyAlignment="0" applyProtection="0"/>
  </cellStyleXfs>
  <cellXfs count="208">
    <xf numFmtId="0" fontId="0" fillId="0" borderId="0" xfId="0"/>
    <xf numFmtId="0" fontId="36" fillId="0" borderId="0" xfId="0" applyFont="1" applyFill="1" applyAlignment="1" applyProtection="1">
      <alignment horizontal="center" vertical="center" wrapText="1"/>
    </xf>
    <xf numFmtId="0" fontId="36" fillId="0" borderId="0" xfId="0" applyFont="1" applyFill="1" applyAlignment="1" applyProtection="1">
      <alignment vertical="center" wrapText="1"/>
    </xf>
    <xf numFmtId="0" fontId="36" fillId="0" borderId="0" xfId="0" applyFont="1" applyFill="1" applyAlignment="1" applyProtection="1">
      <alignment horizontal="right" vertical="center" wrapText="1"/>
    </xf>
    <xf numFmtId="0" fontId="37" fillId="0" borderId="0" xfId="0" applyFont="1" applyFill="1" applyAlignment="1" applyProtection="1">
      <alignment horizontal="center" vertical="center" wrapText="1"/>
    </xf>
    <xf numFmtId="0" fontId="38" fillId="0" borderId="0" xfId="0" applyFont="1" applyFill="1" applyAlignment="1" applyProtection="1">
      <alignment vertical="center" wrapText="1"/>
    </xf>
    <xf numFmtId="0" fontId="40" fillId="0" borderId="0" xfId="0" applyFont="1" applyFill="1" applyAlignment="1" applyProtection="1">
      <alignment vertical="center" wrapText="1"/>
    </xf>
    <xf numFmtId="0" fontId="42" fillId="0" borderId="0" xfId="0" applyFont="1" applyFill="1" applyAlignment="1" applyProtection="1">
      <alignment vertical="center" wrapText="1"/>
    </xf>
    <xf numFmtId="0" fontId="42" fillId="0" borderId="0" xfId="0" applyFont="1" applyFill="1" applyAlignment="1" applyProtection="1">
      <alignment wrapText="1"/>
    </xf>
    <xf numFmtId="0" fontId="36" fillId="0" borderId="0" xfId="0" applyFont="1" applyFill="1" applyAlignment="1" applyProtection="1">
      <alignment wrapText="1"/>
    </xf>
    <xf numFmtId="0" fontId="41" fillId="0" borderId="0" xfId="0" applyFont="1" applyFill="1" applyAlignment="1" applyProtection="1">
      <alignment horizontal="left" vertical="center" wrapText="1"/>
    </xf>
    <xf numFmtId="0" fontId="39" fillId="0" borderId="0" xfId="0" applyFont="1" applyFill="1" applyAlignment="1" applyProtection="1">
      <alignment wrapText="1"/>
    </xf>
    <xf numFmtId="0" fontId="45" fillId="0" borderId="0" xfId="0" applyFont="1" applyFill="1" applyAlignment="1" applyProtection="1">
      <alignment vertical="center" wrapText="1"/>
    </xf>
    <xf numFmtId="0" fontId="46" fillId="0" borderId="10" xfId="0" applyFont="1" applyFill="1" applyBorder="1" applyAlignment="1" applyProtection="1">
      <alignment horizontal="center" vertical="center" wrapText="1"/>
    </xf>
    <xf numFmtId="0" fontId="46" fillId="0" borderId="0" xfId="0" applyFont="1" applyFill="1" applyAlignment="1" applyProtection="1">
      <alignment wrapText="1"/>
    </xf>
    <xf numFmtId="0" fontId="46" fillId="0" borderId="0" xfId="0" applyFont="1" applyFill="1" applyAlignment="1" applyProtection="1">
      <alignment vertical="center" wrapText="1"/>
    </xf>
    <xf numFmtId="0" fontId="39" fillId="0" borderId="10" xfId="0" applyFont="1" applyFill="1" applyBorder="1" applyAlignment="1" applyProtection="1">
      <alignment horizontal="left" vertical="center" wrapText="1"/>
    </xf>
    <xf numFmtId="0" fontId="39" fillId="0" borderId="10" xfId="0" applyFont="1" applyFill="1" applyBorder="1" applyAlignment="1" applyProtection="1">
      <alignment vertical="center" wrapText="1"/>
    </xf>
    <xf numFmtId="165" fontId="39" fillId="0" borderId="10" xfId="81" applyNumberFormat="1" applyFont="1" applyFill="1" applyBorder="1" applyAlignment="1" applyProtection="1">
      <alignment vertical="center" shrinkToFit="1"/>
    </xf>
    <xf numFmtId="4" fontId="39" fillId="0" borderId="10" xfId="81" applyNumberFormat="1" applyFont="1" applyFill="1" applyBorder="1" applyAlignment="1" applyProtection="1">
      <alignment vertical="center" shrinkToFit="1"/>
    </xf>
    <xf numFmtId="0" fontId="39" fillId="0" borderId="0" xfId="0" applyFont="1" applyFill="1" applyAlignment="1" applyProtection="1">
      <alignment vertical="center" wrapText="1"/>
    </xf>
    <xf numFmtId="0" fontId="41" fillId="0" borderId="10" xfId="0" applyFont="1" applyFill="1" applyBorder="1" applyAlignment="1" applyProtection="1">
      <alignment horizontal="left" vertical="center" wrapText="1"/>
    </xf>
    <xf numFmtId="0" fontId="41" fillId="0" borderId="10" xfId="0" applyFont="1" applyFill="1" applyBorder="1" applyAlignment="1" applyProtection="1">
      <alignment horizontal="left" vertical="center" wrapText="1" indent="2"/>
    </xf>
    <xf numFmtId="165" fontId="41" fillId="0" borderId="10" xfId="81" applyNumberFormat="1" applyFont="1" applyFill="1" applyBorder="1" applyAlignment="1" applyProtection="1">
      <alignment vertical="center" shrinkToFit="1"/>
    </xf>
    <xf numFmtId="4" fontId="41" fillId="0" borderId="10" xfId="81" applyNumberFormat="1" applyFont="1" applyFill="1" applyBorder="1" applyAlignment="1" applyProtection="1">
      <alignment vertical="center" shrinkToFit="1"/>
    </xf>
    <xf numFmtId="0" fontId="41" fillId="0" borderId="10" xfId="0" applyFont="1" applyFill="1" applyBorder="1" applyAlignment="1" applyProtection="1">
      <alignment horizontal="left" vertical="center" wrapText="1" indent="4"/>
    </xf>
    <xf numFmtId="0" fontId="41" fillId="0" borderId="10" xfId="0" applyFont="1" applyFill="1" applyBorder="1" applyAlignment="1" applyProtection="1">
      <alignment horizontal="left" vertical="center" wrapText="1" indent="6"/>
    </xf>
    <xf numFmtId="0" fontId="40" fillId="0" borderId="0" xfId="0" applyFont="1" applyFill="1" applyAlignment="1" applyProtection="1">
      <alignment wrapText="1"/>
    </xf>
    <xf numFmtId="0" fontId="41" fillId="0" borderId="11" xfId="0" applyFont="1" applyFill="1" applyBorder="1" applyAlignment="1" applyProtection="1">
      <alignment horizontal="left" vertical="center" wrapText="1" indent="6"/>
    </xf>
    <xf numFmtId="0" fontId="39" fillId="0" borderId="10" xfId="0" applyFont="1" applyFill="1" applyBorder="1" applyAlignment="1" applyProtection="1">
      <alignment horizontal="left" vertical="center" wrapText="1" indent="2"/>
    </xf>
    <xf numFmtId="4" fontId="39" fillId="0" borderId="10" xfId="0" applyNumberFormat="1" applyFont="1" applyFill="1" applyBorder="1" applyAlignment="1" applyProtection="1">
      <alignment horizontal="right" vertical="center" wrapText="1"/>
    </xf>
    <xf numFmtId="0" fontId="44" fillId="0" borderId="0" xfId="0" applyFont="1" applyFill="1" applyAlignment="1" applyProtection="1">
      <alignment wrapText="1"/>
    </xf>
    <xf numFmtId="0" fontId="44" fillId="0" borderId="0" xfId="0" applyFont="1" applyFill="1" applyAlignment="1" applyProtection="1">
      <alignment vertical="center" wrapText="1"/>
    </xf>
    <xf numFmtId="0" fontId="41" fillId="0" borderId="10" xfId="0" applyFont="1" applyFill="1" applyBorder="1" applyAlignment="1" applyProtection="1">
      <alignment horizontal="left" vertical="center" wrapText="1" indent="8"/>
    </xf>
    <xf numFmtId="165" fontId="39" fillId="0" borderId="10" xfId="81" applyNumberFormat="1" applyFont="1" applyFill="1" applyBorder="1" applyAlignment="1" applyProtection="1">
      <alignment horizontal="center" vertical="center" shrinkToFit="1"/>
    </xf>
    <xf numFmtId="4" fontId="39" fillId="0" borderId="10" xfId="81" applyNumberFormat="1" applyFont="1" applyFill="1" applyBorder="1" applyAlignment="1" applyProtection="1">
      <alignment horizontal="center" vertical="center" shrinkToFit="1"/>
    </xf>
    <xf numFmtId="10" fontId="41" fillId="0" borderId="10" xfId="81" applyNumberFormat="1" applyFont="1" applyFill="1" applyBorder="1" applyAlignment="1" applyProtection="1">
      <alignment vertical="center" shrinkToFit="1"/>
    </xf>
    <xf numFmtId="165" fontId="41" fillId="0" borderId="10" xfId="81" applyNumberFormat="1" applyFont="1" applyFill="1" applyBorder="1" applyAlignment="1" applyProtection="1">
      <alignment horizontal="center" vertical="center" shrinkToFit="1"/>
    </xf>
    <xf numFmtId="10" fontId="41" fillId="0" borderId="10" xfId="81" applyNumberFormat="1" applyFont="1" applyFill="1" applyBorder="1" applyAlignment="1" applyProtection="1">
      <alignment horizontal="center" vertical="center" shrinkToFit="1"/>
    </xf>
    <xf numFmtId="4" fontId="41" fillId="0" borderId="10" xfId="81" applyNumberFormat="1" applyFont="1" applyFill="1" applyBorder="1" applyAlignment="1" applyProtection="1">
      <alignment horizontal="right" vertical="center" shrinkToFit="1"/>
    </xf>
    <xf numFmtId="0" fontId="41" fillId="0" borderId="0" xfId="0" applyFont="1" applyFill="1" applyBorder="1" applyAlignment="1" applyProtection="1">
      <alignment horizontal="left" vertical="center" wrapText="1"/>
    </xf>
    <xf numFmtId="0" fontId="41" fillId="0" borderId="0" xfId="0" applyFont="1" applyFill="1" applyBorder="1" applyAlignment="1" applyProtection="1">
      <alignment horizontal="left" vertical="center" wrapText="1" indent="2"/>
    </xf>
    <xf numFmtId="10" fontId="41" fillId="0" borderId="0" xfId="81" applyNumberFormat="1" applyFont="1" applyFill="1" applyBorder="1" applyAlignment="1" applyProtection="1">
      <alignment horizontal="center" vertical="center" shrinkToFit="1"/>
    </xf>
    <xf numFmtId="0" fontId="41" fillId="0" borderId="0" xfId="0" applyFont="1" applyFill="1" applyAlignment="1" applyProtection="1">
      <alignment horizontal="center"/>
    </xf>
    <xf numFmtId="0" fontId="41" fillId="0" borderId="0" xfId="0" applyFont="1" applyFill="1" applyProtection="1"/>
    <xf numFmtId="0" fontId="39" fillId="0" borderId="0" xfId="0" applyFont="1" applyFill="1" applyAlignment="1" applyProtection="1">
      <alignment horizontal="center" wrapText="1"/>
    </xf>
    <xf numFmtId="0" fontId="41" fillId="0" borderId="0" xfId="0" applyFont="1" applyFill="1" applyAlignment="1" applyProtection="1">
      <alignment horizontal="center" wrapText="1"/>
    </xf>
    <xf numFmtId="0" fontId="51" fillId="0" borderId="0" xfId="0" applyFont="1" applyFill="1" applyAlignment="1" applyProtection="1">
      <alignment horizontal="center"/>
    </xf>
    <xf numFmtId="0" fontId="51" fillId="0" borderId="0" xfId="0" applyFont="1" applyFill="1" applyProtection="1"/>
    <xf numFmtId="0" fontId="51" fillId="0" borderId="0" xfId="0" applyFont="1" applyFill="1" applyBorder="1" applyProtection="1"/>
    <xf numFmtId="0" fontId="45" fillId="0" borderId="0" xfId="0" applyFont="1" applyFill="1" applyBorder="1" applyAlignment="1" applyProtection="1">
      <alignment horizontal="center" vertical="center"/>
    </xf>
    <xf numFmtId="0" fontId="45" fillId="0" borderId="0" xfId="0" applyFont="1" applyFill="1" applyAlignment="1" applyProtection="1">
      <alignment vertical="center"/>
    </xf>
    <xf numFmtId="2" fontId="38" fillId="0" borderId="12" xfId="0" applyNumberFormat="1" applyFont="1" applyFill="1" applyBorder="1" applyAlignment="1" applyProtection="1">
      <alignment horizontal="center" vertical="center" wrapText="1"/>
    </xf>
    <xf numFmtId="2" fontId="38" fillId="0" borderId="13" xfId="0" applyNumberFormat="1" applyFont="1" applyFill="1" applyBorder="1" applyAlignment="1" applyProtection="1">
      <alignment horizontal="center" vertical="center" wrapText="1"/>
    </xf>
    <xf numFmtId="2" fontId="38" fillId="0" borderId="14" xfId="0" applyNumberFormat="1" applyFont="1" applyFill="1" applyBorder="1" applyAlignment="1" applyProtection="1">
      <alignment horizontal="center" vertical="center" wrapText="1"/>
    </xf>
    <xf numFmtId="2" fontId="38" fillId="0" borderId="15" xfId="0" applyNumberFormat="1" applyFont="1" applyFill="1" applyBorder="1" applyAlignment="1" applyProtection="1">
      <alignment horizontal="center" vertical="center" wrapText="1"/>
    </xf>
    <xf numFmtId="2" fontId="38" fillId="0" borderId="0" xfId="0" applyNumberFormat="1" applyFont="1" applyFill="1" applyBorder="1" applyAlignment="1" applyProtection="1">
      <alignment horizontal="center" vertical="center" wrapText="1"/>
    </xf>
    <xf numFmtId="2" fontId="38" fillId="0" borderId="16" xfId="0" applyNumberFormat="1" applyFont="1" applyFill="1" applyBorder="1" applyAlignment="1" applyProtection="1">
      <alignment horizontal="center" vertical="center" wrapText="1"/>
    </xf>
    <xf numFmtId="2" fontId="38" fillId="0" borderId="17" xfId="0" applyNumberFormat="1" applyFont="1" applyFill="1" applyBorder="1" applyAlignment="1" applyProtection="1">
      <alignment horizontal="center" vertical="center" wrapText="1"/>
    </xf>
    <xf numFmtId="2" fontId="38" fillId="0" borderId="18" xfId="0" applyNumberFormat="1" applyFont="1" applyFill="1" applyBorder="1" applyAlignment="1" applyProtection="1">
      <alignment horizontal="center" vertical="center" wrapText="1"/>
    </xf>
    <xf numFmtId="0" fontId="38" fillId="0" borderId="0" xfId="0" applyFont="1" applyFill="1" applyProtection="1"/>
    <xf numFmtId="0" fontId="53" fillId="0" borderId="19" xfId="0" applyFont="1" applyFill="1" applyBorder="1" applyAlignment="1" applyProtection="1">
      <alignment horizontal="center"/>
    </xf>
    <xf numFmtId="0" fontId="53" fillId="0" borderId="20" xfId="0" applyFont="1" applyFill="1" applyBorder="1" applyAlignment="1" applyProtection="1">
      <alignment horizontal="center"/>
    </xf>
    <xf numFmtId="0" fontId="53" fillId="0" borderId="21" xfId="0" applyFont="1" applyFill="1" applyBorder="1" applyAlignment="1" applyProtection="1">
      <alignment horizontal="center"/>
    </xf>
    <xf numFmtId="0" fontId="53" fillId="0" borderId="22" xfId="0" applyFont="1" applyFill="1" applyBorder="1" applyAlignment="1" applyProtection="1">
      <alignment horizontal="center"/>
    </xf>
    <xf numFmtId="0" fontId="53" fillId="0" borderId="0" xfId="0" applyFont="1" applyFill="1" applyBorder="1" applyAlignment="1" applyProtection="1">
      <alignment horizontal="center"/>
    </xf>
    <xf numFmtId="0" fontId="53" fillId="0" borderId="0" xfId="0" applyFont="1" applyFill="1" applyProtection="1"/>
    <xf numFmtId="0" fontId="51" fillId="0" borderId="23" xfId="0" applyFont="1" applyFill="1" applyBorder="1" applyAlignment="1" applyProtection="1">
      <alignment horizontal="center" vertical="center"/>
    </xf>
    <xf numFmtId="4" fontId="51" fillId="0" borderId="24" xfId="0" applyNumberFormat="1" applyFont="1" applyFill="1" applyBorder="1" applyAlignment="1" applyProtection="1">
      <alignment vertical="center"/>
    </xf>
    <xf numFmtId="4" fontId="51" fillId="0" borderId="25" xfId="0" applyNumberFormat="1" applyFont="1" applyFill="1" applyBorder="1" applyAlignment="1" applyProtection="1">
      <alignment vertical="center"/>
    </xf>
    <xf numFmtId="4" fontId="51" fillId="0" borderId="0" xfId="0" applyNumberFormat="1" applyFont="1" applyFill="1" applyBorder="1" applyAlignment="1" applyProtection="1">
      <alignment vertical="center"/>
    </xf>
    <xf numFmtId="4" fontId="51" fillId="0" borderId="26" xfId="0" applyNumberFormat="1" applyFont="1" applyFill="1" applyBorder="1" applyAlignment="1" applyProtection="1">
      <alignment vertical="center"/>
    </xf>
    <xf numFmtId="4" fontId="51" fillId="0" borderId="10" xfId="0" applyNumberFormat="1" applyFont="1" applyFill="1" applyBorder="1" applyAlignment="1" applyProtection="1">
      <alignment vertical="center"/>
    </xf>
    <xf numFmtId="0" fontId="51" fillId="0" borderId="0" xfId="0" applyFont="1" applyFill="1" applyAlignment="1" applyProtection="1">
      <alignment vertical="center"/>
    </xf>
    <xf numFmtId="0" fontId="51" fillId="0" borderId="27" xfId="0" applyFont="1" applyFill="1" applyBorder="1" applyAlignment="1" applyProtection="1">
      <alignment horizontal="center" vertical="center"/>
    </xf>
    <xf numFmtId="4" fontId="51" fillId="0" borderId="14" xfId="0" applyNumberFormat="1" applyFont="1" applyFill="1" applyBorder="1" applyAlignment="1" applyProtection="1">
      <alignment vertical="center"/>
    </xf>
    <xf numFmtId="0" fontId="51" fillId="0" borderId="28" xfId="0" applyFont="1" applyFill="1" applyBorder="1" applyAlignment="1" applyProtection="1">
      <alignment horizontal="center" vertical="center"/>
    </xf>
    <xf numFmtId="4" fontId="51" fillId="0" borderId="29" xfId="0" applyNumberFormat="1" applyFont="1" applyFill="1" applyBorder="1" applyAlignment="1" applyProtection="1">
      <alignment vertical="center"/>
    </xf>
    <xf numFmtId="4" fontId="51" fillId="0" borderId="18" xfId="0" applyNumberFormat="1" applyFont="1" applyFill="1" applyBorder="1" applyAlignment="1" applyProtection="1">
      <alignment vertical="center"/>
    </xf>
    <xf numFmtId="4" fontId="51" fillId="0" borderId="16" xfId="0" applyNumberFormat="1" applyFont="1" applyFill="1" applyBorder="1" applyAlignment="1" applyProtection="1">
      <alignment vertical="center"/>
    </xf>
    <xf numFmtId="4" fontId="51" fillId="0" borderId="17" xfId="0" applyNumberFormat="1" applyFont="1" applyFill="1" applyBorder="1" applyAlignment="1" applyProtection="1">
      <alignment vertical="center"/>
    </xf>
    <xf numFmtId="4" fontId="51" fillId="0" borderId="0" xfId="0" applyNumberFormat="1" applyFont="1" applyFill="1" applyProtection="1"/>
    <xf numFmtId="4" fontId="51" fillId="0" borderId="0" xfId="0" applyNumberFormat="1" applyFont="1" applyFill="1" applyBorder="1" applyProtection="1"/>
    <xf numFmtId="0" fontId="53" fillId="0" borderId="30" xfId="0" applyFont="1" applyFill="1" applyBorder="1" applyAlignment="1" applyProtection="1">
      <alignment horizontal="center"/>
    </xf>
    <xf numFmtId="4" fontId="51" fillId="0" borderId="31" xfId="0" applyNumberFormat="1" applyFont="1" applyFill="1" applyBorder="1" applyAlignment="1" applyProtection="1">
      <alignment vertical="center"/>
    </xf>
    <xf numFmtId="4" fontId="51" fillId="0" borderId="32" xfId="0" applyNumberFormat="1" applyFont="1" applyFill="1" applyBorder="1" applyAlignment="1" applyProtection="1">
      <alignment vertical="center"/>
    </xf>
    <xf numFmtId="4" fontId="51" fillId="0" borderId="33" xfId="0" applyNumberFormat="1" applyFont="1" applyFill="1" applyBorder="1" applyAlignment="1" applyProtection="1">
      <alignment vertical="center"/>
    </xf>
    <xf numFmtId="0" fontId="51" fillId="0" borderId="0" xfId="0" applyFont="1" applyFill="1" applyAlignment="1">
      <alignment horizontal="center"/>
    </xf>
    <xf numFmtId="0" fontId="51" fillId="0" borderId="0" xfId="0" applyFont="1" applyFill="1"/>
    <xf numFmtId="0" fontId="51" fillId="0" borderId="0" xfId="0" applyFont="1" applyFill="1" applyBorder="1"/>
    <xf numFmtId="0" fontId="45" fillId="0" borderId="0" xfId="0" applyFont="1" applyFill="1" applyBorder="1" applyAlignment="1">
      <alignment horizontal="center" vertical="center"/>
    </xf>
    <xf numFmtId="0" fontId="45" fillId="0" borderId="0" xfId="0" applyFont="1" applyFill="1" applyAlignment="1">
      <alignment vertical="center"/>
    </xf>
    <xf numFmtId="2" fontId="38" fillId="0" borderId="16" xfId="0" applyNumberFormat="1" applyFont="1" applyFill="1" applyBorder="1" applyAlignment="1">
      <alignment horizontal="center" vertical="center" wrapText="1"/>
    </xf>
    <xf numFmtId="2" fontId="38" fillId="0" borderId="17" xfId="0" applyNumberFormat="1" applyFont="1" applyFill="1" applyBorder="1" applyAlignment="1">
      <alignment horizontal="center" vertical="center" wrapText="1"/>
    </xf>
    <xf numFmtId="2" fontId="38" fillId="0" borderId="18" xfId="0" applyNumberFormat="1" applyFont="1" applyFill="1" applyBorder="1" applyAlignment="1">
      <alignment horizontal="center" vertical="center" wrapText="1"/>
    </xf>
    <xf numFmtId="2" fontId="38" fillId="0" borderId="0" xfId="0" applyNumberFormat="1" applyFont="1" applyFill="1" applyBorder="1" applyAlignment="1">
      <alignment horizontal="center" vertical="center" wrapText="1"/>
    </xf>
    <xf numFmtId="0" fontId="38" fillId="0" borderId="0" xfId="0" applyFont="1" applyFill="1"/>
    <xf numFmtId="0" fontId="53" fillId="0" borderId="30" xfId="0" applyFont="1" applyFill="1" applyBorder="1" applyAlignment="1">
      <alignment horizontal="center"/>
    </xf>
    <xf numFmtId="0" fontId="53" fillId="0" borderId="34" xfId="0" applyFont="1" applyFill="1" applyBorder="1" applyAlignment="1">
      <alignment horizontal="center"/>
    </xf>
    <xf numFmtId="0" fontId="53" fillId="0" borderId="35" xfId="0" applyFont="1" applyFill="1" applyBorder="1" applyAlignment="1">
      <alignment horizontal="center"/>
    </xf>
    <xf numFmtId="0" fontId="53" fillId="0" borderId="36" xfId="0" applyFont="1" applyFill="1" applyBorder="1" applyAlignment="1">
      <alignment horizontal="center"/>
    </xf>
    <xf numFmtId="0" fontId="53" fillId="0" borderId="0" xfId="0" applyFont="1" applyFill="1" applyBorder="1" applyAlignment="1">
      <alignment horizontal="center"/>
    </xf>
    <xf numFmtId="0" fontId="53" fillId="0" borderId="0" xfId="0" applyFont="1" applyFill="1"/>
    <xf numFmtId="0" fontId="51" fillId="0" borderId="37" xfId="0" applyFont="1" applyFill="1" applyBorder="1" applyAlignment="1">
      <alignment horizontal="center" vertical="center"/>
    </xf>
    <xf numFmtId="3" fontId="51" fillId="0" borderId="33" xfId="0" applyNumberFormat="1" applyFont="1" applyFill="1" applyBorder="1" applyAlignment="1">
      <alignment vertical="center"/>
    </xf>
    <xf numFmtId="3" fontId="51" fillId="0" borderId="32" xfId="0" applyNumberFormat="1" applyFont="1" applyFill="1" applyBorder="1" applyAlignment="1">
      <alignment vertical="center"/>
    </xf>
    <xf numFmtId="3" fontId="51" fillId="0" borderId="38" xfId="0" applyNumberFormat="1" applyFont="1" applyFill="1" applyBorder="1" applyAlignment="1">
      <alignment vertical="center"/>
    </xf>
    <xf numFmtId="3" fontId="51" fillId="0" borderId="0" xfId="0" applyNumberFormat="1" applyFont="1" applyFill="1" applyBorder="1" applyAlignment="1">
      <alignment vertical="center"/>
    </xf>
    <xf numFmtId="3" fontId="51" fillId="0" borderId="31" xfId="0" applyNumberFormat="1" applyFont="1" applyFill="1" applyBorder="1" applyAlignment="1">
      <alignment vertical="center"/>
    </xf>
    <xf numFmtId="0" fontId="51" fillId="0" borderId="0" xfId="0" applyFont="1" applyFill="1" applyAlignment="1">
      <alignment vertical="center"/>
    </xf>
    <xf numFmtId="0" fontId="51" fillId="0" borderId="23" xfId="0" applyNumberFormat="1" applyFont="1" applyFill="1" applyBorder="1" applyAlignment="1">
      <alignment horizontal="center" vertical="center"/>
    </xf>
    <xf numFmtId="3" fontId="51" fillId="0" borderId="25" xfId="0" applyNumberFormat="1" applyFont="1" applyFill="1" applyBorder="1" applyAlignment="1">
      <alignment vertical="center"/>
    </xf>
    <xf numFmtId="3" fontId="51" fillId="0" borderId="10" xfId="0" applyNumberFormat="1" applyFont="1" applyFill="1" applyBorder="1" applyAlignment="1">
      <alignment vertical="center"/>
    </xf>
    <xf numFmtId="3" fontId="51" fillId="0" borderId="39" xfId="0" applyNumberFormat="1" applyFont="1" applyFill="1" applyBorder="1" applyAlignment="1">
      <alignment vertical="center"/>
    </xf>
    <xf numFmtId="3" fontId="51" fillId="0" borderId="26" xfId="0" applyNumberFormat="1" applyFont="1" applyFill="1" applyBorder="1" applyAlignment="1">
      <alignment vertical="center"/>
    </xf>
    <xf numFmtId="0" fontId="51" fillId="0" borderId="28" xfId="0" applyNumberFormat="1" applyFont="1" applyFill="1" applyBorder="1" applyAlignment="1">
      <alignment horizontal="center" vertical="center"/>
    </xf>
    <xf numFmtId="3" fontId="51" fillId="0" borderId="18" xfId="0" applyNumberFormat="1" applyFont="1" applyFill="1" applyBorder="1" applyAlignment="1">
      <alignment vertical="center"/>
    </xf>
    <xf numFmtId="3" fontId="51" fillId="0" borderId="17" xfId="0" applyNumberFormat="1" applyFont="1" applyFill="1" applyBorder="1" applyAlignment="1">
      <alignment vertical="center"/>
    </xf>
    <xf numFmtId="3" fontId="51" fillId="0" borderId="40" xfId="0" applyNumberFormat="1" applyFont="1" applyFill="1" applyBorder="1" applyAlignment="1">
      <alignment vertical="center"/>
    </xf>
    <xf numFmtId="3" fontId="51" fillId="0" borderId="16" xfId="0" applyNumberFormat="1" applyFont="1" applyFill="1" applyBorder="1" applyAlignment="1">
      <alignment vertical="center"/>
    </xf>
    <xf numFmtId="0" fontId="51" fillId="0" borderId="41" xfId="0" applyFont="1" applyFill="1" applyBorder="1" applyAlignment="1">
      <alignment horizontal="center" vertical="center"/>
    </xf>
    <xf numFmtId="3" fontId="51" fillId="0" borderId="42" xfId="0" applyNumberFormat="1" applyFont="1" applyFill="1" applyBorder="1" applyAlignment="1">
      <alignment vertical="center"/>
    </xf>
    <xf numFmtId="0" fontId="51" fillId="0" borderId="39" xfId="0" applyNumberFormat="1" applyFont="1" applyFill="1" applyBorder="1" applyAlignment="1">
      <alignment horizontal="center" vertical="center"/>
    </xf>
    <xf numFmtId="3" fontId="51" fillId="0" borderId="43" xfId="0" applyNumberFormat="1" applyFont="1" applyFill="1" applyBorder="1" applyAlignment="1">
      <alignment vertical="center"/>
    </xf>
    <xf numFmtId="0" fontId="51" fillId="0" borderId="40" xfId="0" applyNumberFormat="1" applyFont="1" applyFill="1" applyBorder="1" applyAlignment="1">
      <alignment horizontal="center" vertical="center"/>
    </xf>
    <xf numFmtId="3" fontId="51" fillId="0" borderId="44" xfId="0" applyNumberFormat="1" applyFont="1" applyFill="1" applyBorder="1" applyAlignment="1">
      <alignment vertical="center"/>
    </xf>
    <xf numFmtId="4" fontId="51" fillId="0" borderId="45" xfId="0" applyNumberFormat="1" applyFont="1" applyFill="1" applyBorder="1" applyAlignment="1" applyProtection="1">
      <alignment vertical="center"/>
    </xf>
    <xf numFmtId="4" fontId="51" fillId="0" borderId="46" xfId="0" applyNumberFormat="1" applyFont="1" applyFill="1" applyBorder="1" applyAlignment="1" applyProtection="1">
      <alignment vertical="center"/>
    </xf>
    <xf numFmtId="4" fontId="51" fillId="0" borderId="47" xfId="0" applyNumberFormat="1" applyFont="1" applyFill="1" applyBorder="1" applyAlignment="1" applyProtection="1">
      <alignment vertical="center"/>
    </xf>
    <xf numFmtId="4" fontId="51" fillId="0" borderId="48" xfId="0" applyNumberFormat="1" applyFont="1" applyFill="1" applyBorder="1" applyAlignment="1" applyProtection="1">
      <alignment vertical="center"/>
    </xf>
    <xf numFmtId="0" fontId="41" fillId="0" borderId="0" xfId="0" applyFont="1" applyFill="1" applyBorder="1" applyAlignment="1" applyProtection="1">
      <alignment horizontal="left"/>
    </xf>
    <xf numFmtId="0" fontId="41" fillId="0" borderId="0" xfId="0" applyFont="1" applyFill="1" applyBorder="1" applyAlignment="1" applyProtection="1">
      <alignment horizontal="justify" wrapText="1"/>
    </xf>
    <xf numFmtId="0" fontId="41" fillId="0" borderId="0" xfId="0" applyFont="1" applyFill="1" applyAlignment="1" applyProtection="1">
      <alignment horizontal="center" vertical="top"/>
    </xf>
    <xf numFmtId="0" fontId="36" fillId="0" borderId="0" xfId="0" applyFont="1" applyFill="1" applyBorder="1" applyAlignment="1" applyProtection="1">
      <alignment vertical="center" wrapText="1"/>
    </xf>
    <xf numFmtId="0" fontId="41" fillId="0" borderId="0" xfId="0" applyFont="1" applyFill="1" applyBorder="1" applyAlignment="1" applyProtection="1">
      <alignment horizontal="center" vertical="top"/>
    </xf>
    <xf numFmtId="0" fontId="47" fillId="0" borderId="0" xfId="0" applyFont="1" applyFill="1" applyAlignment="1" applyProtection="1">
      <alignment vertical="center" wrapText="1"/>
    </xf>
    <xf numFmtId="0" fontId="41" fillId="0" borderId="0" xfId="0" applyFont="1" applyFill="1" applyAlignment="1" applyProtection="1">
      <alignment horizontal="center" vertical="top" wrapText="1"/>
    </xf>
    <xf numFmtId="0" fontId="41" fillId="0" borderId="0" xfId="0" applyFont="1" applyFill="1" applyAlignment="1" applyProtection="1">
      <alignment horizontal="justify" wrapText="1"/>
    </xf>
    <xf numFmtId="0" fontId="39" fillId="0" borderId="0" xfId="0" applyFont="1" applyFill="1" applyAlignment="1" applyProtection="1">
      <alignment vertical="center"/>
    </xf>
    <xf numFmtId="4" fontId="51" fillId="0" borderId="43" xfId="0" applyNumberFormat="1" applyFont="1" applyFill="1" applyBorder="1" applyAlignment="1" applyProtection="1">
      <alignment vertical="center"/>
    </xf>
    <xf numFmtId="4" fontId="51" fillId="0" borderId="49" xfId="0" applyNumberFormat="1" applyFont="1" applyFill="1" applyBorder="1" applyAlignment="1" applyProtection="1">
      <alignment vertical="center"/>
    </xf>
    <xf numFmtId="4" fontId="51" fillId="0" borderId="44" xfId="0" applyNumberFormat="1" applyFont="1" applyFill="1" applyBorder="1" applyAlignment="1" applyProtection="1">
      <alignment vertical="center"/>
    </xf>
    <xf numFmtId="2" fontId="38" fillId="0" borderId="49" xfId="0" applyNumberFormat="1" applyFont="1" applyFill="1" applyBorder="1" applyAlignment="1" applyProtection="1">
      <alignment horizontal="center" vertical="center" wrapText="1"/>
    </xf>
    <xf numFmtId="0" fontId="53" fillId="0" borderId="50" xfId="0" applyFont="1" applyFill="1" applyBorder="1" applyAlignment="1" applyProtection="1">
      <alignment horizontal="center"/>
    </xf>
    <xf numFmtId="2" fontId="38" fillId="0" borderId="51" xfId="0" applyNumberFormat="1" applyFont="1" applyFill="1" applyBorder="1" applyAlignment="1" applyProtection="1">
      <alignment horizontal="center" vertical="center" wrapText="1"/>
    </xf>
    <xf numFmtId="2" fontId="38" fillId="0" borderId="52" xfId="0" applyNumberFormat="1" applyFont="1" applyFill="1" applyBorder="1" applyAlignment="1" applyProtection="1">
      <alignment horizontal="center" vertical="center" wrapText="1"/>
    </xf>
    <xf numFmtId="2" fontId="38" fillId="0" borderId="53" xfId="0" applyNumberFormat="1" applyFont="1" applyFill="1" applyBorder="1" applyAlignment="1" applyProtection="1">
      <alignment horizontal="center" vertical="center" wrapText="1"/>
    </xf>
    <xf numFmtId="0" fontId="53" fillId="0" borderId="54" xfId="0" applyFont="1" applyFill="1" applyBorder="1" applyAlignment="1" applyProtection="1">
      <alignment horizontal="center"/>
    </xf>
    <xf numFmtId="0" fontId="53" fillId="0" borderId="55" xfId="0" applyFont="1" applyFill="1" applyBorder="1" applyAlignment="1" applyProtection="1">
      <alignment horizontal="center"/>
    </xf>
    <xf numFmtId="4" fontId="51" fillId="0" borderId="56" xfId="0" applyNumberFormat="1" applyFont="1" applyFill="1" applyBorder="1" applyAlignment="1" applyProtection="1">
      <alignment vertical="center"/>
    </xf>
    <xf numFmtId="4" fontId="51" fillId="0" borderId="57" xfId="0" applyNumberFormat="1" applyFont="1" applyFill="1" applyBorder="1" applyAlignment="1" applyProtection="1">
      <alignment vertical="center"/>
    </xf>
    <xf numFmtId="4" fontId="51" fillId="0" borderId="58" xfId="0" applyNumberFormat="1" applyFont="1" applyFill="1" applyBorder="1" applyAlignment="1" applyProtection="1">
      <alignment vertical="center"/>
    </xf>
    <xf numFmtId="4" fontId="51" fillId="0" borderId="59" xfId="0" applyNumberFormat="1" applyFont="1" applyFill="1" applyBorder="1" applyAlignment="1" applyProtection="1">
      <alignment vertical="center"/>
    </xf>
    <xf numFmtId="4" fontId="51" fillId="0" borderId="60" xfId="0" applyNumberFormat="1" applyFont="1" applyFill="1" applyBorder="1" applyAlignment="1" applyProtection="1">
      <alignment vertical="center"/>
    </xf>
    <xf numFmtId="4" fontId="51" fillId="0" borderId="61" xfId="0" applyNumberFormat="1" applyFont="1" applyFill="1" applyBorder="1" applyAlignment="1" applyProtection="1">
      <alignment vertical="center"/>
    </xf>
    <xf numFmtId="4" fontId="51" fillId="0" borderId="62" xfId="0" applyNumberFormat="1" applyFont="1" applyFill="1" applyBorder="1" applyAlignment="1" applyProtection="1">
      <alignment vertical="center"/>
    </xf>
    <xf numFmtId="4" fontId="51" fillId="0" borderId="63" xfId="0" applyNumberFormat="1" applyFont="1" applyFill="1" applyBorder="1" applyAlignment="1" applyProtection="1">
      <alignment vertical="center"/>
    </xf>
    <xf numFmtId="4" fontId="51" fillId="0" borderId="64" xfId="0" applyNumberFormat="1" applyFont="1" applyFill="1" applyBorder="1" applyAlignment="1" applyProtection="1">
      <alignment vertical="center"/>
    </xf>
    <xf numFmtId="4" fontId="51" fillId="0" borderId="65" xfId="0" applyNumberFormat="1" applyFont="1" applyFill="1" applyBorder="1" applyAlignment="1" applyProtection="1">
      <alignment vertical="center"/>
    </xf>
    <xf numFmtId="4" fontId="51" fillId="0" borderId="66" xfId="0" applyNumberFormat="1" applyFont="1" applyFill="1" applyBorder="1" applyAlignment="1" applyProtection="1">
      <alignment vertical="center"/>
    </xf>
    <xf numFmtId="4" fontId="51" fillId="0" borderId="67" xfId="0" applyNumberFormat="1" applyFont="1" applyFill="1" applyBorder="1" applyAlignment="1" applyProtection="1">
      <alignment vertical="center"/>
    </xf>
    <xf numFmtId="0" fontId="53" fillId="0" borderId="68" xfId="0" applyFont="1" applyFill="1" applyBorder="1" applyAlignment="1" applyProtection="1">
      <alignment horizontal="center"/>
    </xf>
    <xf numFmtId="0" fontId="51" fillId="0" borderId="69" xfId="0" applyFont="1" applyFill="1" applyBorder="1" applyAlignment="1" applyProtection="1">
      <alignment horizontal="center" vertical="center"/>
    </xf>
    <xf numFmtId="0" fontId="51" fillId="0" borderId="70" xfId="0" applyFont="1" applyFill="1" applyBorder="1" applyAlignment="1" applyProtection="1">
      <alignment horizontal="center" vertical="center"/>
    </xf>
    <xf numFmtId="0" fontId="51" fillId="0" borderId="71" xfId="0" applyFont="1" applyFill="1" applyBorder="1" applyAlignment="1" applyProtection="1">
      <alignment horizontal="center" vertical="center"/>
    </xf>
    <xf numFmtId="0" fontId="51" fillId="0" borderId="72" xfId="0" applyFont="1" applyFill="1" applyBorder="1" applyAlignment="1" applyProtection="1">
      <alignment horizontal="center" vertical="center"/>
    </xf>
    <xf numFmtId="0" fontId="50" fillId="0" borderId="0" xfId="85" applyFont="1" applyFill="1" applyBorder="1" applyAlignment="1">
      <alignment horizontal="left" wrapText="1"/>
    </xf>
    <xf numFmtId="0" fontId="44" fillId="0" borderId="0" xfId="0" applyFont="1" applyFill="1" applyBorder="1" applyAlignment="1" applyProtection="1">
      <alignment horizontal="center" vertical="top"/>
    </xf>
    <xf numFmtId="3" fontId="44" fillId="0" borderId="0" xfId="0" applyNumberFormat="1" applyFont="1" applyFill="1" applyBorder="1" applyProtection="1"/>
    <xf numFmtId="0" fontId="44" fillId="0" borderId="0" xfId="0" applyFont="1" applyFill="1" applyAlignment="1" applyProtection="1">
      <alignment horizontal="center" vertical="top"/>
    </xf>
    <xf numFmtId="3" fontId="44" fillId="0" borderId="0" xfId="0" applyNumberFormat="1" applyFont="1" applyFill="1" applyProtection="1"/>
    <xf numFmtId="0" fontId="56" fillId="0" borderId="0" xfId="0" applyFont="1" applyFill="1" applyBorder="1" applyAlignment="1">
      <alignment wrapText="1"/>
    </xf>
    <xf numFmtId="0" fontId="0" fillId="0" borderId="0" xfId="0" applyFill="1" applyAlignment="1" applyProtection="1">
      <alignment wrapText="1"/>
    </xf>
    <xf numFmtId="0" fontId="38" fillId="0" borderId="0" xfId="0" applyFont="1" applyFill="1" applyAlignment="1" applyProtection="1"/>
    <xf numFmtId="0" fontId="39" fillId="0" borderId="0" xfId="0" applyFont="1" applyFill="1" applyBorder="1" applyAlignment="1" applyProtection="1">
      <alignment horizontal="center" vertical="center" wrapText="1"/>
    </xf>
    <xf numFmtId="0" fontId="39" fillId="0" borderId="0" xfId="0" applyFont="1" applyFill="1" applyAlignment="1" applyProtection="1">
      <alignment horizontal="center" vertical="top" wrapText="1"/>
    </xf>
    <xf numFmtId="0" fontId="39" fillId="0" borderId="0" xfId="0" applyFont="1" applyFill="1" applyBorder="1" applyAlignment="1" applyProtection="1">
      <alignment wrapText="1"/>
    </xf>
    <xf numFmtId="3" fontId="39" fillId="0" borderId="0" xfId="0" applyNumberFormat="1" applyFont="1" applyFill="1" applyProtection="1"/>
    <xf numFmtId="0" fontId="48" fillId="0" borderId="0" xfId="0" applyFont="1" applyFill="1" applyAlignment="1" applyProtection="1">
      <alignment horizontal="center" vertical="top"/>
    </xf>
    <xf numFmtId="0" fontId="48" fillId="0" borderId="0" xfId="0" applyFont="1" applyFill="1" applyAlignment="1" applyProtection="1">
      <alignment horizontal="justify" wrapText="1"/>
    </xf>
    <xf numFmtId="0" fontId="49" fillId="0" borderId="0" xfId="0" applyFont="1" applyFill="1" applyAlignment="1" applyProtection="1">
      <alignment vertical="center" wrapText="1"/>
    </xf>
    <xf numFmtId="0" fontId="55" fillId="0" borderId="0" xfId="0" applyFont="1" applyFill="1" applyBorder="1" applyAlignment="1">
      <alignment wrapText="1"/>
    </xf>
    <xf numFmtId="0" fontId="48" fillId="0" borderId="0" xfId="0" applyFont="1" applyFill="1" applyBorder="1" applyAlignment="1" applyProtection="1">
      <alignment wrapText="1"/>
    </xf>
    <xf numFmtId="3" fontId="48" fillId="0" borderId="0" xfId="0" applyNumberFormat="1" applyFont="1" applyFill="1" applyProtection="1"/>
    <xf numFmtId="0" fontId="39" fillId="0" borderId="0" xfId="0" applyFont="1" applyFill="1" applyAlignment="1" applyProtection="1">
      <alignment horizontal="center" vertical="top"/>
    </xf>
    <xf numFmtId="0" fontId="39" fillId="0" borderId="0" xfId="0" applyFont="1" applyFill="1" applyAlignment="1" applyProtection="1">
      <alignment horizontal="justify" wrapText="1"/>
    </xf>
    <xf numFmtId="0" fontId="39" fillId="0" borderId="0" xfId="0" applyFont="1" applyFill="1" applyBorder="1" applyAlignment="1" applyProtection="1">
      <alignment horizontal="center" vertical="center" wrapText="1"/>
    </xf>
    <xf numFmtId="0" fontId="39" fillId="0" borderId="73" xfId="0" applyFont="1" applyFill="1" applyBorder="1" applyAlignment="1" applyProtection="1">
      <alignment horizontal="center"/>
    </xf>
    <xf numFmtId="0" fontId="41" fillId="0" borderId="0" xfId="0" applyFont="1" applyFill="1" applyBorder="1" applyAlignment="1" applyProtection="1">
      <alignment horizontal="justify" wrapText="1"/>
    </xf>
    <xf numFmtId="0" fontId="41" fillId="0" borderId="0" xfId="0" applyFont="1" applyFill="1" applyAlignment="1" applyProtection="1">
      <alignment horizontal="justify" wrapText="1"/>
    </xf>
    <xf numFmtId="0" fontId="37" fillId="0" borderId="0" xfId="0" applyFont="1" applyFill="1" applyBorder="1" applyAlignment="1" applyProtection="1">
      <alignment horizontal="center" vertical="center" wrapText="1"/>
    </xf>
    <xf numFmtId="0" fontId="39" fillId="0" borderId="0" xfId="0" applyFont="1" applyFill="1" applyBorder="1" applyAlignment="1" applyProtection="1">
      <alignment horizontal="justify" wrapText="1"/>
    </xf>
    <xf numFmtId="0" fontId="41" fillId="0" borderId="0" xfId="0" applyFont="1" applyFill="1" applyBorder="1" applyAlignment="1" applyProtection="1">
      <alignment horizontal="left" wrapText="1"/>
    </xf>
    <xf numFmtId="0" fontId="43" fillId="0" borderId="0" xfId="0" applyFont="1" applyFill="1" applyBorder="1" applyAlignment="1" applyProtection="1">
      <alignment horizontal="left" wrapText="1"/>
    </xf>
    <xf numFmtId="0" fontId="39" fillId="0" borderId="10" xfId="0" applyFont="1" applyFill="1" applyBorder="1" applyAlignment="1" applyProtection="1">
      <alignment horizontal="center" vertical="center" wrapText="1"/>
    </xf>
    <xf numFmtId="0" fontId="41" fillId="0" borderId="10" xfId="0" applyFont="1" applyFill="1" applyBorder="1" applyAlignment="1" applyProtection="1">
      <alignment horizontal="left" vertical="center" wrapText="1"/>
    </xf>
    <xf numFmtId="0" fontId="41" fillId="0" borderId="0" xfId="0" applyFont="1" applyFill="1" applyBorder="1" applyAlignment="1" applyProtection="1">
      <alignment horizontal="left"/>
    </xf>
    <xf numFmtId="0" fontId="45" fillId="0" borderId="0" xfId="0" applyFont="1" applyFill="1" applyBorder="1" applyAlignment="1" applyProtection="1">
      <alignment horizontal="center"/>
    </xf>
    <xf numFmtId="0" fontId="52" fillId="0" borderId="77" xfId="0" applyFont="1" applyFill="1" applyBorder="1" applyAlignment="1" applyProtection="1">
      <alignment horizontal="center" vertical="center" wrapText="1"/>
    </xf>
    <xf numFmtId="0" fontId="52" fillId="0" borderId="68" xfId="0" applyFont="1" applyFill="1" applyBorder="1" applyAlignment="1" applyProtection="1">
      <alignment horizontal="center" vertical="center" wrapText="1"/>
    </xf>
    <xf numFmtId="0" fontId="45" fillId="0" borderId="76" xfId="0" applyFont="1" applyFill="1" applyBorder="1" applyAlignment="1" applyProtection="1">
      <alignment horizontal="center" vertical="center"/>
    </xf>
    <xf numFmtId="0" fontId="45" fillId="0" borderId="75" xfId="0" applyFont="1" applyFill="1" applyBorder="1" applyAlignment="1" applyProtection="1">
      <alignment horizontal="center" vertical="center"/>
    </xf>
    <xf numFmtId="0" fontId="45" fillId="0" borderId="78" xfId="0" applyFont="1" applyFill="1" applyBorder="1" applyAlignment="1" applyProtection="1">
      <alignment horizontal="center" vertical="center"/>
    </xf>
    <xf numFmtId="0" fontId="52" fillId="0" borderId="74" xfId="0" applyFont="1" applyFill="1" applyBorder="1" applyAlignment="1" applyProtection="1">
      <alignment horizontal="center" vertical="center" wrapText="1"/>
    </xf>
    <xf numFmtId="0" fontId="39" fillId="0" borderId="0" xfId="0" applyFont="1" applyFill="1" applyBorder="1" applyAlignment="1" applyProtection="1">
      <alignment horizontal="left" wrapText="1"/>
    </xf>
    <xf numFmtId="0" fontId="45" fillId="0" borderId="0" xfId="0" applyFont="1" applyFill="1" applyBorder="1" applyAlignment="1">
      <alignment horizontal="center"/>
    </xf>
    <xf numFmtId="0" fontId="52" fillId="0" borderId="30" xfId="0" applyFont="1" applyFill="1" applyBorder="1" applyAlignment="1">
      <alignment horizontal="center" vertical="center" wrapText="1"/>
    </xf>
    <xf numFmtId="0" fontId="45" fillId="0" borderId="75" xfId="0" applyFont="1" applyFill="1" applyBorder="1" applyAlignment="1">
      <alignment horizontal="center" vertical="center"/>
    </xf>
  </cellXfs>
  <cellStyles count="107">
    <cellStyle name="20% - akcent 1 2" xfId="1"/>
    <cellStyle name="20% - akcent 1 3" xfId="2"/>
    <cellStyle name="20% - akcent 2 2" xfId="3"/>
    <cellStyle name="20% - akcent 2 3" xfId="4"/>
    <cellStyle name="20% - akcent 3 2" xfId="5"/>
    <cellStyle name="20% - akcent 3 3" xfId="6"/>
    <cellStyle name="20% - akcent 4 2" xfId="7"/>
    <cellStyle name="20% - akcent 4 3" xfId="8"/>
    <cellStyle name="20% - akcent 5 2" xfId="9"/>
    <cellStyle name="20% - akcent 5 3" xfId="10"/>
    <cellStyle name="20% - akcent 6 2" xfId="11"/>
    <cellStyle name="20% - akcent 6 3" xfId="12"/>
    <cellStyle name="40% - akcent 1 2" xfId="13"/>
    <cellStyle name="40% - akcent 1 3" xfId="14"/>
    <cellStyle name="40% - akcent 2 2" xfId="15"/>
    <cellStyle name="40% - akcent 2 3" xfId="16"/>
    <cellStyle name="40% - akcent 3 2" xfId="17"/>
    <cellStyle name="40% - akcent 3 3" xfId="18"/>
    <cellStyle name="40% - akcent 4 2" xfId="19"/>
    <cellStyle name="40% - akcent 4 3" xfId="20"/>
    <cellStyle name="40% - akcent 5 2" xfId="21"/>
    <cellStyle name="40% - akcent 5 3" xfId="22"/>
    <cellStyle name="40% - akcent 6 2" xfId="23"/>
    <cellStyle name="40% - akcent 6 3" xfId="24"/>
    <cellStyle name="60% - akcent 1 2" xfId="25"/>
    <cellStyle name="60% - akcent 1 3" xfId="26"/>
    <cellStyle name="60% - akcent 2 2" xfId="27"/>
    <cellStyle name="60% - akcent 2 3" xfId="28"/>
    <cellStyle name="60% - akcent 3 2" xfId="29"/>
    <cellStyle name="60% - akcent 3 3" xfId="30"/>
    <cellStyle name="60% - akcent 4 2" xfId="31"/>
    <cellStyle name="60% - akcent 4 3" xfId="32"/>
    <cellStyle name="60% - akcent 5 2" xfId="33"/>
    <cellStyle name="60% - akcent 5 3" xfId="34"/>
    <cellStyle name="60% - akcent 6 2" xfId="35"/>
    <cellStyle name="60% - akcent 6 3" xfId="36"/>
    <cellStyle name="Akcent 1 2" xfId="37"/>
    <cellStyle name="Akcent 1 3" xfId="38"/>
    <cellStyle name="Akcent 2 2" xfId="39"/>
    <cellStyle name="Akcent 2 3" xfId="40"/>
    <cellStyle name="Akcent 3 2" xfId="41"/>
    <cellStyle name="Akcent 3 3" xfId="42"/>
    <cellStyle name="Akcent 4 2" xfId="43"/>
    <cellStyle name="Akcent 4 3" xfId="44"/>
    <cellStyle name="Akcent 5 2" xfId="45"/>
    <cellStyle name="Akcent 5 3" xfId="46"/>
    <cellStyle name="Akcent 6 2" xfId="47"/>
    <cellStyle name="Akcent 6 3" xfId="48"/>
    <cellStyle name="Dane wejściowe 2" xfId="49"/>
    <cellStyle name="Dane wejściowe 3" xfId="50"/>
    <cellStyle name="Dane wyjściowe 2" xfId="51"/>
    <cellStyle name="Dane wyjściowe 3" xfId="52"/>
    <cellStyle name="Dobre 2" xfId="53"/>
    <cellStyle name="Dobre 3" xfId="54"/>
    <cellStyle name="Dziesiętny 2" xfId="55"/>
    <cellStyle name="Komórka połączona 2" xfId="56"/>
    <cellStyle name="Komórka połączona 3" xfId="57"/>
    <cellStyle name="Komórka zaznaczona 2" xfId="58"/>
    <cellStyle name="Komórka zaznaczona 3" xfId="59"/>
    <cellStyle name="Nagłówek 1 2" xfId="60"/>
    <cellStyle name="Nagłówek 1 3" xfId="61"/>
    <cellStyle name="Nagłówek 2 2" xfId="62"/>
    <cellStyle name="Nagłówek 2 3" xfId="63"/>
    <cellStyle name="Nagłówek 3 2" xfId="64"/>
    <cellStyle name="Nagłówek 3 3" xfId="65"/>
    <cellStyle name="Nagłówek 4 2" xfId="66"/>
    <cellStyle name="Nagłówek 4 3" xfId="67"/>
    <cellStyle name="Neutralne 2" xfId="68"/>
    <cellStyle name="Neutralne 3" xfId="69"/>
    <cellStyle name="Normalny" xfId="0" builtinId="0"/>
    <cellStyle name="Normalny 2" xfId="70"/>
    <cellStyle name="Normalny 2 2" xfId="71"/>
    <cellStyle name="Normalny 2 3" xfId="72"/>
    <cellStyle name="Normalny 2 4" xfId="73"/>
    <cellStyle name="Normalny 2 5" xfId="74"/>
    <cellStyle name="Normalny 2 6" xfId="75"/>
    <cellStyle name="Normalny 2 7" xfId="76"/>
    <cellStyle name="Normalny 3" xfId="77"/>
    <cellStyle name="Normalny 4" xfId="78"/>
    <cellStyle name="Normalny 5" xfId="79"/>
    <cellStyle name="Normalny 6" xfId="80"/>
    <cellStyle name="Normalny 6 2" xfId="81"/>
    <cellStyle name="Normalny 7" xfId="82"/>
    <cellStyle name="Normalny 7 2" xfId="83"/>
    <cellStyle name="Normalny 8" xfId="84"/>
    <cellStyle name="Normalny_Załącznik nr 10 IZ na 2010" xfId="85"/>
    <cellStyle name="Obliczenia 2" xfId="86"/>
    <cellStyle name="Obliczenia 3" xfId="87"/>
    <cellStyle name="Procentowy 2" xfId="88"/>
    <cellStyle name="Procentowy 2 2" xfId="89"/>
    <cellStyle name="Procentowy 2 3" xfId="90"/>
    <cellStyle name="Procentowy 3" xfId="91"/>
    <cellStyle name="Procentowy 3 2" xfId="92"/>
    <cellStyle name="Procentowy 4" xfId="93"/>
    <cellStyle name="Procentowy 5" xfId="94"/>
    <cellStyle name="Styl 1" xfId="95"/>
    <cellStyle name="Suma 2" xfId="96"/>
    <cellStyle name="Suma 3" xfId="97"/>
    <cellStyle name="Tekst objaśnienia 2" xfId="98"/>
    <cellStyle name="Tekst objaśnienia 3" xfId="99"/>
    <cellStyle name="Tekst ostrzeżenia 2" xfId="100"/>
    <cellStyle name="Tekst ostrzeżenia 3" xfId="101"/>
    <cellStyle name="Tytuł 2" xfId="102"/>
    <cellStyle name="Uwaga 2" xfId="103"/>
    <cellStyle name="Uwaga 3" xfId="104"/>
    <cellStyle name="Złe 2" xfId="105"/>
    <cellStyle name="Złe 3" xfId="106"/>
  </cellStyles>
  <dxfs count="4">
    <dxf>
      <font>
        <b/>
        <i val="0"/>
        <condense val="0"/>
        <extend val="0"/>
        <sz val="11"/>
        <color indexed="10"/>
      </font>
      <fill>
        <patternFill patternType="solid">
          <fgColor indexed="34"/>
          <bgColor indexed="13"/>
        </patternFill>
      </fill>
    </dxf>
    <dxf>
      <font>
        <b/>
        <i val="0"/>
        <condense val="0"/>
        <extend val="0"/>
        <sz val="11"/>
        <color indexed="10"/>
      </font>
      <fill>
        <patternFill patternType="solid">
          <fgColor indexed="34"/>
          <bgColor indexed="13"/>
        </patternFill>
      </fill>
    </dxf>
    <dxf>
      <font>
        <b/>
        <i val="0"/>
        <condense val="0"/>
        <extend val="0"/>
        <sz val="11"/>
        <color indexed="10"/>
      </font>
    </dxf>
    <dxf>
      <font>
        <b/>
        <i val="0"/>
        <condense val="0"/>
        <extend val="0"/>
        <sz val="11"/>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FF4000"/>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4"/>
  <sheetViews>
    <sheetView view="pageBreakPreview" zoomScaleNormal="100" zoomScaleSheetLayoutView="100" workbookViewId="0">
      <selection activeCell="A12" sqref="A12:F12"/>
    </sheetView>
  </sheetViews>
  <sheetFormatPr defaultColWidth="8.875" defaultRowHeight="21.75" customHeight="1"/>
  <cols>
    <col min="1" max="1" width="9.75" style="1" customWidth="1"/>
    <col min="2" max="2" width="60.25" style="2" customWidth="1"/>
    <col min="3" max="3" width="15" style="3" customWidth="1"/>
    <col min="4" max="4" width="15.375" style="3" customWidth="1"/>
    <col min="5" max="5" width="16.625" style="3" customWidth="1"/>
    <col min="6" max="6" width="13.25" style="2" customWidth="1"/>
    <col min="7" max="16384" width="8.875" style="2"/>
  </cols>
  <sheetData>
    <row r="1" spans="1:6" ht="18.75">
      <c r="A1" s="190" t="s">
        <v>0</v>
      </c>
      <c r="B1" s="190"/>
      <c r="C1" s="190"/>
      <c r="D1" s="190"/>
      <c r="E1" s="190"/>
      <c r="F1" s="190"/>
    </row>
    <row r="2" spans="1:6" ht="3.6" customHeight="1">
      <c r="A2" s="4"/>
      <c r="B2" s="4"/>
      <c r="C2" s="4"/>
      <c r="D2" s="4"/>
      <c r="E2" s="4"/>
      <c r="F2" s="5"/>
    </row>
    <row r="3" spans="1:6" s="6" customFormat="1" ht="20.25" customHeight="1">
      <c r="A3" s="191" t="s">
        <v>1</v>
      </c>
      <c r="B3" s="191"/>
      <c r="C3" s="191"/>
      <c r="D3" s="191"/>
      <c r="E3" s="191"/>
      <c r="F3" s="191"/>
    </row>
    <row r="4" spans="1:6" s="7" customFormat="1" ht="22.15" customHeight="1">
      <c r="A4" s="188" t="s">
        <v>237</v>
      </c>
      <c r="B4" s="188"/>
      <c r="C4" s="188"/>
      <c r="D4" s="188"/>
      <c r="E4" s="188"/>
      <c r="F4" s="188"/>
    </row>
    <row r="5" spans="1:6" s="6" customFormat="1" ht="19.899999999999999" customHeight="1">
      <c r="A5" s="191" t="s">
        <v>2</v>
      </c>
      <c r="B5" s="191"/>
      <c r="C5" s="191"/>
      <c r="D5" s="191"/>
      <c r="E5" s="191"/>
      <c r="F5" s="191"/>
    </row>
    <row r="6" spans="1:6" s="7" customFormat="1" ht="50.45" customHeight="1">
      <c r="A6" s="188" t="s">
        <v>244</v>
      </c>
      <c r="B6" s="188"/>
      <c r="C6" s="188"/>
      <c r="D6" s="188"/>
      <c r="E6" s="188"/>
      <c r="F6" s="188"/>
    </row>
    <row r="7" spans="1:6" s="7" customFormat="1" ht="32.450000000000003" customHeight="1">
      <c r="A7" s="188" t="s">
        <v>246</v>
      </c>
      <c r="B7" s="188"/>
      <c r="C7" s="188"/>
      <c r="D7" s="188"/>
      <c r="E7" s="188"/>
      <c r="F7" s="188"/>
    </row>
    <row r="8" spans="1:6" s="6" customFormat="1" ht="22.15" customHeight="1">
      <c r="A8" s="191" t="s">
        <v>3</v>
      </c>
      <c r="B8" s="191"/>
      <c r="C8" s="191"/>
      <c r="D8" s="191"/>
      <c r="E8" s="191"/>
      <c r="F8" s="191"/>
    </row>
    <row r="9" spans="1:6" s="8" customFormat="1" ht="15.75" customHeight="1">
      <c r="A9" s="193" t="s">
        <v>4</v>
      </c>
      <c r="B9" s="193"/>
      <c r="C9" s="193"/>
      <c r="D9" s="193"/>
      <c r="E9" s="193"/>
      <c r="F9" s="193"/>
    </row>
    <row r="10" spans="1:6" s="6" customFormat="1" ht="22.15" customHeight="1">
      <c r="A10" s="191" t="s">
        <v>5</v>
      </c>
      <c r="B10" s="191"/>
      <c r="C10" s="191"/>
      <c r="D10" s="191"/>
      <c r="E10" s="191"/>
      <c r="F10" s="191"/>
    </row>
    <row r="11" spans="1:6" s="8" customFormat="1" ht="15.75" customHeight="1">
      <c r="A11" s="188" t="s">
        <v>238</v>
      </c>
      <c r="B11" s="188"/>
      <c r="C11" s="188"/>
      <c r="D11" s="188"/>
      <c r="E11" s="188"/>
      <c r="F11" s="188"/>
    </row>
    <row r="12" spans="1:6" s="8" customFormat="1" ht="49.15" customHeight="1">
      <c r="A12" s="188" t="s">
        <v>306</v>
      </c>
      <c r="B12" s="188"/>
      <c r="C12" s="188"/>
      <c r="D12" s="188"/>
      <c r="E12" s="188"/>
      <c r="F12" s="188"/>
    </row>
    <row r="13" spans="1:6" s="9" customFormat="1" ht="22.5" customHeight="1">
      <c r="A13" s="192" t="s">
        <v>239</v>
      </c>
      <c r="B13" s="192"/>
      <c r="C13" s="192"/>
      <c r="D13" s="192"/>
      <c r="E13" s="192"/>
      <c r="F13" s="172"/>
    </row>
    <row r="14" spans="1:6" s="9" customFormat="1" ht="15.75" customHeight="1">
      <c r="A14" s="192" t="s">
        <v>240</v>
      </c>
      <c r="B14" s="192"/>
      <c r="C14" s="192"/>
      <c r="D14" s="192"/>
      <c r="E14" s="192"/>
      <c r="F14" s="173"/>
    </row>
    <row r="15" spans="1:6" s="9" customFormat="1" ht="15.75" customHeight="1">
      <c r="A15" s="192" t="s">
        <v>374</v>
      </c>
      <c r="B15" s="192"/>
      <c r="C15" s="192"/>
      <c r="D15" s="192"/>
      <c r="E15" s="192"/>
      <c r="F15" s="173"/>
    </row>
    <row r="16" spans="1:6" s="9" customFormat="1" ht="15.75" customHeight="1">
      <c r="A16" s="192" t="s">
        <v>245</v>
      </c>
      <c r="B16" s="192"/>
      <c r="C16" s="192"/>
      <c r="D16" s="192"/>
      <c r="E16" s="192"/>
      <c r="F16" s="173"/>
    </row>
    <row r="17" spans="1:6" s="9" customFormat="1" ht="15.75">
      <c r="A17" s="192" t="s">
        <v>241</v>
      </c>
      <c r="B17" s="192"/>
      <c r="C17" s="192"/>
      <c r="D17" s="192"/>
      <c r="E17" s="192"/>
      <c r="F17" s="192"/>
    </row>
    <row r="18" spans="1:6" ht="10.15" customHeight="1">
      <c r="A18" s="10"/>
      <c r="B18" s="10"/>
      <c r="C18" s="10"/>
      <c r="D18" s="10"/>
      <c r="E18" s="10"/>
      <c r="F18" s="8"/>
    </row>
    <row r="19" spans="1:6" s="12" customFormat="1" ht="18.75" customHeight="1">
      <c r="A19" s="194" t="s">
        <v>6</v>
      </c>
      <c r="B19" s="194" t="s">
        <v>7</v>
      </c>
      <c r="C19" s="194" t="s">
        <v>242</v>
      </c>
      <c r="D19" s="194" t="s">
        <v>8</v>
      </c>
      <c r="E19" s="194" t="s">
        <v>9</v>
      </c>
      <c r="F19" s="11"/>
    </row>
    <row r="20" spans="1:6" s="12" customFormat="1" ht="18.75" customHeight="1">
      <c r="A20" s="194"/>
      <c r="B20" s="194"/>
      <c r="C20" s="194"/>
      <c r="D20" s="194"/>
      <c r="E20" s="194"/>
      <c r="F20" s="11"/>
    </row>
    <row r="21" spans="1:6" s="15" customFormat="1" ht="15" customHeight="1">
      <c r="A21" s="13">
        <v>1</v>
      </c>
      <c r="B21" s="13">
        <v>2</v>
      </c>
      <c r="C21" s="13">
        <v>3</v>
      </c>
      <c r="D21" s="13">
        <v>4</v>
      </c>
      <c r="E21" s="13">
        <v>5</v>
      </c>
      <c r="F21" s="14"/>
    </row>
    <row r="22" spans="1:6" s="20" customFormat="1" ht="18.75" customHeight="1">
      <c r="A22" s="16">
        <v>1</v>
      </c>
      <c r="B22" s="17" t="s">
        <v>10</v>
      </c>
      <c r="C22" s="18">
        <v>1262795849</v>
      </c>
      <c r="D22" s="19">
        <f t="shared" ref="D22:D49" si="0">E22-C22</f>
        <v>101908689</v>
      </c>
      <c r="E22" s="18">
        <v>1364704538</v>
      </c>
      <c r="F22" s="11"/>
    </row>
    <row r="23" spans="1:6" s="7" customFormat="1" ht="15.75" customHeight="1">
      <c r="A23" s="21" t="s">
        <v>11</v>
      </c>
      <c r="B23" s="22" t="s">
        <v>12</v>
      </c>
      <c r="C23" s="23">
        <v>901164092</v>
      </c>
      <c r="D23" s="24">
        <f t="shared" si="0"/>
        <v>29185082</v>
      </c>
      <c r="E23" s="23">
        <v>930349174</v>
      </c>
      <c r="F23" s="8"/>
    </row>
    <row r="24" spans="1:6" s="7" customFormat="1" ht="31.5" customHeight="1">
      <c r="A24" s="21" t="s">
        <v>13</v>
      </c>
      <c r="B24" s="25" t="s">
        <v>14</v>
      </c>
      <c r="C24" s="23">
        <v>80426127</v>
      </c>
      <c r="D24" s="24">
        <f t="shared" si="0"/>
        <v>0</v>
      </c>
      <c r="E24" s="23">
        <v>80426127</v>
      </c>
      <c r="F24" s="8"/>
    </row>
    <row r="25" spans="1:6" s="7" customFormat="1" ht="31.5" customHeight="1">
      <c r="A25" s="21" t="s">
        <v>15</v>
      </c>
      <c r="B25" s="25" t="s">
        <v>16</v>
      </c>
      <c r="C25" s="23">
        <v>195000000</v>
      </c>
      <c r="D25" s="24">
        <f t="shared" si="0"/>
        <v>4800000</v>
      </c>
      <c r="E25" s="23">
        <v>199800000</v>
      </c>
      <c r="F25" s="8"/>
    </row>
    <row r="26" spans="1:6" s="7" customFormat="1" ht="17.25" customHeight="1">
      <c r="A26" s="21" t="s">
        <v>17</v>
      </c>
      <c r="B26" s="25" t="s">
        <v>18</v>
      </c>
      <c r="C26" s="23">
        <v>300405260</v>
      </c>
      <c r="D26" s="24">
        <f t="shared" si="0"/>
        <v>476633</v>
      </c>
      <c r="E26" s="23">
        <v>300881893</v>
      </c>
      <c r="F26" s="8"/>
    </row>
    <row r="27" spans="1:6" s="7" customFormat="1" ht="15.75" customHeight="1">
      <c r="A27" s="21" t="s">
        <v>19</v>
      </c>
      <c r="B27" s="25" t="s">
        <v>20</v>
      </c>
      <c r="C27" s="23">
        <v>303953905</v>
      </c>
      <c r="D27" s="24">
        <f t="shared" si="0"/>
        <v>23859145</v>
      </c>
      <c r="E27" s="23">
        <v>327813050</v>
      </c>
      <c r="F27" s="8"/>
    </row>
    <row r="28" spans="1:6" s="7" customFormat="1" ht="15.75" customHeight="1">
      <c r="A28" s="21" t="s">
        <v>21</v>
      </c>
      <c r="B28" s="25" t="s">
        <v>22</v>
      </c>
      <c r="C28" s="23">
        <v>21378800</v>
      </c>
      <c r="D28" s="24">
        <f t="shared" si="0"/>
        <v>49304</v>
      </c>
      <c r="E28" s="23">
        <v>21428104</v>
      </c>
      <c r="F28" s="8"/>
    </row>
    <row r="29" spans="1:6" s="7" customFormat="1" ht="16.149999999999999" customHeight="1">
      <c r="A29" s="21" t="s">
        <v>23</v>
      </c>
      <c r="B29" s="26" t="s">
        <v>24</v>
      </c>
      <c r="C29" s="23">
        <v>0</v>
      </c>
      <c r="D29" s="24">
        <f t="shared" si="0"/>
        <v>0</v>
      </c>
      <c r="E29" s="23">
        <v>0</v>
      </c>
      <c r="F29" s="8"/>
    </row>
    <row r="30" spans="1:6" s="7" customFormat="1" ht="16.899999999999999" customHeight="1">
      <c r="A30" s="21" t="s">
        <v>25</v>
      </c>
      <c r="B30" s="22" t="s">
        <v>26</v>
      </c>
      <c r="C30" s="23">
        <v>361631757</v>
      </c>
      <c r="D30" s="24">
        <f t="shared" si="0"/>
        <v>72723607</v>
      </c>
      <c r="E30" s="23">
        <v>434355364</v>
      </c>
      <c r="F30" s="8"/>
    </row>
    <row r="31" spans="1:6" s="7" customFormat="1" ht="15.6" customHeight="1">
      <c r="A31" s="21" t="s">
        <v>27</v>
      </c>
      <c r="B31" s="25" t="s">
        <v>28</v>
      </c>
      <c r="C31" s="23">
        <v>1415215</v>
      </c>
      <c r="D31" s="24">
        <f t="shared" si="0"/>
        <v>0</v>
      </c>
      <c r="E31" s="23">
        <v>1415215</v>
      </c>
      <c r="F31" s="8"/>
    </row>
    <row r="32" spans="1:6" s="7" customFormat="1" ht="21.6" customHeight="1">
      <c r="A32" s="21" t="s">
        <v>29</v>
      </c>
      <c r="B32" s="25" t="s">
        <v>30</v>
      </c>
      <c r="C32" s="23">
        <v>360206542</v>
      </c>
      <c r="D32" s="24">
        <f t="shared" si="0"/>
        <v>71217076</v>
      </c>
      <c r="E32" s="23">
        <v>431423618</v>
      </c>
      <c r="F32" s="8"/>
    </row>
    <row r="33" spans="1:6" s="6" customFormat="1" ht="20.25" customHeight="1">
      <c r="A33" s="16">
        <v>2</v>
      </c>
      <c r="B33" s="17" t="s">
        <v>31</v>
      </c>
      <c r="C33" s="18">
        <v>1337095849</v>
      </c>
      <c r="D33" s="19">
        <f t="shared" si="0"/>
        <v>162908689</v>
      </c>
      <c r="E33" s="18">
        <v>1500004538</v>
      </c>
      <c r="F33" s="27"/>
    </row>
    <row r="34" spans="1:6" s="7" customFormat="1" ht="15.6" customHeight="1">
      <c r="A34" s="21" t="s">
        <v>32</v>
      </c>
      <c r="B34" s="22" t="s">
        <v>33</v>
      </c>
      <c r="C34" s="23">
        <v>798233403</v>
      </c>
      <c r="D34" s="24">
        <f t="shared" si="0"/>
        <v>45468005</v>
      </c>
      <c r="E34" s="23">
        <v>843701408</v>
      </c>
      <c r="F34" s="8"/>
    </row>
    <row r="35" spans="1:6" s="7" customFormat="1" ht="15.6" customHeight="1">
      <c r="A35" s="21" t="s">
        <v>34</v>
      </c>
      <c r="B35" s="25" t="s">
        <v>35</v>
      </c>
      <c r="C35" s="23">
        <v>162176316</v>
      </c>
      <c r="D35" s="24">
        <f t="shared" si="0"/>
        <v>167530</v>
      </c>
      <c r="E35" s="23">
        <v>162343846</v>
      </c>
      <c r="F35" s="8"/>
    </row>
    <row r="36" spans="1:6" s="7" customFormat="1" ht="15.6" customHeight="1">
      <c r="A36" s="21" t="s">
        <v>36</v>
      </c>
      <c r="B36" s="25" t="s">
        <v>37</v>
      </c>
      <c r="C36" s="23">
        <v>35093710</v>
      </c>
      <c r="D36" s="24">
        <f t="shared" si="0"/>
        <v>0</v>
      </c>
      <c r="E36" s="23">
        <v>35093710</v>
      </c>
      <c r="F36" s="8"/>
    </row>
    <row r="37" spans="1:6" s="7" customFormat="1" ht="27.6" customHeight="1">
      <c r="A37" s="21" t="s">
        <v>38</v>
      </c>
      <c r="B37" s="26" t="s">
        <v>39</v>
      </c>
      <c r="C37" s="23">
        <v>0</v>
      </c>
      <c r="D37" s="24">
        <f t="shared" si="0"/>
        <v>0</v>
      </c>
      <c r="E37" s="23">
        <v>0</v>
      </c>
      <c r="F37" s="8"/>
    </row>
    <row r="38" spans="1:6" s="7" customFormat="1" ht="15.6" customHeight="1">
      <c r="A38" s="21" t="s">
        <v>40</v>
      </c>
      <c r="B38" s="25" t="s">
        <v>41</v>
      </c>
      <c r="C38" s="23">
        <v>7523985</v>
      </c>
      <c r="D38" s="24">
        <f t="shared" si="0"/>
        <v>0</v>
      </c>
      <c r="E38" s="23">
        <v>7523985</v>
      </c>
      <c r="F38" s="8"/>
    </row>
    <row r="39" spans="1:6" s="7" customFormat="1" ht="99.75" customHeight="1">
      <c r="A39" s="21" t="s">
        <v>42</v>
      </c>
      <c r="B39" s="26" t="s">
        <v>43</v>
      </c>
      <c r="C39" s="23">
        <v>0</v>
      </c>
      <c r="D39" s="24">
        <f t="shared" si="0"/>
        <v>0</v>
      </c>
      <c r="E39" s="23">
        <v>0</v>
      </c>
      <c r="F39" s="8"/>
    </row>
    <row r="40" spans="1:6" s="7" customFormat="1" ht="60.75" customHeight="1">
      <c r="A40" s="21" t="s">
        <v>44</v>
      </c>
      <c r="B40" s="26" t="s">
        <v>45</v>
      </c>
      <c r="C40" s="23">
        <v>0</v>
      </c>
      <c r="D40" s="24">
        <f t="shared" si="0"/>
        <v>0</v>
      </c>
      <c r="E40" s="23">
        <v>0</v>
      </c>
      <c r="F40" s="8"/>
    </row>
    <row r="41" spans="1:6" s="7" customFormat="1" ht="54" customHeight="1">
      <c r="A41" s="21" t="s">
        <v>46</v>
      </c>
      <c r="B41" s="28" t="s">
        <v>47</v>
      </c>
      <c r="C41" s="23">
        <v>0</v>
      </c>
      <c r="D41" s="24">
        <f t="shared" si="0"/>
        <v>0</v>
      </c>
      <c r="E41" s="23">
        <v>0</v>
      </c>
      <c r="F41" s="8"/>
    </row>
    <row r="42" spans="1:6" s="6" customFormat="1" ht="18.75" customHeight="1">
      <c r="A42" s="16" t="s">
        <v>48</v>
      </c>
      <c r="B42" s="29" t="s">
        <v>49</v>
      </c>
      <c r="C42" s="18">
        <v>538862446</v>
      </c>
      <c r="D42" s="19">
        <f t="shared" si="0"/>
        <v>117440684</v>
      </c>
      <c r="E42" s="18">
        <v>656303130</v>
      </c>
      <c r="F42" s="27"/>
    </row>
    <row r="43" spans="1:6" s="7" customFormat="1" ht="36" customHeight="1">
      <c r="A43" s="21" t="s">
        <v>50</v>
      </c>
      <c r="B43" s="25" t="s">
        <v>51</v>
      </c>
      <c r="C43" s="23">
        <v>517513395</v>
      </c>
      <c r="D43" s="24">
        <f t="shared" si="0"/>
        <v>115629984</v>
      </c>
      <c r="E43" s="23">
        <v>633143379</v>
      </c>
      <c r="F43" s="8"/>
    </row>
    <row r="44" spans="1:6" s="7" customFormat="1" ht="35.25" customHeight="1">
      <c r="A44" s="21" t="s">
        <v>52</v>
      </c>
      <c r="B44" s="26" t="s">
        <v>53</v>
      </c>
      <c r="C44" s="23">
        <v>159617422</v>
      </c>
      <c r="D44" s="24">
        <f t="shared" si="0"/>
        <v>74616111</v>
      </c>
      <c r="E44" s="23">
        <v>234233533</v>
      </c>
      <c r="F44" s="8"/>
    </row>
    <row r="45" spans="1:6" s="7" customFormat="1" ht="20.25" customHeight="1">
      <c r="A45" s="16">
        <v>3</v>
      </c>
      <c r="B45" s="17" t="s">
        <v>54</v>
      </c>
      <c r="C45" s="30">
        <v>-74300000</v>
      </c>
      <c r="D45" s="19">
        <f t="shared" si="0"/>
        <v>-61000000</v>
      </c>
      <c r="E45" s="30">
        <v>-135300000</v>
      </c>
      <c r="F45" s="8"/>
    </row>
    <row r="46" spans="1:6" s="7" customFormat="1" ht="39" customHeight="1">
      <c r="A46" s="21" t="s">
        <v>55</v>
      </c>
      <c r="B46" s="22" t="s">
        <v>56</v>
      </c>
      <c r="C46" s="23">
        <v>0</v>
      </c>
      <c r="D46" s="24">
        <f t="shared" si="0"/>
        <v>0</v>
      </c>
      <c r="E46" s="23">
        <v>0</v>
      </c>
      <c r="F46" s="8"/>
    </row>
    <row r="47" spans="1:6" s="7" customFormat="1" ht="21" customHeight="1">
      <c r="A47" s="16">
        <v>4</v>
      </c>
      <c r="B47" s="17" t="s">
        <v>57</v>
      </c>
      <c r="C47" s="18">
        <v>101743953</v>
      </c>
      <c r="D47" s="19">
        <f t="shared" si="0"/>
        <v>61000000</v>
      </c>
      <c r="E47" s="18">
        <v>162743953</v>
      </c>
      <c r="F47" s="8"/>
    </row>
    <row r="48" spans="1:6" s="7" customFormat="1" ht="15.75" customHeight="1">
      <c r="A48" s="21" t="s">
        <v>58</v>
      </c>
      <c r="B48" s="22" t="s">
        <v>59</v>
      </c>
      <c r="C48" s="23">
        <v>79938699</v>
      </c>
      <c r="D48" s="24">
        <f t="shared" si="0"/>
        <v>0</v>
      </c>
      <c r="E48" s="23">
        <v>79938699</v>
      </c>
      <c r="F48" s="8"/>
    </row>
    <row r="49" spans="1:6" s="7" customFormat="1" ht="15.75" customHeight="1">
      <c r="A49" s="21" t="s">
        <v>60</v>
      </c>
      <c r="B49" s="25" t="s">
        <v>61</v>
      </c>
      <c r="C49" s="23">
        <v>72300000</v>
      </c>
      <c r="D49" s="24">
        <f t="shared" si="0"/>
        <v>0</v>
      </c>
      <c r="E49" s="23">
        <v>72300000</v>
      </c>
      <c r="F49" s="8"/>
    </row>
    <row r="50" spans="1:6" s="12" customFormat="1" ht="18.75" customHeight="1">
      <c r="A50" s="194" t="s">
        <v>6</v>
      </c>
      <c r="B50" s="194" t="s">
        <v>7</v>
      </c>
      <c r="C50" s="194" t="s">
        <v>242</v>
      </c>
      <c r="D50" s="194" t="s">
        <v>8</v>
      </c>
      <c r="E50" s="194" t="s">
        <v>9</v>
      </c>
      <c r="F50" s="11"/>
    </row>
    <row r="51" spans="1:6" s="12" customFormat="1" ht="18.75" customHeight="1">
      <c r="A51" s="194"/>
      <c r="B51" s="194"/>
      <c r="C51" s="194"/>
      <c r="D51" s="194"/>
      <c r="E51" s="194"/>
      <c r="F51" s="11"/>
    </row>
    <row r="52" spans="1:6" s="15" customFormat="1" ht="15" customHeight="1">
      <c r="A52" s="13">
        <v>1</v>
      </c>
      <c r="B52" s="13">
        <v>2</v>
      </c>
      <c r="C52" s="13">
        <v>3</v>
      </c>
      <c r="D52" s="13">
        <v>4</v>
      </c>
      <c r="E52" s="13">
        <v>5</v>
      </c>
      <c r="F52" s="14"/>
    </row>
    <row r="53" spans="1:6" s="7" customFormat="1" ht="15.75" customHeight="1">
      <c r="A53" s="21" t="s">
        <v>62</v>
      </c>
      <c r="B53" s="22" t="s">
        <v>63</v>
      </c>
      <c r="C53" s="23">
        <v>2000000</v>
      </c>
      <c r="D53" s="24">
        <f t="shared" ref="D53:D73" si="1">E53-C53</f>
        <v>0</v>
      </c>
      <c r="E53" s="23">
        <v>2000000</v>
      </c>
      <c r="F53" s="8"/>
    </row>
    <row r="54" spans="1:6" s="20" customFormat="1" ht="15.75" customHeight="1">
      <c r="A54" s="21" t="s">
        <v>64</v>
      </c>
      <c r="B54" s="25" t="s">
        <v>61</v>
      </c>
      <c r="C54" s="23">
        <v>2000000</v>
      </c>
      <c r="D54" s="24">
        <f t="shared" si="1"/>
        <v>0</v>
      </c>
      <c r="E54" s="23">
        <v>2000000</v>
      </c>
      <c r="F54" s="11"/>
    </row>
    <row r="55" spans="1:6" s="20" customFormat="1" ht="15.75" customHeight="1">
      <c r="A55" s="21" t="s">
        <v>65</v>
      </c>
      <c r="B55" s="22" t="s">
        <v>66</v>
      </c>
      <c r="C55" s="23">
        <v>19805254</v>
      </c>
      <c r="D55" s="24">
        <f t="shared" si="1"/>
        <v>61000000</v>
      </c>
      <c r="E55" s="23">
        <v>80805254</v>
      </c>
      <c r="F55" s="11"/>
    </row>
    <row r="56" spans="1:6" s="32" customFormat="1" ht="15.75" customHeight="1">
      <c r="A56" s="21" t="s">
        <v>67</v>
      </c>
      <c r="B56" s="25" t="s">
        <v>61</v>
      </c>
      <c r="C56" s="23">
        <v>0</v>
      </c>
      <c r="D56" s="23">
        <f t="shared" si="1"/>
        <v>61000000</v>
      </c>
      <c r="E56" s="23">
        <v>61000000</v>
      </c>
      <c r="F56" s="31"/>
    </row>
    <row r="57" spans="1:6" s="7" customFormat="1" ht="15.75" customHeight="1">
      <c r="A57" s="21" t="s">
        <v>68</v>
      </c>
      <c r="B57" s="22" t="s">
        <v>69</v>
      </c>
      <c r="C57" s="23">
        <v>0</v>
      </c>
      <c r="D57" s="23">
        <f t="shared" si="1"/>
        <v>0</v>
      </c>
      <c r="E57" s="23">
        <v>0</v>
      </c>
      <c r="F57" s="8"/>
    </row>
    <row r="58" spans="1:6" s="7" customFormat="1" ht="18" customHeight="1">
      <c r="A58" s="21" t="s">
        <v>70</v>
      </c>
      <c r="B58" s="25" t="s">
        <v>61</v>
      </c>
      <c r="C58" s="23">
        <v>0</v>
      </c>
      <c r="D58" s="23">
        <f t="shared" si="1"/>
        <v>0</v>
      </c>
      <c r="E58" s="23">
        <v>0</v>
      </c>
      <c r="F58" s="8"/>
    </row>
    <row r="59" spans="1:6" s="7" customFormat="1" ht="21.6" customHeight="1">
      <c r="A59" s="21" t="s">
        <v>71</v>
      </c>
      <c r="B59" s="22" t="s">
        <v>72</v>
      </c>
      <c r="C59" s="23">
        <v>0</v>
      </c>
      <c r="D59" s="23">
        <f t="shared" si="1"/>
        <v>0</v>
      </c>
      <c r="E59" s="23">
        <v>0</v>
      </c>
      <c r="F59" s="8"/>
    </row>
    <row r="60" spans="1:6" s="7" customFormat="1" ht="17.25" customHeight="1">
      <c r="A60" s="21" t="s">
        <v>73</v>
      </c>
      <c r="B60" s="25" t="s">
        <v>61</v>
      </c>
      <c r="C60" s="23">
        <v>0</v>
      </c>
      <c r="D60" s="23">
        <f t="shared" si="1"/>
        <v>0</v>
      </c>
      <c r="E60" s="23">
        <v>0</v>
      </c>
      <c r="F60" s="8"/>
    </row>
    <row r="61" spans="1:6" s="7" customFormat="1" ht="15.75" customHeight="1">
      <c r="A61" s="16">
        <v>5</v>
      </c>
      <c r="B61" s="17" t="s">
        <v>74</v>
      </c>
      <c r="C61" s="18">
        <v>27443953</v>
      </c>
      <c r="D61" s="19">
        <f t="shared" si="1"/>
        <v>0</v>
      </c>
      <c r="E61" s="18">
        <v>27443953</v>
      </c>
      <c r="F61" s="8"/>
    </row>
    <row r="62" spans="1:6" s="7" customFormat="1" ht="31.5" customHeight="1">
      <c r="A62" s="21" t="s">
        <v>75</v>
      </c>
      <c r="B62" s="22" t="s">
        <v>76</v>
      </c>
      <c r="C62" s="23">
        <v>27443953</v>
      </c>
      <c r="D62" s="24">
        <f t="shared" si="1"/>
        <v>0</v>
      </c>
      <c r="E62" s="23">
        <v>27443953</v>
      </c>
      <c r="F62" s="8"/>
    </row>
    <row r="63" spans="1:6" s="7" customFormat="1" ht="31.5" customHeight="1">
      <c r="A63" s="21" t="s">
        <v>77</v>
      </c>
      <c r="B63" s="25" t="s">
        <v>78</v>
      </c>
      <c r="C63" s="23">
        <v>0</v>
      </c>
      <c r="D63" s="23">
        <f t="shared" si="1"/>
        <v>0</v>
      </c>
      <c r="E63" s="23">
        <v>0</v>
      </c>
      <c r="F63" s="8"/>
    </row>
    <row r="64" spans="1:6" s="7" customFormat="1" ht="31.5" customHeight="1">
      <c r="A64" s="21" t="s">
        <v>79</v>
      </c>
      <c r="B64" s="26" t="s">
        <v>80</v>
      </c>
      <c r="C64" s="23">
        <v>0</v>
      </c>
      <c r="D64" s="23">
        <f t="shared" si="1"/>
        <v>0</v>
      </c>
      <c r="E64" s="23">
        <v>0</v>
      </c>
      <c r="F64" s="8"/>
    </row>
    <row r="65" spans="1:6" s="7" customFormat="1" ht="31.5" customHeight="1">
      <c r="A65" s="21" t="s">
        <v>81</v>
      </c>
      <c r="B65" s="26" t="s">
        <v>82</v>
      </c>
      <c r="C65" s="23">
        <v>0</v>
      </c>
      <c r="D65" s="23">
        <f t="shared" si="1"/>
        <v>0</v>
      </c>
      <c r="E65" s="23">
        <v>0</v>
      </c>
      <c r="F65" s="8"/>
    </row>
    <row r="66" spans="1:6" s="7" customFormat="1" ht="50.25" customHeight="1">
      <c r="A66" s="21" t="s">
        <v>83</v>
      </c>
      <c r="B66" s="26" t="s">
        <v>84</v>
      </c>
      <c r="C66" s="23">
        <v>0</v>
      </c>
      <c r="D66" s="23">
        <f t="shared" si="1"/>
        <v>0</v>
      </c>
      <c r="E66" s="23">
        <v>0</v>
      </c>
      <c r="F66" s="8"/>
    </row>
    <row r="67" spans="1:6" s="7" customFormat="1" ht="15.75" customHeight="1">
      <c r="A67" s="21" t="s">
        <v>85</v>
      </c>
      <c r="B67" s="33" t="s">
        <v>86</v>
      </c>
      <c r="C67" s="23">
        <v>0</v>
      </c>
      <c r="D67" s="23">
        <f t="shared" si="1"/>
        <v>0</v>
      </c>
      <c r="E67" s="23">
        <v>0</v>
      </c>
      <c r="F67" s="8"/>
    </row>
    <row r="68" spans="1:6" s="7" customFormat="1" ht="35.25" customHeight="1">
      <c r="A68" s="21" t="s">
        <v>87</v>
      </c>
      <c r="B68" s="33" t="s">
        <v>88</v>
      </c>
      <c r="C68" s="23">
        <v>0</v>
      </c>
      <c r="D68" s="23">
        <f t="shared" si="1"/>
        <v>0</v>
      </c>
      <c r="E68" s="23">
        <v>0</v>
      </c>
      <c r="F68" s="8"/>
    </row>
    <row r="69" spans="1:6" s="7" customFormat="1" ht="15.75" customHeight="1">
      <c r="A69" s="21" t="s">
        <v>89</v>
      </c>
      <c r="B69" s="33" t="s">
        <v>90</v>
      </c>
      <c r="C69" s="23">
        <v>0</v>
      </c>
      <c r="D69" s="23">
        <f t="shared" si="1"/>
        <v>0</v>
      </c>
      <c r="E69" s="23">
        <v>0</v>
      </c>
      <c r="F69" s="8"/>
    </row>
    <row r="70" spans="1:6" s="7" customFormat="1" ht="31.5" customHeight="1">
      <c r="A70" s="21" t="s">
        <v>91</v>
      </c>
      <c r="B70" s="28" t="s">
        <v>92</v>
      </c>
      <c r="C70" s="23">
        <v>0</v>
      </c>
      <c r="D70" s="23">
        <f t="shared" si="1"/>
        <v>0</v>
      </c>
      <c r="E70" s="23">
        <v>0</v>
      </c>
      <c r="F70" s="8"/>
    </row>
    <row r="71" spans="1:6" s="7" customFormat="1" ht="15.75" customHeight="1">
      <c r="A71" s="21" t="s">
        <v>93</v>
      </c>
      <c r="B71" s="22" t="s">
        <v>94</v>
      </c>
      <c r="C71" s="23">
        <v>0</v>
      </c>
      <c r="D71" s="23">
        <f t="shared" si="1"/>
        <v>0</v>
      </c>
      <c r="E71" s="23">
        <v>0</v>
      </c>
      <c r="F71" s="8"/>
    </row>
    <row r="72" spans="1:6" s="7" customFormat="1" ht="30" customHeight="1">
      <c r="A72" s="16" t="s">
        <v>95</v>
      </c>
      <c r="B72" s="17" t="s">
        <v>96</v>
      </c>
      <c r="C72" s="18">
        <v>321596090</v>
      </c>
      <c r="D72" s="19">
        <f t="shared" si="1"/>
        <v>0</v>
      </c>
      <c r="E72" s="18">
        <v>321596090</v>
      </c>
      <c r="F72" s="8"/>
    </row>
    <row r="73" spans="1:6" s="7" customFormat="1" ht="21" customHeight="1">
      <c r="A73" s="21" t="s">
        <v>97</v>
      </c>
      <c r="B73" s="22" t="s">
        <v>98</v>
      </c>
      <c r="C73" s="23">
        <v>0</v>
      </c>
      <c r="D73" s="24">
        <f t="shared" si="1"/>
        <v>0</v>
      </c>
      <c r="E73" s="23">
        <v>0</v>
      </c>
      <c r="F73" s="8"/>
    </row>
    <row r="74" spans="1:6" s="7" customFormat="1" ht="38.25" customHeight="1">
      <c r="A74" s="16">
        <v>7</v>
      </c>
      <c r="B74" s="17" t="s">
        <v>99</v>
      </c>
      <c r="C74" s="34" t="s">
        <v>100</v>
      </c>
      <c r="D74" s="35" t="s">
        <v>100</v>
      </c>
      <c r="E74" s="34" t="s">
        <v>100</v>
      </c>
      <c r="F74" s="8"/>
    </row>
    <row r="75" spans="1:6" s="7" customFormat="1" ht="27" customHeight="1">
      <c r="A75" s="21" t="s">
        <v>101</v>
      </c>
      <c r="B75" s="22" t="s">
        <v>102</v>
      </c>
      <c r="C75" s="23">
        <v>102930689</v>
      </c>
      <c r="D75" s="24">
        <f>E75-C75</f>
        <v>-16282923</v>
      </c>
      <c r="E75" s="23">
        <v>86647766</v>
      </c>
      <c r="F75" s="8"/>
    </row>
    <row r="76" spans="1:6" s="7" customFormat="1" ht="34.5" customHeight="1">
      <c r="A76" s="21" t="s">
        <v>103</v>
      </c>
      <c r="B76" s="22" t="s">
        <v>247</v>
      </c>
      <c r="C76" s="23">
        <v>124735943</v>
      </c>
      <c r="D76" s="24">
        <f>E76-C76</f>
        <v>44717077</v>
      </c>
      <c r="E76" s="23">
        <v>169453020</v>
      </c>
      <c r="F76" s="8"/>
    </row>
    <row r="77" spans="1:6" s="7" customFormat="1" ht="27.75" customHeight="1">
      <c r="A77" s="16">
        <v>8</v>
      </c>
      <c r="B77" s="17" t="s">
        <v>104</v>
      </c>
      <c r="C77" s="34" t="s">
        <v>100</v>
      </c>
      <c r="D77" s="35" t="s">
        <v>100</v>
      </c>
      <c r="E77" s="34" t="s">
        <v>100</v>
      </c>
      <c r="F77" s="8"/>
    </row>
    <row r="78" spans="1:6" s="7" customFormat="1" ht="82.5" customHeight="1">
      <c r="A78" s="21" t="s">
        <v>105</v>
      </c>
      <c r="B78" s="22" t="s">
        <v>230</v>
      </c>
      <c r="C78" s="36">
        <v>0.1173</v>
      </c>
      <c r="D78" s="36">
        <f t="shared" ref="D78:D84" si="2">E78-C78</f>
        <v>-1E-3</v>
      </c>
      <c r="E78" s="36">
        <v>0.1163</v>
      </c>
      <c r="F78" s="8"/>
    </row>
    <row r="79" spans="1:6" s="7" customFormat="1" ht="31.15" hidden="1" customHeight="1">
      <c r="A79" s="21" t="s">
        <v>106</v>
      </c>
      <c r="B79" s="25" t="s">
        <v>106</v>
      </c>
      <c r="C79" s="36"/>
      <c r="D79" s="36">
        <f t="shared" si="2"/>
        <v>0</v>
      </c>
      <c r="E79" s="36"/>
      <c r="F79" s="8"/>
    </row>
    <row r="80" spans="1:6" s="7" customFormat="1" ht="31.15" hidden="1" customHeight="1">
      <c r="A80" s="21" t="s">
        <v>107</v>
      </c>
      <c r="B80" s="25" t="s">
        <v>107</v>
      </c>
      <c r="C80" s="36"/>
      <c r="D80" s="36">
        <f t="shared" si="2"/>
        <v>0</v>
      </c>
      <c r="E80" s="36"/>
      <c r="F80" s="8"/>
    </row>
    <row r="81" spans="1:6" s="7" customFormat="1" ht="28.9" customHeight="1">
      <c r="A81" s="195" t="s">
        <v>108</v>
      </c>
      <c r="B81" s="195" t="s">
        <v>249</v>
      </c>
      <c r="C81" s="36">
        <v>0.20760000000000001</v>
      </c>
      <c r="D81" s="36">
        <f t="shared" si="2"/>
        <v>-2.76E-2</v>
      </c>
      <c r="E81" s="36">
        <v>0.18</v>
      </c>
      <c r="F81" s="8"/>
    </row>
    <row r="82" spans="1:6" s="7" customFormat="1" ht="34.5" customHeight="1">
      <c r="A82" s="195"/>
      <c r="B82" s="195"/>
      <c r="C82" s="36">
        <v>0.2099</v>
      </c>
      <c r="D82" s="36">
        <f t="shared" si="2"/>
        <v>-2.75E-2</v>
      </c>
      <c r="E82" s="36">
        <v>0.18240000000000001</v>
      </c>
      <c r="F82" s="8"/>
    </row>
    <row r="83" spans="1:6" s="7" customFormat="1" ht="93.75" customHeight="1">
      <c r="A83" s="21" t="s">
        <v>109</v>
      </c>
      <c r="B83" s="22" t="s">
        <v>231</v>
      </c>
      <c r="C83" s="36">
        <v>0.29730000000000001</v>
      </c>
      <c r="D83" s="36">
        <f t="shared" si="2"/>
        <v>0</v>
      </c>
      <c r="E83" s="36">
        <v>0.29730000000000001</v>
      </c>
      <c r="F83" s="8"/>
    </row>
    <row r="84" spans="1:6" s="7" customFormat="1" ht="88.9" customHeight="1">
      <c r="A84" s="21" t="s">
        <v>110</v>
      </c>
      <c r="B84" s="25" t="s">
        <v>232</v>
      </c>
      <c r="C84" s="36">
        <v>0.35520000000000002</v>
      </c>
      <c r="D84" s="36">
        <f t="shared" si="2"/>
        <v>0</v>
      </c>
      <c r="E84" s="36">
        <v>0.35520000000000002</v>
      </c>
      <c r="F84" s="8"/>
    </row>
    <row r="85" spans="1:6" s="20" customFormat="1" ht="93.6" customHeight="1">
      <c r="A85" s="21" t="s">
        <v>111</v>
      </c>
      <c r="B85" s="22" t="s">
        <v>233</v>
      </c>
      <c r="C85" s="37" t="s">
        <v>112</v>
      </c>
      <c r="D85" s="23"/>
      <c r="E85" s="37" t="s">
        <v>112</v>
      </c>
      <c r="F85" s="11"/>
    </row>
    <row r="86" spans="1:6" s="20" customFormat="1" ht="84.6" customHeight="1">
      <c r="A86" s="21" t="s">
        <v>113</v>
      </c>
      <c r="B86" s="25" t="s">
        <v>234</v>
      </c>
      <c r="C86" s="37" t="s">
        <v>112</v>
      </c>
      <c r="D86" s="23"/>
      <c r="E86" s="37" t="s">
        <v>112</v>
      </c>
      <c r="F86" s="11"/>
    </row>
    <row r="87" spans="1:6" s="12" customFormat="1" ht="18.75" customHeight="1">
      <c r="A87" s="194" t="s">
        <v>6</v>
      </c>
      <c r="B87" s="194" t="s">
        <v>7</v>
      </c>
      <c r="C87" s="194" t="s">
        <v>242</v>
      </c>
      <c r="D87" s="194" t="s">
        <v>8</v>
      </c>
      <c r="E87" s="194" t="s">
        <v>9</v>
      </c>
      <c r="F87" s="11"/>
    </row>
    <row r="88" spans="1:6" s="12" customFormat="1" ht="18.75" customHeight="1">
      <c r="A88" s="194"/>
      <c r="B88" s="194"/>
      <c r="C88" s="194"/>
      <c r="D88" s="194"/>
      <c r="E88" s="194"/>
      <c r="F88" s="11"/>
    </row>
    <row r="89" spans="1:6" s="15" customFormat="1" ht="15" customHeight="1">
      <c r="A89" s="13">
        <v>1</v>
      </c>
      <c r="B89" s="13">
        <v>2</v>
      </c>
      <c r="C89" s="13">
        <v>3</v>
      </c>
      <c r="D89" s="13">
        <v>4</v>
      </c>
      <c r="E89" s="13">
        <v>5</v>
      </c>
      <c r="F89" s="14"/>
    </row>
    <row r="90" spans="1:6" s="32" customFormat="1" ht="36.6" customHeight="1">
      <c r="A90" s="16">
        <v>9</v>
      </c>
      <c r="B90" s="17" t="s">
        <v>114</v>
      </c>
      <c r="C90" s="34" t="s">
        <v>100</v>
      </c>
      <c r="D90" s="34" t="s">
        <v>100</v>
      </c>
      <c r="E90" s="34" t="s">
        <v>100</v>
      </c>
      <c r="F90" s="31"/>
    </row>
    <row r="91" spans="1:6" s="7" customFormat="1" ht="31.5">
      <c r="A91" s="21" t="s">
        <v>115</v>
      </c>
      <c r="B91" s="22" t="s">
        <v>116</v>
      </c>
      <c r="C91" s="23">
        <v>220672447</v>
      </c>
      <c r="D91" s="24">
        <f>E91-C91</f>
        <v>23436776</v>
      </c>
      <c r="E91" s="23">
        <v>244109223</v>
      </c>
      <c r="F91" s="8"/>
    </row>
    <row r="92" spans="1:6" s="7" customFormat="1" ht="50.45" customHeight="1">
      <c r="A92" s="21" t="s">
        <v>117</v>
      </c>
      <c r="B92" s="25" t="s">
        <v>118</v>
      </c>
      <c r="C92" s="23">
        <v>220672447</v>
      </c>
      <c r="D92" s="24">
        <f t="shared" ref="D92:D102" si="3">E92-C92</f>
        <v>23436776</v>
      </c>
      <c r="E92" s="23">
        <v>244109223</v>
      </c>
      <c r="F92" s="8"/>
    </row>
    <row r="93" spans="1:6" s="7" customFormat="1" ht="15.75" customHeight="1">
      <c r="A93" s="21" t="s">
        <v>119</v>
      </c>
      <c r="B93" s="26" t="s">
        <v>120</v>
      </c>
      <c r="C93" s="23">
        <v>188034966</v>
      </c>
      <c r="D93" s="24">
        <f t="shared" si="3"/>
        <v>21100186</v>
      </c>
      <c r="E93" s="23">
        <v>209135152</v>
      </c>
      <c r="F93" s="8"/>
    </row>
    <row r="94" spans="1:6" s="7" customFormat="1" ht="31.5" customHeight="1">
      <c r="A94" s="21" t="s">
        <v>121</v>
      </c>
      <c r="B94" s="22" t="s">
        <v>122</v>
      </c>
      <c r="C94" s="23">
        <v>356206436</v>
      </c>
      <c r="D94" s="24">
        <f t="shared" si="3"/>
        <v>70997886</v>
      </c>
      <c r="E94" s="23">
        <v>427204322</v>
      </c>
      <c r="F94" s="8"/>
    </row>
    <row r="95" spans="1:6" s="7" customFormat="1" ht="47.25">
      <c r="A95" s="21" t="s">
        <v>123</v>
      </c>
      <c r="B95" s="25" t="s">
        <v>124</v>
      </c>
      <c r="C95" s="23">
        <v>356206436</v>
      </c>
      <c r="D95" s="24">
        <f t="shared" si="3"/>
        <v>70997886</v>
      </c>
      <c r="E95" s="23">
        <v>427204322</v>
      </c>
      <c r="F95" s="8"/>
    </row>
    <row r="96" spans="1:6" s="7" customFormat="1" ht="15.6" customHeight="1">
      <c r="A96" s="21" t="s">
        <v>125</v>
      </c>
      <c r="B96" s="26" t="s">
        <v>120</v>
      </c>
      <c r="C96" s="23">
        <v>314848745</v>
      </c>
      <c r="D96" s="24">
        <f t="shared" si="3"/>
        <v>53659772</v>
      </c>
      <c r="E96" s="23">
        <v>368508517</v>
      </c>
      <c r="F96" s="8"/>
    </row>
    <row r="97" spans="1:6" s="7" customFormat="1" ht="31.5" customHeight="1">
      <c r="A97" s="21" t="s">
        <v>126</v>
      </c>
      <c r="B97" s="22" t="s">
        <v>127</v>
      </c>
      <c r="C97" s="23">
        <v>234179886</v>
      </c>
      <c r="D97" s="24">
        <f t="shared" si="3"/>
        <v>24238391</v>
      </c>
      <c r="E97" s="23">
        <v>258418277</v>
      </c>
      <c r="F97" s="8"/>
    </row>
    <row r="98" spans="1:6" s="7" customFormat="1" ht="47.25" customHeight="1">
      <c r="A98" s="21" t="s">
        <v>128</v>
      </c>
      <c r="B98" s="25" t="s">
        <v>129</v>
      </c>
      <c r="C98" s="23">
        <v>234179886</v>
      </c>
      <c r="D98" s="24">
        <f t="shared" si="3"/>
        <v>24238391</v>
      </c>
      <c r="E98" s="23">
        <v>258418277</v>
      </c>
      <c r="F98" s="8"/>
    </row>
    <row r="99" spans="1:6" s="7" customFormat="1" ht="34.9" customHeight="1">
      <c r="A99" s="21" t="s">
        <v>130</v>
      </c>
      <c r="B99" s="26" t="s">
        <v>131</v>
      </c>
      <c r="C99" s="23">
        <v>188001210</v>
      </c>
      <c r="D99" s="24">
        <f t="shared" si="3"/>
        <v>21459049</v>
      </c>
      <c r="E99" s="23">
        <v>209460259</v>
      </c>
      <c r="F99" s="8"/>
    </row>
    <row r="100" spans="1:6" s="7" customFormat="1" ht="31.5">
      <c r="A100" s="21" t="s">
        <v>132</v>
      </c>
      <c r="B100" s="22" t="s">
        <v>133</v>
      </c>
      <c r="C100" s="23">
        <v>384923728</v>
      </c>
      <c r="D100" s="24">
        <f t="shared" si="3"/>
        <v>71266001</v>
      </c>
      <c r="E100" s="23">
        <v>456189729</v>
      </c>
      <c r="F100" s="8"/>
    </row>
    <row r="101" spans="1:6" s="7" customFormat="1" ht="47.25" customHeight="1">
      <c r="A101" s="21" t="s">
        <v>134</v>
      </c>
      <c r="B101" s="25" t="s">
        <v>135</v>
      </c>
      <c r="C101" s="23">
        <v>384923728</v>
      </c>
      <c r="D101" s="24">
        <f t="shared" si="3"/>
        <v>71266001</v>
      </c>
      <c r="E101" s="23">
        <v>456189729</v>
      </c>
      <c r="F101" s="8"/>
    </row>
    <row r="102" spans="1:6" s="7" customFormat="1" ht="31.15" customHeight="1">
      <c r="A102" s="21" t="s">
        <v>136</v>
      </c>
      <c r="B102" s="26" t="s">
        <v>131</v>
      </c>
      <c r="C102" s="23">
        <v>314848745</v>
      </c>
      <c r="D102" s="24">
        <f t="shared" si="3"/>
        <v>53393412</v>
      </c>
      <c r="E102" s="23">
        <v>368242157</v>
      </c>
      <c r="F102" s="8"/>
    </row>
    <row r="103" spans="1:6" s="7" customFormat="1" ht="15.75" customHeight="1">
      <c r="A103" s="16">
        <v>10</v>
      </c>
      <c r="B103" s="17" t="s">
        <v>137</v>
      </c>
      <c r="C103" s="34" t="s">
        <v>100</v>
      </c>
      <c r="D103" s="35" t="s">
        <v>100</v>
      </c>
      <c r="E103" s="34" t="s">
        <v>100</v>
      </c>
      <c r="F103" s="8"/>
    </row>
    <row r="104" spans="1:6" s="7" customFormat="1" ht="31.5" customHeight="1">
      <c r="A104" s="21" t="s">
        <v>138</v>
      </c>
      <c r="B104" s="22" t="s">
        <v>139</v>
      </c>
      <c r="C104" s="23">
        <v>779143430</v>
      </c>
      <c r="D104" s="24">
        <f t="shared" ref="D104:D129" si="4">E104-C104</f>
        <v>125082616</v>
      </c>
      <c r="E104" s="23">
        <v>904226046</v>
      </c>
      <c r="F104" s="8"/>
    </row>
    <row r="105" spans="1:6" s="7" customFormat="1" ht="15.75" customHeight="1">
      <c r="A105" s="21" t="s">
        <v>140</v>
      </c>
      <c r="B105" s="25" t="s">
        <v>141</v>
      </c>
      <c r="C105" s="23">
        <v>320319462</v>
      </c>
      <c r="D105" s="24">
        <f t="shared" si="4"/>
        <v>35127039</v>
      </c>
      <c r="E105" s="23">
        <v>355446501</v>
      </c>
      <c r="F105" s="8"/>
    </row>
    <row r="106" spans="1:6" s="7" customFormat="1" ht="15.75" customHeight="1">
      <c r="A106" s="21" t="s">
        <v>142</v>
      </c>
      <c r="B106" s="25" t="s">
        <v>143</v>
      </c>
      <c r="C106" s="23">
        <v>458823968</v>
      </c>
      <c r="D106" s="24">
        <f t="shared" si="4"/>
        <v>89955577</v>
      </c>
      <c r="E106" s="23">
        <v>548779545</v>
      </c>
      <c r="F106" s="8"/>
    </row>
    <row r="107" spans="1:6" s="7" customFormat="1" ht="31.5" customHeight="1">
      <c r="A107" s="21" t="s">
        <v>144</v>
      </c>
      <c r="B107" s="22" t="s">
        <v>145</v>
      </c>
      <c r="C107" s="23">
        <v>985339</v>
      </c>
      <c r="D107" s="24">
        <f t="shared" si="4"/>
        <v>0</v>
      </c>
      <c r="E107" s="23">
        <v>985339</v>
      </c>
      <c r="F107" s="8"/>
    </row>
    <row r="108" spans="1:6" s="7" customFormat="1" ht="47.25" customHeight="1">
      <c r="A108" s="21" t="s">
        <v>146</v>
      </c>
      <c r="B108" s="22" t="s">
        <v>147</v>
      </c>
      <c r="C108" s="23">
        <v>0</v>
      </c>
      <c r="D108" s="24">
        <f t="shared" si="4"/>
        <v>0</v>
      </c>
      <c r="E108" s="23">
        <v>0</v>
      </c>
      <c r="F108" s="8"/>
    </row>
    <row r="109" spans="1:6" s="7" customFormat="1" ht="51.75" customHeight="1">
      <c r="A109" s="21" t="s">
        <v>148</v>
      </c>
      <c r="B109" s="22" t="s">
        <v>149</v>
      </c>
      <c r="C109" s="23">
        <v>0</v>
      </c>
      <c r="D109" s="24">
        <f t="shared" si="4"/>
        <v>0</v>
      </c>
      <c r="E109" s="23">
        <v>0</v>
      </c>
      <c r="F109" s="8"/>
    </row>
    <row r="110" spans="1:6" s="7" customFormat="1" ht="52.5" customHeight="1">
      <c r="A110" s="21" t="s">
        <v>150</v>
      </c>
      <c r="B110" s="22" t="s">
        <v>151</v>
      </c>
      <c r="C110" s="23">
        <v>0</v>
      </c>
      <c r="D110" s="24">
        <f t="shared" si="4"/>
        <v>0</v>
      </c>
      <c r="E110" s="23">
        <v>0</v>
      </c>
      <c r="F110" s="8"/>
    </row>
    <row r="111" spans="1:6" s="7" customFormat="1" ht="31.5" customHeight="1">
      <c r="A111" s="21" t="s">
        <v>152</v>
      </c>
      <c r="B111" s="22" t="s">
        <v>153</v>
      </c>
      <c r="C111" s="23">
        <v>27443953</v>
      </c>
      <c r="D111" s="24">
        <f t="shared" si="4"/>
        <v>0</v>
      </c>
      <c r="E111" s="23">
        <v>27443953</v>
      </c>
      <c r="F111" s="8"/>
    </row>
    <row r="112" spans="1:6" s="7" customFormat="1" ht="15.75" customHeight="1">
      <c r="A112" s="21" t="s">
        <v>154</v>
      </c>
      <c r="B112" s="22" t="s">
        <v>155</v>
      </c>
      <c r="C112" s="23">
        <v>41910.15</v>
      </c>
      <c r="D112" s="24">
        <f t="shared" si="4"/>
        <v>0</v>
      </c>
      <c r="E112" s="23">
        <v>41910.15</v>
      </c>
      <c r="F112" s="8"/>
    </row>
    <row r="113" spans="1:6" s="7" customFormat="1" ht="31.5" customHeight="1">
      <c r="A113" s="21" t="s">
        <v>156</v>
      </c>
      <c r="B113" s="25" t="s">
        <v>157</v>
      </c>
      <c r="C113" s="23">
        <v>41910.15</v>
      </c>
      <c r="D113" s="24">
        <f t="shared" si="4"/>
        <v>0</v>
      </c>
      <c r="E113" s="23">
        <v>41910.15</v>
      </c>
      <c r="F113" s="8"/>
    </row>
    <row r="114" spans="1:6" s="7" customFormat="1" ht="31.5" customHeight="1">
      <c r="A114" s="21" t="s">
        <v>158</v>
      </c>
      <c r="B114" s="25" t="s">
        <v>159</v>
      </c>
      <c r="C114" s="23">
        <v>0</v>
      </c>
      <c r="D114" s="24">
        <f t="shared" si="4"/>
        <v>0</v>
      </c>
      <c r="E114" s="23">
        <v>0</v>
      </c>
      <c r="F114" s="8"/>
    </row>
    <row r="115" spans="1:6" s="7" customFormat="1" ht="34.15" customHeight="1">
      <c r="A115" s="21" t="s">
        <v>160</v>
      </c>
      <c r="B115" s="26" t="s">
        <v>161</v>
      </c>
      <c r="C115" s="23">
        <v>0</v>
      </c>
      <c r="D115" s="23">
        <f t="shared" si="4"/>
        <v>0</v>
      </c>
      <c r="E115" s="23">
        <v>0</v>
      </c>
      <c r="F115" s="8"/>
    </row>
    <row r="116" spans="1:6" s="7" customFormat="1" ht="15.75" customHeight="1">
      <c r="A116" s="21" t="s">
        <v>162</v>
      </c>
      <c r="B116" s="33" t="s">
        <v>163</v>
      </c>
      <c r="C116" s="23">
        <v>0</v>
      </c>
      <c r="D116" s="23">
        <f t="shared" si="4"/>
        <v>0</v>
      </c>
      <c r="E116" s="23">
        <v>0</v>
      </c>
      <c r="F116" s="8"/>
    </row>
    <row r="117" spans="1:6" s="7" customFormat="1" ht="15.75" customHeight="1">
      <c r="A117" s="21" t="s">
        <v>164</v>
      </c>
      <c r="B117" s="25" t="s">
        <v>165</v>
      </c>
      <c r="C117" s="23">
        <v>0</v>
      </c>
      <c r="D117" s="23">
        <f t="shared" si="4"/>
        <v>0</v>
      </c>
      <c r="E117" s="23">
        <v>0</v>
      </c>
      <c r="F117" s="8"/>
    </row>
    <row r="118" spans="1:6" s="7" customFormat="1" ht="31.5" customHeight="1">
      <c r="A118" s="21" t="s">
        <v>166</v>
      </c>
      <c r="B118" s="22" t="s">
        <v>167</v>
      </c>
      <c r="C118" s="23">
        <v>0</v>
      </c>
      <c r="D118" s="23">
        <f t="shared" si="4"/>
        <v>0</v>
      </c>
      <c r="E118" s="23">
        <v>0</v>
      </c>
      <c r="F118" s="8"/>
    </row>
    <row r="119" spans="1:6" s="7" customFormat="1" ht="31.5" customHeight="1">
      <c r="A119" s="21" t="s">
        <v>168</v>
      </c>
      <c r="B119" s="22" t="s">
        <v>169</v>
      </c>
      <c r="C119" s="23">
        <v>0</v>
      </c>
      <c r="D119" s="23">
        <f t="shared" si="4"/>
        <v>0</v>
      </c>
      <c r="E119" s="23">
        <v>0</v>
      </c>
      <c r="F119" s="8"/>
    </row>
    <row r="120" spans="1:6" s="7" customFormat="1" ht="19.149999999999999" hidden="1" customHeight="1">
      <c r="A120" s="16">
        <v>11</v>
      </c>
      <c r="B120" s="17" t="s">
        <v>170</v>
      </c>
      <c r="C120" s="34"/>
      <c r="D120" s="23">
        <f t="shared" si="4"/>
        <v>0</v>
      </c>
      <c r="E120" s="23">
        <v>0</v>
      </c>
      <c r="F120" s="8"/>
    </row>
    <row r="121" spans="1:6" s="7" customFormat="1" ht="15.75" hidden="1" customHeight="1">
      <c r="A121" s="21" t="s">
        <v>171</v>
      </c>
      <c r="B121" s="22" t="s">
        <v>172</v>
      </c>
      <c r="C121" s="23"/>
      <c r="D121" s="23">
        <f t="shared" si="4"/>
        <v>0</v>
      </c>
      <c r="E121" s="23">
        <v>0</v>
      </c>
      <c r="F121" s="8"/>
    </row>
    <row r="122" spans="1:6" s="7" customFormat="1" ht="15.75" hidden="1" customHeight="1">
      <c r="A122" s="21" t="s">
        <v>173</v>
      </c>
      <c r="B122" s="25" t="s">
        <v>174</v>
      </c>
      <c r="C122" s="23"/>
      <c r="D122" s="23">
        <f t="shared" si="4"/>
        <v>0</v>
      </c>
      <c r="E122" s="23">
        <v>0</v>
      </c>
      <c r="F122" s="8"/>
    </row>
    <row r="123" spans="1:6" s="7" customFormat="1" ht="36" hidden="1" customHeight="1">
      <c r="A123" s="21" t="s">
        <v>175</v>
      </c>
      <c r="B123" s="22" t="s">
        <v>176</v>
      </c>
      <c r="C123" s="23"/>
      <c r="D123" s="23">
        <f t="shared" si="4"/>
        <v>0</v>
      </c>
      <c r="E123" s="23">
        <v>0</v>
      </c>
      <c r="F123" s="8"/>
    </row>
    <row r="124" spans="1:6" s="20" customFormat="1" ht="34.9" hidden="1" customHeight="1">
      <c r="A124" s="16">
        <v>12</v>
      </c>
      <c r="B124" s="17" t="s">
        <v>177</v>
      </c>
      <c r="C124" s="34"/>
      <c r="D124" s="23">
        <f t="shared" si="4"/>
        <v>0</v>
      </c>
      <c r="E124" s="23">
        <v>0</v>
      </c>
      <c r="F124" s="11"/>
    </row>
    <row r="125" spans="1:6" s="20" customFormat="1" ht="31.5" hidden="1" customHeight="1">
      <c r="A125" s="21" t="s">
        <v>178</v>
      </c>
      <c r="B125" s="22" t="s">
        <v>179</v>
      </c>
      <c r="C125" s="37"/>
      <c r="D125" s="23">
        <f t="shared" si="4"/>
        <v>0</v>
      </c>
      <c r="E125" s="23">
        <v>0</v>
      </c>
      <c r="F125" s="11"/>
    </row>
    <row r="126" spans="1:6" s="32" customFormat="1" ht="31.5" hidden="1" customHeight="1">
      <c r="A126" s="21" t="s">
        <v>180</v>
      </c>
      <c r="B126" s="22" t="s">
        <v>181</v>
      </c>
      <c r="C126" s="38"/>
      <c r="D126" s="23">
        <f t="shared" si="4"/>
        <v>0</v>
      </c>
      <c r="E126" s="23">
        <v>0</v>
      </c>
      <c r="F126" s="31"/>
    </row>
    <row r="127" spans="1:6" s="7" customFormat="1" ht="31.5" hidden="1" customHeight="1">
      <c r="A127" s="21" t="s">
        <v>182</v>
      </c>
      <c r="B127" s="22" t="s">
        <v>183</v>
      </c>
      <c r="C127" s="38"/>
      <c r="D127" s="23">
        <f t="shared" si="4"/>
        <v>0</v>
      </c>
      <c r="E127" s="23">
        <v>0</v>
      </c>
      <c r="F127" s="8"/>
    </row>
    <row r="128" spans="1:6" s="7" customFormat="1" ht="78.75" customHeight="1">
      <c r="A128" s="21" t="s">
        <v>184</v>
      </c>
      <c r="B128" s="22" t="s">
        <v>185</v>
      </c>
      <c r="C128" s="39">
        <v>0</v>
      </c>
      <c r="D128" s="23">
        <f t="shared" si="4"/>
        <v>0</v>
      </c>
      <c r="E128" s="23">
        <v>0</v>
      </c>
      <c r="F128" s="8"/>
    </row>
    <row r="129" spans="1:6" s="7" customFormat="1" ht="31.5" customHeight="1">
      <c r="A129" s="21" t="s">
        <v>186</v>
      </c>
      <c r="B129" s="22" t="s">
        <v>187</v>
      </c>
      <c r="C129" s="39">
        <v>0</v>
      </c>
      <c r="D129" s="24">
        <f t="shared" si="4"/>
        <v>0</v>
      </c>
      <c r="E129" s="23">
        <v>0</v>
      </c>
      <c r="F129" s="8"/>
    </row>
    <row r="130" spans="1:6" s="7" customFormat="1" ht="22.5" customHeight="1">
      <c r="A130" s="40"/>
      <c r="B130" s="41"/>
      <c r="C130" s="42"/>
      <c r="D130" s="42"/>
      <c r="E130" s="42"/>
      <c r="F130" s="8"/>
    </row>
    <row r="131" spans="1:6" ht="15.75" customHeight="1">
      <c r="A131" s="188" t="s">
        <v>188</v>
      </c>
      <c r="B131" s="188"/>
      <c r="C131" s="188"/>
      <c r="D131" s="188"/>
      <c r="E131" s="188"/>
      <c r="F131" s="7"/>
    </row>
    <row r="132" spans="1:6" ht="15.75" customHeight="1">
      <c r="A132" s="43"/>
      <c r="B132" s="44" t="s">
        <v>189</v>
      </c>
      <c r="C132" s="44"/>
      <c r="D132" s="44"/>
      <c r="E132" s="44"/>
      <c r="F132" s="44"/>
    </row>
    <row r="133" spans="1:6" ht="15.75" customHeight="1">
      <c r="A133" s="43"/>
      <c r="B133" s="44" t="s">
        <v>377</v>
      </c>
      <c r="C133" s="44"/>
      <c r="D133" s="44"/>
      <c r="E133" s="44"/>
      <c r="F133" s="44"/>
    </row>
    <row r="134" spans="1:6" ht="15.75" customHeight="1">
      <c r="A134" s="43"/>
      <c r="B134" s="44" t="s">
        <v>378</v>
      </c>
      <c r="C134" s="44"/>
      <c r="D134" s="44"/>
      <c r="E134" s="44"/>
      <c r="F134" s="44"/>
    </row>
    <row r="135" spans="1:6" ht="15.75" customHeight="1">
      <c r="A135" s="43"/>
      <c r="B135" s="44" t="s">
        <v>190</v>
      </c>
      <c r="C135" s="44"/>
      <c r="D135" s="44"/>
      <c r="E135" s="44"/>
      <c r="F135" s="44"/>
    </row>
    <row r="136" spans="1:6" ht="15.75">
      <c r="A136" s="196" t="s">
        <v>191</v>
      </c>
      <c r="B136" s="196"/>
      <c r="C136" s="196"/>
      <c r="D136" s="196"/>
      <c r="E136" s="196"/>
      <c r="F136" s="196"/>
    </row>
    <row r="137" spans="1:6" ht="10.15" customHeight="1">
      <c r="A137" s="130"/>
      <c r="B137" s="130"/>
      <c r="C137" s="130"/>
      <c r="D137" s="130"/>
      <c r="E137" s="130"/>
      <c r="F137" s="130"/>
    </row>
    <row r="138" spans="1:6" ht="17.45" customHeight="1">
      <c r="A138" s="186" t="s">
        <v>6</v>
      </c>
      <c r="B138" s="186" t="s">
        <v>192</v>
      </c>
      <c r="C138" s="187" t="s">
        <v>193</v>
      </c>
      <c r="D138" s="187"/>
      <c r="E138" s="187"/>
      <c r="F138" s="187"/>
    </row>
    <row r="139" spans="1:6" ht="16.899999999999999" customHeight="1">
      <c r="A139" s="186"/>
      <c r="B139" s="186"/>
      <c r="C139" s="45" t="s">
        <v>194</v>
      </c>
      <c r="D139" s="45" t="s">
        <v>195</v>
      </c>
      <c r="E139" s="45" t="s">
        <v>196</v>
      </c>
      <c r="F139" s="45" t="s">
        <v>197</v>
      </c>
    </row>
    <row r="140" spans="1:6" ht="4.9000000000000004" customHeight="1">
      <c r="A140" s="45"/>
      <c r="B140" s="46"/>
      <c r="C140" s="45"/>
      <c r="D140" s="45"/>
      <c r="E140" s="45"/>
      <c r="F140" s="45"/>
    </row>
    <row r="141" spans="1:6" s="135" customFormat="1" ht="49.9" customHeight="1">
      <c r="A141" s="175" t="s">
        <v>198</v>
      </c>
      <c r="B141" s="176" t="s">
        <v>199</v>
      </c>
      <c r="C141" s="177"/>
      <c r="D141" s="177"/>
      <c r="E141" s="177"/>
      <c r="F141" s="177"/>
    </row>
    <row r="142" spans="1:6" ht="4.1500000000000004" customHeight="1">
      <c r="A142" s="136"/>
      <c r="B142" s="188"/>
      <c r="C142" s="188"/>
      <c r="D142" s="188"/>
      <c r="E142" s="188"/>
      <c r="F142" s="188"/>
    </row>
    <row r="143" spans="1:6" s="180" customFormat="1" ht="15.75" customHeight="1">
      <c r="A143" s="178" t="s">
        <v>11</v>
      </c>
      <c r="B143" s="179" t="s">
        <v>200</v>
      </c>
      <c r="C143" s="179"/>
      <c r="D143" s="179"/>
      <c r="E143" s="179"/>
      <c r="F143" s="179"/>
    </row>
    <row r="144" spans="1:6" ht="6" customHeight="1">
      <c r="A144" s="132"/>
      <c r="B144" s="137"/>
      <c r="C144" s="137"/>
      <c r="D144" s="137"/>
      <c r="E144" s="137"/>
      <c r="F144" s="137"/>
    </row>
    <row r="145" spans="1:6" ht="78.75">
      <c r="A145" s="169" t="s">
        <v>13</v>
      </c>
      <c r="B145" s="171" t="s">
        <v>309</v>
      </c>
      <c r="C145" s="170">
        <v>23433538</v>
      </c>
      <c r="D145" s="170">
        <v>0</v>
      </c>
      <c r="E145" s="170">
        <v>0</v>
      </c>
      <c r="F145" s="170">
        <f>C145+D145-E145</f>
        <v>23433538</v>
      </c>
    </row>
    <row r="146" spans="1:6" ht="34.15" customHeight="1">
      <c r="A146" s="132"/>
      <c r="B146" s="189" t="s">
        <v>514</v>
      </c>
      <c r="C146" s="189"/>
      <c r="D146" s="189"/>
      <c r="E146" s="189"/>
      <c r="F146" s="189"/>
    </row>
    <row r="147" spans="1:6" ht="4.9000000000000004" customHeight="1">
      <c r="A147" s="132"/>
      <c r="B147" s="137"/>
      <c r="C147" s="137"/>
      <c r="D147" s="137"/>
      <c r="E147" s="137"/>
      <c r="F147" s="137"/>
    </row>
    <row r="148" spans="1:6" ht="47.25">
      <c r="A148" s="169" t="s">
        <v>15</v>
      </c>
      <c r="B148" s="171" t="s">
        <v>310</v>
      </c>
      <c r="C148" s="170">
        <v>8544937</v>
      </c>
      <c r="D148" s="170">
        <v>0</v>
      </c>
      <c r="E148" s="170">
        <v>0</v>
      </c>
      <c r="F148" s="170">
        <f>C148+D148-E148</f>
        <v>8544937</v>
      </c>
    </row>
    <row r="149" spans="1:6" ht="33.6" customHeight="1">
      <c r="A149" s="132"/>
      <c r="B149" s="189" t="s">
        <v>515</v>
      </c>
      <c r="C149" s="189"/>
      <c r="D149" s="189"/>
      <c r="E149" s="189"/>
      <c r="F149" s="189"/>
    </row>
    <row r="150" spans="1:6" ht="4.9000000000000004" customHeight="1">
      <c r="A150" s="132"/>
      <c r="B150" s="137"/>
      <c r="C150" s="137"/>
      <c r="D150" s="137"/>
      <c r="E150" s="137"/>
      <c r="F150" s="137"/>
    </row>
    <row r="151" spans="1:6" ht="47.25">
      <c r="A151" s="169" t="s">
        <v>17</v>
      </c>
      <c r="B151" s="171" t="s">
        <v>254</v>
      </c>
      <c r="C151" s="170">
        <v>9743979</v>
      </c>
      <c r="D151" s="170">
        <v>0</v>
      </c>
      <c r="E151" s="170">
        <v>0</v>
      </c>
      <c r="F151" s="170">
        <f>C151+D151-E151</f>
        <v>9743979</v>
      </c>
    </row>
    <row r="152" spans="1:6" ht="51" customHeight="1">
      <c r="A152" s="132"/>
      <c r="B152" s="189" t="s">
        <v>474</v>
      </c>
      <c r="C152" s="189"/>
      <c r="D152" s="189"/>
      <c r="E152" s="189"/>
      <c r="F152" s="189"/>
    </row>
    <row r="153" spans="1:6" ht="4.9000000000000004" customHeight="1">
      <c r="A153" s="132"/>
      <c r="B153" s="137"/>
      <c r="C153" s="137"/>
      <c r="D153" s="137"/>
      <c r="E153" s="137"/>
      <c r="F153" s="137"/>
    </row>
    <row r="154" spans="1:6" ht="94.5">
      <c r="A154" s="169" t="s">
        <v>19</v>
      </c>
      <c r="B154" s="171" t="s">
        <v>327</v>
      </c>
      <c r="C154" s="170">
        <v>12889000</v>
      </c>
      <c r="D154" s="170">
        <v>0</v>
      </c>
      <c r="E154" s="170">
        <v>400766</v>
      </c>
      <c r="F154" s="170">
        <f>C154+D154-E154</f>
        <v>12488234</v>
      </c>
    </row>
    <row r="155" spans="1:6" ht="34.15" customHeight="1">
      <c r="A155" s="132"/>
      <c r="B155" s="189" t="s">
        <v>475</v>
      </c>
      <c r="C155" s="189"/>
      <c r="D155" s="189"/>
      <c r="E155" s="189"/>
      <c r="F155" s="189"/>
    </row>
    <row r="156" spans="1:6" ht="4.9000000000000004" customHeight="1">
      <c r="A156" s="132"/>
      <c r="B156" s="137"/>
      <c r="C156" s="137"/>
      <c r="D156" s="137"/>
      <c r="E156" s="137"/>
      <c r="F156" s="137"/>
    </row>
    <row r="157" spans="1:6" ht="78.75">
      <c r="A157" s="169" t="s">
        <v>21</v>
      </c>
      <c r="B157" s="171" t="s">
        <v>314</v>
      </c>
      <c r="C157" s="170">
        <v>0</v>
      </c>
      <c r="D157" s="170">
        <v>4636320</v>
      </c>
      <c r="E157" s="170">
        <v>0</v>
      </c>
      <c r="F157" s="170">
        <f>C157+D157-E157</f>
        <v>4636320</v>
      </c>
    </row>
    <row r="158" spans="1:6" ht="15.75">
      <c r="A158" s="132"/>
      <c r="B158" s="189" t="s">
        <v>307</v>
      </c>
      <c r="C158" s="189"/>
      <c r="D158" s="189"/>
      <c r="E158" s="189"/>
      <c r="F158" s="189"/>
    </row>
    <row r="159" spans="1:6" ht="4.9000000000000004" customHeight="1">
      <c r="A159" s="132"/>
      <c r="B159" s="137"/>
      <c r="C159" s="137"/>
      <c r="D159" s="137"/>
      <c r="E159" s="137"/>
      <c r="F159" s="137"/>
    </row>
    <row r="160" spans="1:6" ht="49.9" customHeight="1">
      <c r="A160" s="169" t="s">
        <v>379</v>
      </c>
      <c r="B160" s="171" t="s">
        <v>319</v>
      </c>
      <c r="C160" s="170">
        <v>10319576</v>
      </c>
      <c r="D160" s="170">
        <v>0</v>
      </c>
      <c r="E160" s="170">
        <v>0</v>
      </c>
      <c r="F160" s="170">
        <f>C160+D160-E160</f>
        <v>10319576</v>
      </c>
    </row>
    <row r="161" spans="1:6" ht="31.9" customHeight="1">
      <c r="A161" s="132"/>
      <c r="B161" s="189" t="s">
        <v>320</v>
      </c>
      <c r="C161" s="189"/>
      <c r="D161" s="189"/>
      <c r="E161" s="189"/>
      <c r="F161" s="189"/>
    </row>
    <row r="162" spans="1:6" ht="4.9000000000000004" customHeight="1">
      <c r="A162" s="132"/>
      <c r="B162" s="137"/>
      <c r="C162" s="137"/>
      <c r="D162" s="137"/>
      <c r="E162" s="137"/>
      <c r="F162" s="137"/>
    </row>
    <row r="163" spans="1:6" ht="48.6" customHeight="1">
      <c r="A163" s="169" t="s">
        <v>380</v>
      </c>
      <c r="B163" s="171" t="s">
        <v>265</v>
      </c>
      <c r="C163" s="170">
        <v>1342593</v>
      </c>
      <c r="D163" s="170">
        <v>0</v>
      </c>
      <c r="E163" s="170">
        <v>0</v>
      </c>
      <c r="F163" s="170">
        <f>C163+D163-E163</f>
        <v>1342593</v>
      </c>
    </row>
    <row r="164" spans="1:6" ht="31.9" customHeight="1">
      <c r="A164" s="132"/>
      <c r="B164" s="189" t="s">
        <v>266</v>
      </c>
      <c r="C164" s="189"/>
      <c r="D164" s="189"/>
      <c r="E164" s="189"/>
      <c r="F164" s="189"/>
    </row>
    <row r="165" spans="1:6" ht="4.9000000000000004" customHeight="1">
      <c r="A165" s="132"/>
      <c r="B165" s="137"/>
      <c r="C165" s="137"/>
      <c r="D165" s="137"/>
      <c r="E165" s="137"/>
      <c r="F165" s="137"/>
    </row>
    <row r="166" spans="1:6" ht="47.25">
      <c r="A166" s="169" t="s">
        <v>381</v>
      </c>
      <c r="B166" s="171" t="s">
        <v>336</v>
      </c>
      <c r="C166" s="170">
        <v>12455000</v>
      </c>
      <c r="D166" s="170">
        <v>0</v>
      </c>
      <c r="E166" s="170">
        <v>0</v>
      </c>
      <c r="F166" s="170">
        <f>C166+D166-E166</f>
        <v>12455000</v>
      </c>
    </row>
    <row r="167" spans="1:6" ht="31.9" customHeight="1">
      <c r="A167" s="132"/>
      <c r="B167" s="189" t="s">
        <v>337</v>
      </c>
      <c r="C167" s="189"/>
      <c r="D167" s="189"/>
      <c r="E167" s="189"/>
      <c r="F167" s="189"/>
    </row>
    <row r="168" spans="1:6" ht="4.9000000000000004" customHeight="1">
      <c r="A168" s="132"/>
      <c r="B168" s="137"/>
      <c r="C168" s="137"/>
      <c r="D168" s="137"/>
      <c r="E168" s="137"/>
      <c r="F168" s="137"/>
    </row>
    <row r="169" spans="1:6" ht="31.5">
      <c r="A169" s="169" t="s">
        <v>382</v>
      </c>
      <c r="B169" s="171" t="s">
        <v>335</v>
      </c>
      <c r="C169" s="170">
        <v>2708515</v>
      </c>
      <c r="D169" s="170">
        <v>0</v>
      </c>
      <c r="E169" s="170">
        <v>0</v>
      </c>
      <c r="F169" s="170">
        <f>C169+D169-E169</f>
        <v>2708515</v>
      </c>
    </row>
    <row r="170" spans="1:6" ht="31.9" customHeight="1">
      <c r="A170" s="132"/>
      <c r="B170" s="189" t="s">
        <v>253</v>
      </c>
      <c r="C170" s="189"/>
      <c r="D170" s="189"/>
      <c r="E170" s="189"/>
      <c r="F170" s="189"/>
    </row>
    <row r="171" spans="1:6" ht="4.9000000000000004" customHeight="1">
      <c r="A171" s="132"/>
      <c r="B171" s="137"/>
      <c r="C171" s="137"/>
      <c r="D171" s="137"/>
      <c r="E171" s="137"/>
      <c r="F171" s="137"/>
    </row>
    <row r="172" spans="1:6" ht="94.5">
      <c r="A172" s="169" t="s">
        <v>383</v>
      </c>
      <c r="B172" s="171" t="s">
        <v>330</v>
      </c>
      <c r="C172" s="170">
        <v>92867</v>
      </c>
      <c r="D172" s="170">
        <v>0</v>
      </c>
      <c r="E172" s="170">
        <v>0</v>
      </c>
      <c r="F172" s="170">
        <f>C172+D172-E172</f>
        <v>92867</v>
      </c>
    </row>
    <row r="173" spans="1:6" ht="31.9" customHeight="1">
      <c r="A173" s="132"/>
      <c r="B173" s="189" t="s">
        <v>486</v>
      </c>
      <c r="C173" s="189"/>
      <c r="D173" s="189"/>
      <c r="E173" s="189"/>
      <c r="F173" s="189"/>
    </row>
    <row r="174" spans="1:6" ht="25.5" customHeight="1">
      <c r="A174" s="132"/>
      <c r="B174" s="137"/>
      <c r="C174" s="137"/>
      <c r="D174" s="137"/>
      <c r="E174" s="137"/>
      <c r="F174" s="137"/>
    </row>
    <row r="175" spans="1:6" ht="17.45" customHeight="1">
      <c r="A175" s="186" t="s">
        <v>6</v>
      </c>
      <c r="B175" s="186" t="s">
        <v>192</v>
      </c>
      <c r="C175" s="187" t="s">
        <v>193</v>
      </c>
      <c r="D175" s="187"/>
      <c r="E175" s="187"/>
      <c r="F175" s="187"/>
    </row>
    <row r="176" spans="1:6" ht="16.899999999999999" customHeight="1">
      <c r="A176" s="186"/>
      <c r="B176" s="186"/>
      <c r="C176" s="45" t="s">
        <v>194</v>
      </c>
      <c r="D176" s="45" t="s">
        <v>195</v>
      </c>
      <c r="E176" s="45" t="s">
        <v>196</v>
      </c>
      <c r="F176" s="45" t="s">
        <v>197</v>
      </c>
    </row>
    <row r="177" spans="1:6" ht="4.9000000000000004" customHeight="1">
      <c r="A177" s="132"/>
      <c r="B177" s="137"/>
      <c r="C177" s="137"/>
      <c r="D177" s="137"/>
      <c r="E177" s="137"/>
      <c r="F177" s="137"/>
    </row>
    <row r="178" spans="1:6" ht="78.75">
      <c r="A178" s="169" t="s">
        <v>384</v>
      </c>
      <c r="B178" s="171" t="s">
        <v>323</v>
      </c>
      <c r="C178" s="170">
        <v>0</v>
      </c>
      <c r="D178" s="170">
        <v>13115</v>
      </c>
      <c r="E178" s="170">
        <v>0</v>
      </c>
      <c r="F178" s="170">
        <f>C178+D178-E178</f>
        <v>13115</v>
      </c>
    </row>
    <row r="179" spans="1:6" ht="15.75">
      <c r="A179" s="132"/>
      <c r="B179" s="189" t="s">
        <v>324</v>
      </c>
      <c r="C179" s="189"/>
      <c r="D179" s="189"/>
      <c r="E179" s="189"/>
      <c r="F179" s="189"/>
    </row>
    <row r="180" spans="1:6" ht="4.9000000000000004" customHeight="1">
      <c r="A180" s="132"/>
      <c r="B180" s="137"/>
      <c r="C180" s="137"/>
      <c r="D180" s="137"/>
      <c r="E180" s="137"/>
      <c r="F180" s="137"/>
    </row>
    <row r="181" spans="1:6" ht="99" customHeight="1">
      <c r="A181" s="169" t="s">
        <v>385</v>
      </c>
      <c r="B181" s="171" t="s">
        <v>331</v>
      </c>
      <c r="C181" s="170">
        <v>395512</v>
      </c>
      <c r="D181" s="170">
        <v>0</v>
      </c>
      <c r="E181" s="170">
        <v>24641</v>
      </c>
      <c r="F181" s="170">
        <f>C181+D181-E181</f>
        <v>370871</v>
      </c>
    </row>
    <row r="182" spans="1:6" ht="48.6" customHeight="1">
      <c r="A182" s="132"/>
      <c r="B182" s="189" t="s">
        <v>332</v>
      </c>
      <c r="C182" s="189"/>
      <c r="D182" s="189"/>
      <c r="E182" s="189"/>
      <c r="F182" s="189"/>
    </row>
    <row r="183" spans="1:6" ht="4.9000000000000004" customHeight="1">
      <c r="A183" s="132"/>
      <c r="B183" s="137"/>
      <c r="C183" s="137"/>
      <c r="D183" s="137"/>
      <c r="E183" s="137"/>
      <c r="F183" s="137"/>
    </row>
    <row r="184" spans="1:6" ht="47.25">
      <c r="A184" s="169" t="s">
        <v>386</v>
      </c>
      <c r="B184" s="171" t="s">
        <v>302</v>
      </c>
      <c r="C184" s="170">
        <v>2058332</v>
      </c>
      <c r="D184" s="170">
        <v>0</v>
      </c>
      <c r="E184" s="170">
        <v>0</v>
      </c>
      <c r="F184" s="170">
        <f>C184+D184-E184</f>
        <v>2058332</v>
      </c>
    </row>
    <row r="185" spans="1:6" ht="34.9" customHeight="1">
      <c r="A185" s="132"/>
      <c r="B185" s="189" t="s">
        <v>264</v>
      </c>
      <c r="C185" s="189"/>
      <c r="D185" s="189"/>
      <c r="E185" s="189"/>
      <c r="F185" s="189"/>
    </row>
    <row r="186" spans="1:6" ht="4.9000000000000004" customHeight="1">
      <c r="A186" s="132"/>
      <c r="B186" s="137"/>
      <c r="C186" s="137"/>
      <c r="D186" s="137"/>
      <c r="E186" s="137"/>
      <c r="F186" s="137"/>
    </row>
    <row r="187" spans="1:6" ht="47.25">
      <c r="A187" s="169" t="s">
        <v>387</v>
      </c>
      <c r="B187" s="171" t="s">
        <v>318</v>
      </c>
      <c r="C187" s="170">
        <v>4255916</v>
      </c>
      <c r="D187" s="170">
        <v>0</v>
      </c>
      <c r="E187" s="170">
        <v>0</v>
      </c>
      <c r="F187" s="170">
        <f>C187+D187-E187</f>
        <v>4255916</v>
      </c>
    </row>
    <row r="188" spans="1:6" ht="31.9" customHeight="1">
      <c r="A188" s="132"/>
      <c r="B188" s="189" t="s">
        <v>260</v>
      </c>
      <c r="C188" s="189"/>
      <c r="D188" s="189"/>
      <c r="E188" s="189"/>
      <c r="F188" s="189"/>
    </row>
    <row r="189" spans="1:6" ht="4.9000000000000004" customHeight="1">
      <c r="A189" s="132"/>
      <c r="B189" s="137"/>
      <c r="C189" s="137"/>
      <c r="D189" s="137"/>
      <c r="E189" s="137"/>
      <c r="F189" s="137"/>
    </row>
    <row r="190" spans="1:6" ht="47.25">
      <c r="A190" s="169" t="s">
        <v>388</v>
      </c>
      <c r="B190" s="171" t="s">
        <v>296</v>
      </c>
      <c r="C190" s="170">
        <v>5767164</v>
      </c>
      <c r="D190" s="170">
        <v>0</v>
      </c>
      <c r="E190" s="170">
        <v>126439</v>
      </c>
      <c r="F190" s="170">
        <f>C190+D190-E190</f>
        <v>5640725</v>
      </c>
    </row>
    <row r="191" spans="1:6" ht="31.9" customHeight="1">
      <c r="A191" s="132"/>
      <c r="B191" s="189" t="s">
        <v>487</v>
      </c>
      <c r="C191" s="189"/>
      <c r="D191" s="189"/>
      <c r="E191" s="189"/>
      <c r="F191" s="189"/>
    </row>
    <row r="192" spans="1:6" ht="4.9000000000000004" customHeight="1">
      <c r="A192" s="132"/>
      <c r="B192" s="137"/>
      <c r="C192" s="137"/>
      <c r="D192" s="137"/>
      <c r="E192" s="137"/>
      <c r="F192" s="137"/>
    </row>
    <row r="193" spans="1:6" ht="47.25">
      <c r="A193" s="169" t="s">
        <v>389</v>
      </c>
      <c r="B193" s="171" t="s">
        <v>284</v>
      </c>
      <c r="C193" s="170">
        <v>137469</v>
      </c>
      <c r="D193" s="170">
        <v>0</v>
      </c>
      <c r="E193" s="170">
        <v>0</v>
      </c>
      <c r="F193" s="170">
        <f>C193+D193-E193</f>
        <v>137469</v>
      </c>
    </row>
    <row r="194" spans="1:6" ht="31.9" customHeight="1">
      <c r="A194" s="132"/>
      <c r="B194" s="189" t="s">
        <v>260</v>
      </c>
      <c r="C194" s="189"/>
      <c r="D194" s="189"/>
      <c r="E194" s="189"/>
      <c r="F194" s="189"/>
    </row>
    <row r="195" spans="1:6" ht="4.9000000000000004" customHeight="1">
      <c r="A195" s="132"/>
      <c r="B195" s="137"/>
      <c r="C195" s="137"/>
      <c r="D195" s="137"/>
      <c r="E195" s="137"/>
      <c r="F195" s="137"/>
    </row>
    <row r="196" spans="1:6" ht="78.75">
      <c r="A196" s="169" t="s">
        <v>390</v>
      </c>
      <c r="B196" s="171" t="s">
        <v>283</v>
      </c>
      <c r="C196" s="170">
        <v>591833</v>
      </c>
      <c r="D196" s="170">
        <v>0</v>
      </c>
      <c r="E196" s="170">
        <v>0</v>
      </c>
      <c r="F196" s="170">
        <f>C196+D196-E196</f>
        <v>591833</v>
      </c>
    </row>
    <row r="197" spans="1:6" ht="31.9" customHeight="1">
      <c r="A197" s="132"/>
      <c r="B197" s="189" t="s">
        <v>260</v>
      </c>
      <c r="C197" s="189"/>
      <c r="D197" s="189"/>
      <c r="E197" s="189"/>
      <c r="F197" s="189"/>
    </row>
    <row r="198" spans="1:6" ht="4.9000000000000004" customHeight="1">
      <c r="A198" s="132"/>
      <c r="B198" s="137"/>
      <c r="C198" s="137"/>
      <c r="D198" s="137"/>
      <c r="E198" s="137"/>
      <c r="F198" s="137"/>
    </row>
    <row r="199" spans="1:6" ht="63.6" customHeight="1">
      <c r="A199" s="169" t="s">
        <v>391</v>
      </c>
      <c r="B199" s="171" t="s">
        <v>313</v>
      </c>
      <c r="C199" s="170">
        <v>0</v>
      </c>
      <c r="D199" s="170">
        <v>150706</v>
      </c>
      <c r="E199" s="170">
        <v>0</v>
      </c>
      <c r="F199" s="170">
        <f>C199+D199-E199</f>
        <v>150706</v>
      </c>
    </row>
    <row r="200" spans="1:6" ht="61.15" customHeight="1">
      <c r="A200" s="132"/>
      <c r="B200" s="189" t="s">
        <v>494</v>
      </c>
      <c r="C200" s="189"/>
      <c r="D200" s="189"/>
      <c r="E200" s="189"/>
      <c r="F200" s="189"/>
    </row>
    <row r="201" spans="1:6" ht="4.9000000000000004" customHeight="1">
      <c r="A201" s="132"/>
      <c r="B201" s="137"/>
      <c r="C201" s="137"/>
      <c r="D201" s="137"/>
      <c r="E201" s="137"/>
      <c r="F201" s="137"/>
    </row>
    <row r="202" spans="1:6" ht="63">
      <c r="A202" s="169" t="s">
        <v>392</v>
      </c>
      <c r="B202" s="171" t="s">
        <v>287</v>
      </c>
      <c r="C202" s="170">
        <v>176386</v>
      </c>
      <c r="D202" s="170">
        <v>0</v>
      </c>
      <c r="E202" s="170">
        <v>0</v>
      </c>
      <c r="F202" s="170">
        <f>C202+D202-E202</f>
        <v>176386</v>
      </c>
    </row>
    <row r="203" spans="1:6" ht="31.9" customHeight="1">
      <c r="A203" s="132"/>
      <c r="B203" s="189" t="s">
        <v>260</v>
      </c>
      <c r="C203" s="189"/>
      <c r="D203" s="189"/>
      <c r="E203" s="189"/>
      <c r="F203" s="189"/>
    </row>
    <row r="204" spans="1:6" ht="4.9000000000000004" customHeight="1">
      <c r="A204" s="132"/>
      <c r="B204" s="137"/>
      <c r="C204" s="137"/>
      <c r="D204" s="137"/>
      <c r="E204" s="137"/>
      <c r="F204" s="137"/>
    </row>
    <row r="205" spans="1:6" ht="63">
      <c r="A205" s="169" t="s">
        <v>393</v>
      </c>
      <c r="B205" s="171" t="s">
        <v>229</v>
      </c>
      <c r="C205" s="170">
        <v>7892804</v>
      </c>
      <c r="D205" s="170">
        <v>1558390</v>
      </c>
      <c r="E205" s="170">
        <v>0</v>
      </c>
      <c r="F205" s="170">
        <f>C205+D205-E205</f>
        <v>9451194</v>
      </c>
    </row>
    <row r="206" spans="1:6" ht="31.9" customHeight="1">
      <c r="A206" s="132"/>
      <c r="B206" s="189" t="s">
        <v>507</v>
      </c>
      <c r="C206" s="189"/>
      <c r="D206" s="189"/>
      <c r="E206" s="189"/>
      <c r="F206" s="189"/>
    </row>
    <row r="207" spans="1:6" ht="4.9000000000000004" customHeight="1">
      <c r="A207" s="132"/>
      <c r="B207" s="137"/>
      <c r="C207" s="137"/>
      <c r="D207" s="137"/>
      <c r="E207" s="137"/>
      <c r="F207" s="137"/>
    </row>
    <row r="208" spans="1:6" ht="47.25">
      <c r="A208" s="169" t="s">
        <v>394</v>
      </c>
      <c r="B208" s="171" t="s">
        <v>294</v>
      </c>
      <c r="C208" s="170">
        <v>569351</v>
      </c>
      <c r="D208" s="170">
        <v>0</v>
      </c>
      <c r="E208" s="170">
        <v>0</v>
      </c>
      <c r="F208" s="170">
        <f>C208+D208-E208</f>
        <v>569351</v>
      </c>
    </row>
    <row r="209" spans="1:6" ht="31.9" customHeight="1">
      <c r="A209" s="132"/>
      <c r="B209" s="189" t="s">
        <v>260</v>
      </c>
      <c r="C209" s="189"/>
      <c r="D209" s="189"/>
      <c r="E209" s="189"/>
      <c r="F209" s="189"/>
    </row>
    <row r="210" spans="1:6" ht="23.25" customHeight="1">
      <c r="A210" s="132"/>
      <c r="B210" s="137"/>
      <c r="C210" s="137"/>
      <c r="D210" s="137"/>
      <c r="E210" s="137"/>
      <c r="F210" s="137"/>
    </row>
    <row r="211" spans="1:6" ht="23.45" customHeight="1">
      <c r="A211" s="186" t="s">
        <v>6</v>
      </c>
      <c r="B211" s="186" t="s">
        <v>192</v>
      </c>
      <c r="C211" s="187" t="s">
        <v>193</v>
      </c>
      <c r="D211" s="187"/>
      <c r="E211" s="187"/>
      <c r="F211" s="187"/>
    </row>
    <row r="212" spans="1:6" ht="16.899999999999999" customHeight="1">
      <c r="A212" s="186"/>
      <c r="B212" s="186"/>
      <c r="C212" s="45" t="s">
        <v>194</v>
      </c>
      <c r="D212" s="45" t="s">
        <v>195</v>
      </c>
      <c r="E212" s="45" t="s">
        <v>196</v>
      </c>
      <c r="F212" s="45" t="s">
        <v>197</v>
      </c>
    </row>
    <row r="213" spans="1:6" ht="3" customHeight="1">
      <c r="A213" s="132"/>
      <c r="B213" s="137"/>
      <c r="C213" s="137"/>
      <c r="D213" s="137"/>
      <c r="E213" s="137"/>
      <c r="F213" s="137"/>
    </row>
    <row r="214" spans="1:6" ht="63">
      <c r="A214" s="169" t="s">
        <v>395</v>
      </c>
      <c r="B214" s="171" t="s">
        <v>285</v>
      </c>
      <c r="C214" s="170">
        <v>165221</v>
      </c>
      <c r="D214" s="170">
        <v>0</v>
      </c>
      <c r="E214" s="170">
        <v>0</v>
      </c>
      <c r="F214" s="170">
        <f>C214+D214-E214</f>
        <v>165221</v>
      </c>
    </row>
    <row r="215" spans="1:6" ht="31.9" customHeight="1">
      <c r="A215" s="132"/>
      <c r="B215" s="189" t="s">
        <v>253</v>
      </c>
      <c r="C215" s="189"/>
      <c r="D215" s="189"/>
      <c r="E215" s="189"/>
      <c r="F215" s="189"/>
    </row>
    <row r="216" spans="1:6" ht="4.9000000000000004" customHeight="1">
      <c r="A216" s="132"/>
      <c r="B216" s="137"/>
      <c r="C216" s="137"/>
      <c r="D216" s="137"/>
      <c r="E216" s="137"/>
      <c r="F216" s="137"/>
    </row>
    <row r="217" spans="1:6" ht="47.45" customHeight="1">
      <c r="A217" s="169" t="s">
        <v>396</v>
      </c>
      <c r="B217" s="171" t="s">
        <v>293</v>
      </c>
      <c r="C217" s="170">
        <v>1005116</v>
      </c>
      <c r="D217" s="170">
        <v>0</v>
      </c>
      <c r="E217" s="170">
        <v>0</v>
      </c>
      <c r="F217" s="170">
        <f>C217+D217-E217</f>
        <v>1005116</v>
      </c>
    </row>
    <row r="218" spans="1:6" ht="31.9" customHeight="1">
      <c r="A218" s="132"/>
      <c r="B218" s="189" t="s">
        <v>260</v>
      </c>
      <c r="C218" s="189"/>
      <c r="D218" s="189"/>
      <c r="E218" s="189"/>
      <c r="F218" s="189"/>
    </row>
    <row r="219" spans="1:6" ht="4.9000000000000004" customHeight="1">
      <c r="A219" s="132"/>
      <c r="B219" s="137"/>
      <c r="C219" s="137"/>
      <c r="D219" s="137"/>
      <c r="E219" s="137"/>
      <c r="F219" s="137"/>
    </row>
    <row r="220" spans="1:6" ht="94.5">
      <c r="A220" s="169" t="s">
        <v>397</v>
      </c>
      <c r="B220" s="171" t="s">
        <v>295</v>
      </c>
      <c r="C220" s="170">
        <v>822251</v>
      </c>
      <c r="D220" s="170">
        <v>0</v>
      </c>
      <c r="E220" s="170">
        <v>0</v>
      </c>
      <c r="F220" s="170">
        <f>C220+D220-E220</f>
        <v>822251</v>
      </c>
    </row>
    <row r="221" spans="1:6" ht="31.9" customHeight="1">
      <c r="A221" s="132"/>
      <c r="B221" s="189" t="s">
        <v>260</v>
      </c>
      <c r="C221" s="189"/>
      <c r="D221" s="189"/>
      <c r="E221" s="189"/>
      <c r="F221" s="189"/>
    </row>
    <row r="222" spans="1:6" ht="4.9000000000000004" customHeight="1">
      <c r="A222" s="132"/>
      <c r="B222" s="137"/>
      <c r="C222" s="137"/>
      <c r="D222" s="137"/>
      <c r="E222" s="137"/>
      <c r="F222" s="137"/>
    </row>
    <row r="223" spans="1:6" ht="63" customHeight="1">
      <c r="A223" s="169" t="s">
        <v>398</v>
      </c>
      <c r="B223" s="171" t="s">
        <v>290</v>
      </c>
      <c r="C223" s="170">
        <v>295352</v>
      </c>
      <c r="D223" s="170">
        <v>0</v>
      </c>
      <c r="E223" s="170">
        <v>0</v>
      </c>
      <c r="F223" s="170">
        <f>C223+D223-E223</f>
        <v>295352</v>
      </c>
    </row>
    <row r="224" spans="1:6" ht="31.9" customHeight="1">
      <c r="A224" s="132"/>
      <c r="B224" s="189" t="s">
        <v>260</v>
      </c>
      <c r="C224" s="189"/>
      <c r="D224" s="189"/>
      <c r="E224" s="189"/>
      <c r="F224" s="189"/>
    </row>
    <row r="225" spans="1:6" ht="4.9000000000000004" customHeight="1">
      <c r="A225" s="132"/>
      <c r="B225" s="137"/>
      <c r="C225" s="137"/>
      <c r="D225" s="137"/>
      <c r="E225" s="137"/>
      <c r="F225" s="137"/>
    </row>
    <row r="226" spans="1:6" ht="31.5">
      <c r="A226" s="169" t="s">
        <v>399</v>
      </c>
      <c r="B226" s="171" t="s">
        <v>261</v>
      </c>
      <c r="C226" s="170">
        <v>12276164</v>
      </c>
      <c r="D226" s="170">
        <v>0</v>
      </c>
      <c r="E226" s="170">
        <v>0</v>
      </c>
      <c r="F226" s="170">
        <f>C226+D226-E226</f>
        <v>12276164</v>
      </c>
    </row>
    <row r="227" spans="1:6" ht="31.9" customHeight="1">
      <c r="A227" s="132"/>
      <c r="B227" s="189" t="s">
        <v>260</v>
      </c>
      <c r="C227" s="189"/>
      <c r="D227" s="189"/>
      <c r="E227" s="189"/>
      <c r="F227" s="189"/>
    </row>
    <row r="228" spans="1:6" ht="4.9000000000000004" customHeight="1">
      <c r="A228" s="132"/>
      <c r="B228" s="137"/>
      <c r="C228" s="137"/>
      <c r="D228" s="137"/>
      <c r="E228" s="137"/>
      <c r="F228" s="137"/>
    </row>
    <row r="229" spans="1:6" ht="47.25">
      <c r="A229" s="169" t="s">
        <v>400</v>
      </c>
      <c r="B229" s="171" t="s">
        <v>257</v>
      </c>
      <c r="C229" s="170">
        <v>398904</v>
      </c>
      <c r="D229" s="170">
        <v>10</v>
      </c>
      <c r="E229" s="170">
        <v>0</v>
      </c>
      <c r="F229" s="170">
        <f>C229+D229-E229</f>
        <v>398914</v>
      </c>
    </row>
    <row r="230" spans="1:6" ht="34.15" customHeight="1">
      <c r="A230" s="132"/>
      <c r="B230" s="189" t="s">
        <v>476</v>
      </c>
      <c r="C230" s="189"/>
      <c r="D230" s="189"/>
      <c r="E230" s="189"/>
      <c r="F230" s="189"/>
    </row>
    <row r="231" spans="1:6" ht="4.9000000000000004" customHeight="1">
      <c r="A231" s="132"/>
      <c r="B231" s="137"/>
      <c r="C231" s="137"/>
      <c r="D231" s="137"/>
      <c r="E231" s="137"/>
      <c r="F231" s="137"/>
    </row>
    <row r="232" spans="1:6" ht="47.25">
      <c r="A232" s="169" t="s">
        <v>401</v>
      </c>
      <c r="B232" s="171" t="s">
        <v>262</v>
      </c>
      <c r="C232" s="170">
        <v>4691046</v>
      </c>
      <c r="D232" s="170">
        <v>0</v>
      </c>
      <c r="E232" s="170">
        <v>0</v>
      </c>
      <c r="F232" s="170">
        <f>C232+D232-E232</f>
        <v>4691046</v>
      </c>
    </row>
    <row r="233" spans="1:6" ht="31.9" customHeight="1">
      <c r="A233" s="132"/>
      <c r="B233" s="189" t="s">
        <v>260</v>
      </c>
      <c r="C233" s="189"/>
      <c r="D233" s="189"/>
      <c r="E233" s="189"/>
      <c r="F233" s="189"/>
    </row>
    <row r="234" spans="1:6" ht="4.9000000000000004" customHeight="1">
      <c r="A234" s="132"/>
      <c r="B234" s="137"/>
      <c r="C234" s="137"/>
      <c r="D234" s="137"/>
      <c r="E234" s="137"/>
      <c r="F234" s="137"/>
    </row>
    <row r="235" spans="1:6" ht="78.75">
      <c r="A235" s="169" t="s">
        <v>402</v>
      </c>
      <c r="B235" s="171" t="s">
        <v>311</v>
      </c>
      <c r="C235" s="170">
        <v>8155800</v>
      </c>
      <c r="D235" s="170">
        <v>1625400</v>
      </c>
      <c r="E235" s="170">
        <v>0</v>
      </c>
      <c r="F235" s="170">
        <f>C235+D235-E235</f>
        <v>9781200</v>
      </c>
    </row>
    <row r="236" spans="1:6" ht="31.9" customHeight="1">
      <c r="A236" s="132"/>
      <c r="B236" s="189" t="s">
        <v>359</v>
      </c>
      <c r="C236" s="189"/>
      <c r="D236" s="189"/>
      <c r="E236" s="189"/>
      <c r="F236" s="189"/>
    </row>
    <row r="237" spans="1:6" ht="4.9000000000000004" customHeight="1">
      <c r="A237" s="132"/>
      <c r="B237" s="137"/>
      <c r="C237" s="137"/>
      <c r="D237" s="137"/>
      <c r="E237" s="137"/>
      <c r="F237" s="137"/>
    </row>
    <row r="238" spans="1:6" ht="63">
      <c r="A238" s="169" t="s">
        <v>403</v>
      </c>
      <c r="B238" s="171" t="s">
        <v>338</v>
      </c>
      <c r="C238" s="170">
        <v>51900936</v>
      </c>
      <c r="D238" s="170">
        <v>3738597</v>
      </c>
      <c r="E238" s="170">
        <v>0</v>
      </c>
      <c r="F238" s="170">
        <f>C238+D238-E238</f>
        <v>55639533</v>
      </c>
    </row>
    <row r="239" spans="1:6" ht="30.6" customHeight="1">
      <c r="A239" s="132"/>
      <c r="B239" s="189" t="s">
        <v>339</v>
      </c>
      <c r="C239" s="189"/>
      <c r="D239" s="189"/>
      <c r="E239" s="189"/>
      <c r="F239" s="189"/>
    </row>
    <row r="240" spans="1:6" ht="4.9000000000000004" customHeight="1">
      <c r="A240" s="132"/>
      <c r="B240" s="137"/>
      <c r="C240" s="137"/>
      <c r="D240" s="137"/>
      <c r="E240" s="137"/>
      <c r="F240" s="137"/>
    </row>
    <row r="241" spans="1:6" ht="31.5">
      <c r="A241" s="169" t="s">
        <v>404</v>
      </c>
      <c r="B241" s="171" t="s">
        <v>276</v>
      </c>
      <c r="C241" s="170">
        <v>16207111</v>
      </c>
      <c r="D241" s="170">
        <v>0</v>
      </c>
      <c r="E241" s="170">
        <v>0</v>
      </c>
      <c r="F241" s="170">
        <f>C241+D241-E241</f>
        <v>16207111</v>
      </c>
    </row>
    <row r="242" spans="1:6" ht="31.9" customHeight="1">
      <c r="A242" s="132"/>
      <c r="B242" s="189" t="s">
        <v>260</v>
      </c>
      <c r="C242" s="189"/>
      <c r="D242" s="189"/>
      <c r="E242" s="189"/>
      <c r="F242" s="189"/>
    </row>
    <row r="243" spans="1:6" ht="4.9000000000000004" customHeight="1">
      <c r="A243" s="132"/>
      <c r="B243" s="137"/>
      <c r="C243" s="137"/>
      <c r="D243" s="137"/>
      <c r="E243" s="137"/>
      <c r="F243" s="137"/>
    </row>
    <row r="244" spans="1:6" ht="78.75">
      <c r="A244" s="169" t="s">
        <v>405</v>
      </c>
      <c r="B244" s="181" t="s">
        <v>258</v>
      </c>
      <c r="C244" s="170">
        <v>34372296</v>
      </c>
      <c r="D244" s="170">
        <v>0</v>
      </c>
      <c r="E244" s="170">
        <v>0</v>
      </c>
      <c r="F244" s="170">
        <f>C244+D244-E244</f>
        <v>34372296</v>
      </c>
    </row>
    <row r="245" spans="1:6" ht="31.9" customHeight="1">
      <c r="A245" s="132"/>
      <c r="B245" s="189" t="s">
        <v>260</v>
      </c>
      <c r="C245" s="189"/>
      <c r="D245" s="189"/>
      <c r="E245" s="189"/>
      <c r="F245" s="189"/>
    </row>
    <row r="246" spans="1:6" ht="4.9000000000000004" customHeight="1">
      <c r="A246" s="132"/>
      <c r="B246" s="137"/>
      <c r="C246" s="137"/>
      <c r="D246" s="137"/>
      <c r="E246" s="137"/>
      <c r="F246" s="137"/>
    </row>
    <row r="247" spans="1:6" ht="63">
      <c r="A247" s="169" t="s">
        <v>406</v>
      </c>
      <c r="B247" s="171" t="s">
        <v>259</v>
      </c>
      <c r="C247" s="170">
        <v>3240000</v>
      </c>
      <c r="D247" s="170">
        <v>0</v>
      </c>
      <c r="E247" s="170">
        <v>0</v>
      </c>
      <c r="F247" s="170">
        <f>C247+D247-E247</f>
        <v>3240000</v>
      </c>
    </row>
    <row r="248" spans="1:6" ht="30" customHeight="1">
      <c r="A248" s="132"/>
      <c r="B248" s="189" t="s">
        <v>260</v>
      </c>
      <c r="C248" s="189"/>
      <c r="D248" s="189"/>
      <c r="E248" s="189"/>
      <c r="F248" s="189"/>
    </row>
    <row r="249" spans="1:6" ht="17.45" customHeight="1">
      <c r="A249" s="186" t="s">
        <v>6</v>
      </c>
      <c r="B249" s="186" t="s">
        <v>192</v>
      </c>
      <c r="C249" s="187" t="s">
        <v>193</v>
      </c>
      <c r="D249" s="187"/>
      <c r="E249" s="187"/>
      <c r="F249" s="187"/>
    </row>
    <row r="250" spans="1:6" ht="16.899999999999999" customHeight="1">
      <c r="A250" s="186"/>
      <c r="B250" s="186"/>
      <c r="C250" s="45" t="s">
        <v>194</v>
      </c>
      <c r="D250" s="45" t="s">
        <v>195</v>
      </c>
      <c r="E250" s="45" t="s">
        <v>196</v>
      </c>
      <c r="F250" s="45" t="s">
        <v>197</v>
      </c>
    </row>
    <row r="251" spans="1:6" ht="4.9000000000000004" customHeight="1">
      <c r="A251" s="132"/>
      <c r="B251" s="137"/>
      <c r="C251" s="137"/>
      <c r="D251" s="137"/>
      <c r="E251" s="137"/>
      <c r="F251" s="137"/>
    </row>
    <row r="252" spans="1:6" ht="47.25">
      <c r="A252" s="169" t="s">
        <v>407</v>
      </c>
      <c r="B252" s="171" t="s">
        <v>252</v>
      </c>
      <c r="C252" s="170">
        <v>3517126</v>
      </c>
      <c r="D252" s="170">
        <v>0</v>
      </c>
      <c r="E252" s="170">
        <v>0</v>
      </c>
      <c r="F252" s="170">
        <f>C252+D252-E252</f>
        <v>3517126</v>
      </c>
    </row>
    <row r="253" spans="1:6" ht="31.9" customHeight="1">
      <c r="A253" s="132"/>
      <c r="B253" s="189" t="s">
        <v>253</v>
      </c>
      <c r="C253" s="189"/>
      <c r="D253" s="189"/>
      <c r="E253" s="189"/>
      <c r="F253" s="189"/>
    </row>
    <row r="254" spans="1:6" ht="4.9000000000000004" customHeight="1">
      <c r="A254" s="132"/>
      <c r="B254" s="137"/>
      <c r="C254" s="137"/>
      <c r="D254" s="137"/>
      <c r="E254" s="137"/>
      <c r="F254" s="137"/>
    </row>
    <row r="255" spans="1:6" ht="47.25">
      <c r="A255" s="169" t="s">
        <v>408</v>
      </c>
      <c r="B255" s="171" t="s">
        <v>322</v>
      </c>
      <c r="C255" s="170">
        <v>0</v>
      </c>
      <c r="D255" s="170">
        <v>1144706</v>
      </c>
      <c r="E255" s="170">
        <v>0</v>
      </c>
      <c r="F255" s="170">
        <f>C255+D255-E255</f>
        <v>1144706</v>
      </c>
    </row>
    <row r="256" spans="1:6" ht="65.45" customHeight="1">
      <c r="A256" s="132"/>
      <c r="B256" s="189" t="s">
        <v>523</v>
      </c>
      <c r="C256" s="189"/>
      <c r="D256" s="189"/>
      <c r="E256" s="189"/>
      <c r="F256" s="189"/>
    </row>
    <row r="257" spans="1:6" ht="4.9000000000000004" customHeight="1">
      <c r="A257" s="132"/>
      <c r="B257" s="137"/>
      <c r="C257" s="137"/>
      <c r="D257" s="137"/>
      <c r="E257" s="137"/>
      <c r="F257" s="137"/>
    </row>
    <row r="258" spans="1:6" ht="31.5">
      <c r="A258" s="169" t="s">
        <v>409</v>
      </c>
      <c r="B258" s="171" t="s">
        <v>267</v>
      </c>
      <c r="C258" s="170">
        <v>19999350</v>
      </c>
      <c r="D258" s="170">
        <v>0</v>
      </c>
      <c r="E258" s="170">
        <v>0</v>
      </c>
      <c r="F258" s="170">
        <f>C258+D258-E258</f>
        <v>19999350</v>
      </c>
    </row>
    <row r="259" spans="1:6" ht="31.9" customHeight="1">
      <c r="A259" s="132"/>
      <c r="B259" s="189" t="s">
        <v>253</v>
      </c>
      <c r="C259" s="189"/>
      <c r="D259" s="189"/>
      <c r="E259" s="189"/>
      <c r="F259" s="189"/>
    </row>
    <row r="260" spans="1:6" ht="4.9000000000000004" customHeight="1">
      <c r="A260" s="132"/>
      <c r="B260" s="137"/>
      <c r="C260" s="137"/>
      <c r="D260" s="137"/>
      <c r="E260" s="137"/>
      <c r="F260" s="137"/>
    </row>
    <row r="261" spans="1:6" ht="47.25">
      <c r="A261" s="169" t="s">
        <v>410</v>
      </c>
      <c r="B261" s="171" t="s">
        <v>263</v>
      </c>
      <c r="C261" s="170">
        <v>6100050</v>
      </c>
      <c r="D261" s="170">
        <v>0</v>
      </c>
      <c r="E261" s="170">
        <v>0</v>
      </c>
      <c r="F261" s="170">
        <f>C261+D261-E261</f>
        <v>6100050</v>
      </c>
    </row>
    <row r="262" spans="1:6" ht="31.9" customHeight="1">
      <c r="A262" s="132"/>
      <c r="B262" s="189" t="s">
        <v>264</v>
      </c>
      <c r="C262" s="189"/>
      <c r="D262" s="189"/>
      <c r="E262" s="189"/>
      <c r="F262" s="189"/>
    </row>
    <row r="263" spans="1:6" ht="4.9000000000000004" customHeight="1">
      <c r="A263" s="132"/>
      <c r="B263" s="137"/>
      <c r="C263" s="137"/>
      <c r="D263" s="137"/>
      <c r="E263" s="137"/>
      <c r="F263" s="137"/>
    </row>
    <row r="264" spans="1:6" ht="47.25">
      <c r="A264" s="169" t="s">
        <v>411</v>
      </c>
      <c r="B264" s="171" t="s">
        <v>303</v>
      </c>
      <c r="C264" s="170">
        <v>7914500</v>
      </c>
      <c r="D264" s="170">
        <v>0</v>
      </c>
      <c r="E264" s="170">
        <v>0</v>
      </c>
      <c r="F264" s="170">
        <f>C264+D264-E264</f>
        <v>7914500</v>
      </c>
    </row>
    <row r="265" spans="1:6" ht="31.9" customHeight="1">
      <c r="A265" s="132"/>
      <c r="B265" s="189" t="s">
        <v>304</v>
      </c>
      <c r="C265" s="189"/>
      <c r="D265" s="189"/>
      <c r="E265" s="189"/>
      <c r="F265" s="189"/>
    </row>
    <row r="266" spans="1:6" ht="4.9000000000000004" customHeight="1">
      <c r="A266" s="132"/>
      <c r="B266" s="137"/>
      <c r="C266" s="137"/>
      <c r="D266" s="137"/>
      <c r="E266" s="137"/>
      <c r="F266" s="137"/>
    </row>
    <row r="267" spans="1:6" ht="31.5">
      <c r="A267" s="169" t="s">
        <v>412</v>
      </c>
      <c r="B267" s="171" t="s">
        <v>370</v>
      </c>
      <c r="C267" s="170">
        <v>335612</v>
      </c>
      <c r="D267" s="170">
        <v>0</v>
      </c>
      <c r="E267" s="170">
        <v>21603</v>
      </c>
      <c r="F267" s="170">
        <f>C267+D267-E267</f>
        <v>314009</v>
      </c>
    </row>
    <row r="268" spans="1:6" s="133" customFormat="1" ht="33.6" customHeight="1">
      <c r="A268" s="134"/>
      <c r="B268" s="189" t="s">
        <v>369</v>
      </c>
      <c r="C268" s="189"/>
      <c r="D268" s="189"/>
      <c r="E268" s="189"/>
      <c r="F268" s="189"/>
    </row>
    <row r="269" spans="1:6" ht="4.9000000000000004" customHeight="1">
      <c r="A269" s="132"/>
      <c r="B269" s="137"/>
      <c r="C269" s="137"/>
      <c r="D269" s="137"/>
      <c r="E269" s="137"/>
      <c r="F269" s="137"/>
    </row>
    <row r="270" spans="1:6" ht="31.5">
      <c r="A270" s="169" t="s">
        <v>413</v>
      </c>
      <c r="B270" s="171" t="s">
        <v>371</v>
      </c>
      <c r="C270" s="170">
        <v>66766001</v>
      </c>
      <c r="D270" s="170">
        <v>6885463</v>
      </c>
      <c r="E270" s="170"/>
      <c r="F270" s="170">
        <f>C270+D270-E270</f>
        <v>73651464</v>
      </c>
    </row>
    <row r="271" spans="1:6" s="133" customFormat="1" ht="15.75">
      <c r="A271" s="134"/>
      <c r="B271" s="189" t="s">
        <v>372</v>
      </c>
      <c r="C271" s="189"/>
      <c r="D271" s="189"/>
      <c r="E271" s="189"/>
      <c r="F271" s="189"/>
    </row>
    <row r="272" spans="1:6" ht="4.9000000000000004" customHeight="1">
      <c r="A272" s="132"/>
      <c r="B272" s="137"/>
      <c r="C272" s="137"/>
      <c r="D272" s="137"/>
      <c r="E272" s="137"/>
      <c r="F272" s="137"/>
    </row>
    <row r="273" spans="1:6" ht="94.5">
      <c r="A273" s="169" t="s">
        <v>414</v>
      </c>
      <c r="B273" s="171" t="s">
        <v>367</v>
      </c>
      <c r="C273" s="170">
        <v>206864290</v>
      </c>
      <c r="D273" s="170">
        <v>0</v>
      </c>
      <c r="E273" s="170">
        <v>1632282</v>
      </c>
      <c r="F273" s="170">
        <f>C273+D273-E273</f>
        <v>205232008</v>
      </c>
    </row>
    <row r="274" spans="1:6" ht="15.75">
      <c r="A274" s="132"/>
      <c r="B274" s="189" t="s">
        <v>508</v>
      </c>
      <c r="C274" s="189"/>
      <c r="D274" s="189"/>
      <c r="E274" s="189"/>
      <c r="F274" s="189"/>
    </row>
    <row r="275" spans="1:6" ht="4.9000000000000004" customHeight="1">
      <c r="A275" s="132"/>
      <c r="B275" s="137"/>
      <c r="C275" s="137"/>
      <c r="D275" s="137"/>
      <c r="E275" s="137"/>
      <c r="F275" s="137"/>
    </row>
    <row r="276" spans="1:6" ht="78.599999999999994" customHeight="1">
      <c r="A276" s="169" t="s">
        <v>415</v>
      </c>
      <c r="B276" s="171" t="s">
        <v>345</v>
      </c>
      <c r="C276" s="170">
        <v>9518000</v>
      </c>
      <c r="D276" s="170">
        <v>229545</v>
      </c>
      <c r="E276" s="170">
        <v>0</v>
      </c>
      <c r="F276" s="170">
        <f>C276+D276-E276</f>
        <v>9747545</v>
      </c>
    </row>
    <row r="277" spans="1:6" ht="34.9" customHeight="1">
      <c r="A277" s="132"/>
      <c r="B277" s="189" t="s">
        <v>524</v>
      </c>
      <c r="C277" s="189"/>
      <c r="D277" s="189"/>
      <c r="E277" s="189"/>
      <c r="F277" s="189"/>
    </row>
    <row r="278" spans="1:6" ht="4.9000000000000004" customHeight="1">
      <c r="A278" s="132"/>
      <c r="B278" s="137"/>
      <c r="C278" s="137"/>
      <c r="D278" s="137"/>
      <c r="E278" s="137"/>
      <c r="F278" s="137"/>
    </row>
    <row r="279" spans="1:6" ht="78.75">
      <c r="A279" s="169" t="s">
        <v>416</v>
      </c>
      <c r="B279" s="171" t="s">
        <v>364</v>
      </c>
      <c r="C279" s="170">
        <v>88836461</v>
      </c>
      <c r="D279" s="170">
        <v>5104106</v>
      </c>
      <c r="E279" s="170">
        <v>0</v>
      </c>
      <c r="F279" s="170">
        <f>C279+D279-E279</f>
        <v>93940567</v>
      </c>
    </row>
    <row r="280" spans="1:6" ht="32.450000000000003" customHeight="1">
      <c r="A280" s="132"/>
      <c r="B280" s="189" t="s">
        <v>516</v>
      </c>
      <c r="C280" s="189"/>
      <c r="D280" s="189"/>
      <c r="E280" s="189"/>
      <c r="F280" s="189"/>
    </row>
    <row r="281" spans="1:6" ht="4.9000000000000004" customHeight="1">
      <c r="A281" s="132"/>
      <c r="B281" s="137"/>
      <c r="C281" s="137"/>
      <c r="D281" s="137"/>
      <c r="E281" s="137"/>
      <c r="F281" s="137"/>
    </row>
    <row r="282" spans="1:6" ht="78.75">
      <c r="A282" s="169" t="s">
        <v>417</v>
      </c>
      <c r="B282" s="171" t="s">
        <v>346</v>
      </c>
      <c r="C282" s="170">
        <v>3233252</v>
      </c>
      <c r="D282" s="170">
        <v>852922</v>
      </c>
      <c r="E282" s="170">
        <v>0</v>
      </c>
      <c r="F282" s="170">
        <f>C282+D282-E282</f>
        <v>4086174</v>
      </c>
    </row>
    <row r="283" spans="1:6" ht="15.75">
      <c r="A283" s="132"/>
      <c r="B283" s="189" t="s">
        <v>488</v>
      </c>
      <c r="C283" s="189"/>
      <c r="D283" s="189"/>
      <c r="E283" s="189"/>
      <c r="F283" s="189"/>
    </row>
    <row r="284" spans="1:6" ht="4.9000000000000004" customHeight="1">
      <c r="A284" s="132"/>
      <c r="B284" s="137"/>
      <c r="C284" s="137"/>
      <c r="D284" s="137"/>
      <c r="E284" s="137"/>
      <c r="F284" s="137"/>
    </row>
    <row r="285" spans="1:6" ht="47.25">
      <c r="A285" s="169" t="s">
        <v>418</v>
      </c>
      <c r="B285" s="171" t="s">
        <v>365</v>
      </c>
      <c r="C285" s="170">
        <v>19097445</v>
      </c>
      <c r="D285" s="170">
        <v>511159</v>
      </c>
      <c r="E285" s="170">
        <v>0</v>
      </c>
      <c r="F285" s="170">
        <f>C285+D285-E285</f>
        <v>19608604</v>
      </c>
    </row>
    <row r="286" spans="1:6" ht="15.75">
      <c r="A286" s="132"/>
      <c r="B286" s="189" t="s">
        <v>509</v>
      </c>
      <c r="C286" s="189"/>
      <c r="D286" s="189"/>
      <c r="E286" s="189"/>
      <c r="F286" s="189"/>
    </row>
    <row r="287" spans="1:6" ht="4.9000000000000004" customHeight="1">
      <c r="A287" s="132"/>
      <c r="B287" s="137"/>
      <c r="C287" s="137"/>
      <c r="D287" s="137"/>
      <c r="E287" s="137"/>
      <c r="F287" s="137"/>
    </row>
    <row r="288" spans="1:6" ht="47.25">
      <c r="A288" s="169" t="s">
        <v>419</v>
      </c>
      <c r="B288" s="171" t="s">
        <v>347</v>
      </c>
      <c r="C288" s="170">
        <v>196672</v>
      </c>
      <c r="D288" s="170">
        <v>0</v>
      </c>
      <c r="E288" s="170">
        <v>40570</v>
      </c>
      <c r="F288" s="170">
        <f>C288+D288-E288</f>
        <v>156102</v>
      </c>
    </row>
    <row r="289" spans="1:6" ht="15.75">
      <c r="A289" s="132"/>
      <c r="B289" s="189" t="s">
        <v>366</v>
      </c>
      <c r="C289" s="189"/>
      <c r="D289" s="189"/>
      <c r="E289" s="189"/>
      <c r="F289" s="189"/>
    </row>
    <row r="290" spans="1:6" ht="15.75">
      <c r="A290" s="132"/>
      <c r="B290" s="137"/>
      <c r="C290" s="137"/>
      <c r="D290" s="137"/>
      <c r="E290" s="137"/>
      <c r="F290" s="137"/>
    </row>
    <row r="291" spans="1:6" ht="17.45" customHeight="1">
      <c r="A291" s="186" t="s">
        <v>6</v>
      </c>
      <c r="B291" s="186" t="s">
        <v>192</v>
      </c>
      <c r="C291" s="187" t="s">
        <v>193</v>
      </c>
      <c r="D291" s="187"/>
      <c r="E291" s="187"/>
      <c r="F291" s="187"/>
    </row>
    <row r="292" spans="1:6" ht="16.899999999999999" customHeight="1">
      <c r="A292" s="186"/>
      <c r="B292" s="186"/>
      <c r="C292" s="45" t="s">
        <v>194</v>
      </c>
      <c r="D292" s="45" t="s">
        <v>195</v>
      </c>
      <c r="E292" s="45" t="s">
        <v>196</v>
      </c>
      <c r="F292" s="45" t="s">
        <v>197</v>
      </c>
    </row>
    <row r="293" spans="1:6" ht="4.9000000000000004" customHeight="1">
      <c r="A293" s="132"/>
      <c r="B293" s="137"/>
      <c r="C293" s="137"/>
      <c r="D293" s="137"/>
      <c r="E293" s="137"/>
      <c r="F293" s="137"/>
    </row>
    <row r="294" spans="1:6" ht="47.25">
      <c r="A294" s="169" t="s">
        <v>420</v>
      </c>
      <c r="B294" s="166" t="s">
        <v>268</v>
      </c>
      <c r="C294" s="170">
        <v>489975</v>
      </c>
      <c r="D294" s="170">
        <v>0</v>
      </c>
      <c r="E294" s="170">
        <v>0</v>
      </c>
      <c r="F294" s="170">
        <f>C294+D294-E294</f>
        <v>489975</v>
      </c>
    </row>
    <row r="295" spans="1:6" ht="31.9" customHeight="1">
      <c r="A295" s="132"/>
      <c r="B295" s="189" t="s">
        <v>260</v>
      </c>
      <c r="C295" s="189"/>
      <c r="D295" s="189"/>
      <c r="E295" s="189"/>
      <c r="F295" s="189"/>
    </row>
    <row r="296" spans="1:6" ht="4.9000000000000004" customHeight="1">
      <c r="A296" s="132"/>
      <c r="B296" s="137"/>
      <c r="C296" s="137"/>
      <c r="D296" s="137"/>
      <c r="E296" s="137"/>
      <c r="F296" s="137"/>
    </row>
    <row r="297" spans="1:6" ht="47.25">
      <c r="A297" s="169" t="s">
        <v>421</v>
      </c>
      <c r="B297" s="166" t="s">
        <v>270</v>
      </c>
      <c r="C297" s="170">
        <v>789965</v>
      </c>
      <c r="D297" s="170">
        <v>0</v>
      </c>
      <c r="E297" s="170">
        <v>0</v>
      </c>
      <c r="F297" s="170">
        <f>C297+D297-E297</f>
        <v>789965</v>
      </c>
    </row>
    <row r="298" spans="1:6" ht="31.9" customHeight="1">
      <c r="A298" s="132"/>
      <c r="B298" s="189" t="s">
        <v>260</v>
      </c>
      <c r="C298" s="189"/>
      <c r="D298" s="189"/>
      <c r="E298" s="189"/>
      <c r="F298" s="189"/>
    </row>
    <row r="299" spans="1:6" ht="4.9000000000000004" customHeight="1">
      <c r="A299" s="132"/>
      <c r="B299" s="137"/>
      <c r="C299" s="137"/>
      <c r="D299" s="137"/>
      <c r="E299" s="137"/>
      <c r="F299" s="137"/>
    </row>
    <row r="300" spans="1:6" ht="31.5">
      <c r="A300" s="169" t="s">
        <v>422</v>
      </c>
      <c r="B300" s="166" t="s">
        <v>269</v>
      </c>
      <c r="C300" s="170">
        <v>805853</v>
      </c>
      <c r="D300" s="170">
        <v>0</v>
      </c>
      <c r="E300" s="170">
        <v>143580</v>
      </c>
      <c r="F300" s="170">
        <f>C300+D300-E300</f>
        <v>662273</v>
      </c>
    </row>
    <row r="301" spans="1:6" ht="33.6" customHeight="1">
      <c r="A301" s="132"/>
      <c r="B301" s="189" t="s">
        <v>489</v>
      </c>
      <c r="C301" s="189"/>
      <c r="D301" s="189"/>
      <c r="E301" s="189"/>
      <c r="F301" s="189"/>
    </row>
    <row r="302" spans="1:6" ht="4.9000000000000004" customHeight="1">
      <c r="A302" s="132"/>
      <c r="B302" s="137"/>
      <c r="C302" s="137"/>
      <c r="D302" s="137"/>
      <c r="E302" s="137"/>
      <c r="F302" s="137"/>
    </row>
    <row r="303" spans="1:6" ht="31.5">
      <c r="A303" s="169" t="s">
        <v>423</v>
      </c>
      <c r="B303" s="166" t="s">
        <v>271</v>
      </c>
      <c r="C303" s="170">
        <v>812585</v>
      </c>
      <c r="D303" s="170">
        <v>0</v>
      </c>
      <c r="E303" s="170">
        <v>61887</v>
      </c>
      <c r="F303" s="170">
        <f>C303+D303-E303</f>
        <v>750698</v>
      </c>
    </row>
    <row r="304" spans="1:6" ht="33.6" customHeight="1">
      <c r="A304" s="132"/>
      <c r="B304" s="189" t="s">
        <v>272</v>
      </c>
      <c r="C304" s="189"/>
      <c r="D304" s="189"/>
      <c r="E304" s="189"/>
      <c r="F304" s="189"/>
    </row>
    <row r="305" spans="1:6" ht="4.9000000000000004" customHeight="1">
      <c r="A305" s="132"/>
      <c r="B305" s="137"/>
      <c r="C305" s="137"/>
      <c r="D305" s="137"/>
      <c r="E305" s="137"/>
      <c r="F305" s="137"/>
    </row>
    <row r="306" spans="1:6" ht="31.5">
      <c r="A306" s="169" t="s">
        <v>424</v>
      </c>
      <c r="B306" s="166" t="s">
        <v>274</v>
      </c>
      <c r="C306" s="170">
        <v>824624</v>
      </c>
      <c r="D306" s="170">
        <v>239578</v>
      </c>
      <c r="E306" s="170">
        <v>0</v>
      </c>
      <c r="F306" s="170">
        <f>C306+D306-E306</f>
        <v>1064202</v>
      </c>
    </row>
    <row r="307" spans="1:6" ht="33.6" customHeight="1">
      <c r="A307" s="132"/>
      <c r="B307" s="189" t="s">
        <v>275</v>
      </c>
      <c r="C307" s="189"/>
      <c r="D307" s="189"/>
      <c r="E307" s="189"/>
      <c r="F307" s="189"/>
    </row>
    <row r="308" spans="1:6" ht="4.9000000000000004" customHeight="1">
      <c r="A308" s="132"/>
      <c r="B308" s="137"/>
      <c r="C308" s="137"/>
      <c r="D308" s="137"/>
      <c r="E308" s="137"/>
      <c r="F308" s="137"/>
    </row>
    <row r="309" spans="1:6" ht="31.5">
      <c r="A309" s="169" t="s">
        <v>425</v>
      </c>
      <c r="B309" s="166" t="s">
        <v>273</v>
      </c>
      <c r="C309" s="170">
        <v>619300</v>
      </c>
      <c r="D309" s="170">
        <v>0</v>
      </c>
      <c r="E309" s="170">
        <v>72040</v>
      </c>
      <c r="F309" s="170">
        <f>C309+D309-E309</f>
        <v>547260</v>
      </c>
    </row>
    <row r="310" spans="1:6" ht="33.6" customHeight="1">
      <c r="A310" s="132"/>
      <c r="B310" s="189" t="s">
        <v>489</v>
      </c>
      <c r="C310" s="189"/>
      <c r="D310" s="189"/>
      <c r="E310" s="189"/>
      <c r="F310" s="189"/>
    </row>
    <row r="311" spans="1:6" ht="15.75">
      <c r="A311" s="132"/>
      <c r="B311" s="137"/>
      <c r="C311" s="137"/>
      <c r="D311" s="137"/>
      <c r="E311" s="137"/>
      <c r="F311" s="137"/>
    </row>
    <row r="312" spans="1:6" s="135" customFormat="1" ht="15.75" customHeight="1">
      <c r="A312" s="178" t="s">
        <v>25</v>
      </c>
      <c r="B312" s="182" t="s">
        <v>201</v>
      </c>
      <c r="C312" s="183"/>
      <c r="D312" s="183"/>
      <c r="E312" s="183"/>
      <c r="F312" s="183"/>
    </row>
    <row r="313" spans="1:6" ht="15.75">
      <c r="A313" s="132"/>
      <c r="B313" s="131"/>
      <c r="C313" s="131"/>
      <c r="D313" s="131"/>
      <c r="E313" s="131"/>
      <c r="F313" s="131"/>
    </row>
    <row r="314" spans="1:6" ht="94.5">
      <c r="A314" s="169" t="s">
        <v>27</v>
      </c>
      <c r="B314" s="171" t="s">
        <v>327</v>
      </c>
      <c r="C314" s="170">
        <v>2111000</v>
      </c>
      <c r="D314" s="170">
        <v>0</v>
      </c>
      <c r="E314" s="170">
        <v>502212</v>
      </c>
      <c r="F314" s="170">
        <f>C314+D314-E314</f>
        <v>1608788</v>
      </c>
    </row>
    <row r="315" spans="1:6" ht="34.15" customHeight="1">
      <c r="A315" s="132"/>
      <c r="B315" s="189" t="s">
        <v>490</v>
      </c>
      <c r="C315" s="189"/>
      <c r="D315" s="189"/>
      <c r="E315" s="189"/>
      <c r="F315" s="189"/>
    </row>
    <row r="316" spans="1:6" ht="4.9000000000000004" customHeight="1">
      <c r="A316" s="132"/>
      <c r="B316" s="131"/>
      <c r="C316" s="131"/>
      <c r="D316" s="131"/>
      <c r="E316" s="131"/>
      <c r="F316" s="131"/>
    </row>
    <row r="317" spans="1:6" ht="48.6" customHeight="1">
      <c r="A317" s="169" t="s">
        <v>29</v>
      </c>
      <c r="B317" s="171" t="s">
        <v>319</v>
      </c>
      <c r="C317" s="170">
        <v>65163041</v>
      </c>
      <c r="D317" s="170">
        <v>17427257</v>
      </c>
      <c r="E317" s="170">
        <v>0</v>
      </c>
      <c r="F317" s="170">
        <f>C317+D317-E317</f>
        <v>82590298</v>
      </c>
    </row>
    <row r="318" spans="1:6" ht="31.9" customHeight="1">
      <c r="A318" s="132"/>
      <c r="B318" s="189" t="s">
        <v>321</v>
      </c>
      <c r="C318" s="189"/>
      <c r="D318" s="189"/>
      <c r="E318" s="189"/>
      <c r="F318" s="189"/>
    </row>
    <row r="319" spans="1:6" ht="4.9000000000000004" customHeight="1">
      <c r="A319" s="132"/>
      <c r="B319" s="131"/>
      <c r="C319" s="131"/>
      <c r="D319" s="131"/>
      <c r="E319" s="131"/>
      <c r="F319" s="131"/>
    </row>
    <row r="320" spans="1:6" ht="48.6" customHeight="1">
      <c r="A320" s="169" t="s">
        <v>426</v>
      </c>
      <c r="B320" s="171" t="s">
        <v>265</v>
      </c>
      <c r="C320" s="170">
        <v>20355292</v>
      </c>
      <c r="D320" s="170">
        <v>0</v>
      </c>
      <c r="E320" s="170">
        <v>38505</v>
      </c>
      <c r="F320" s="170">
        <f>C320+D320-E320</f>
        <v>20316787</v>
      </c>
    </row>
    <row r="321" spans="1:6" ht="31.9" customHeight="1">
      <c r="A321" s="132"/>
      <c r="B321" s="189" t="s">
        <v>477</v>
      </c>
      <c r="C321" s="189"/>
      <c r="D321" s="189"/>
      <c r="E321" s="189"/>
      <c r="F321" s="189"/>
    </row>
    <row r="322" spans="1:6" ht="4.9000000000000004" customHeight="1">
      <c r="A322" s="132"/>
      <c r="B322" s="131"/>
      <c r="C322" s="131"/>
      <c r="D322" s="131"/>
      <c r="E322" s="131"/>
      <c r="F322" s="131"/>
    </row>
    <row r="323" spans="1:6" ht="47.25">
      <c r="A323" s="169" t="s">
        <v>427</v>
      </c>
      <c r="B323" s="171" t="s">
        <v>336</v>
      </c>
      <c r="C323" s="170">
        <v>100614501</v>
      </c>
      <c r="D323" s="170">
        <v>3804897</v>
      </c>
      <c r="E323" s="170">
        <v>0</v>
      </c>
      <c r="F323" s="170">
        <f>C323+D323-E323</f>
        <v>104419398</v>
      </c>
    </row>
    <row r="324" spans="1:6" ht="48.6" customHeight="1">
      <c r="A324" s="132"/>
      <c r="B324" s="189" t="s">
        <v>491</v>
      </c>
      <c r="C324" s="189"/>
      <c r="D324" s="189"/>
      <c r="E324" s="189"/>
      <c r="F324" s="189"/>
    </row>
    <row r="325" spans="1:6" ht="4.9000000000000004" customHeight="1">
      <c r="A325" s="132"/>
      <c r="B325" s="131"/>
      <c r="C325" s="131"/>
      <c r="D325" s="131"/>
      <c r="E325" s="131"/>
      <c r="F325" s="131"/>
    </row>
    <row r="326" spans="1:6" ht="31.5">
      <c r="A326" s="169" t="s">
        <v>428</v>
      </c>
      <c r="B326" s="171" t="s">
        <v>335</v>
      </c>
      <c r="C326" s="170">
        <v>20117255</v>
      </c>
      <c r="D326" s="170">
        <v>0</v>
      </c>
      <c r="E326" s="170">
        <v>0</v>
      </c>
      <c r="F326" s="170">
        <f>C326+D326-E326</f>
        <v>20117255</v>
      </c>
    </row>
    <row r="327" spans="1:6" ht="31.9" customHeight="1">
      <c r="A327" s="132"/>
      <c r="B327" s="189" t="s">
        <v>253</v>
      </c>
      <c r="C327" s="189"/>
      <c r="D327" s="189"/>
      <c r="E327" s="189"/>
      <c r="F327" s="189"/>
    </row>
    <row r="328" spans="1:6" ht="4.9000000000000004" customHeight="1">
      <c r="A328" s="132"/>
      <c r="B328" s="131"/>
      <c r="C328" s="131"/>
      <c r="D328" s="131"/>
      <c r="E328" s="131"/>
      <c r="F328" s="131"/>
    </row>
    <row r="329" spans="1:6" ht="94.5">
      <c r="A329" s="169" t="s">
        <v>429</v>
      </c>
      <c r="B329" s="171" t="s">
        <v>330</v>
      </c>
      <c r="C329" s="170">
        <v>9323229</v>
      </c>
      <c r="D329" s="170">
        <v>600000</v>
      </c>
      <c r="E329" s="170">
        <v>0</v>
      </c>
      <c r="F329" s="170">
        <f>C329+D329-E329</f>
        <v>9923229</v>
      </c>
    </row>
    <row r="330" spans="1:6" ht="31.9" customHeight="1">
      <c r="A330" s="132"/>
      <c r="B330" s="189" t="s">
        <v>333</v>
      </c>
      <c r="C330" s="189"/>
      <c r="D330" s="189"/>
      <c r="E330" s="189"/>
      <c r="F330" s="189"/>
    </row>
    <row r="331" spans="1:6" ht="26.25" customHeight="1">
      <c r="A331" s="132"/>
      <c r="B331" s="131"/>
      <c r="C331" s="131"/>
      <c r="D331" s="131"/>
      <c r="E331" s="131"/>
      <c r="F331" s="131"/>
    </row>
    <row r="332" spans="1:6" ht="26.45" customHeight="1">
      <c r="A332" s="132"/>
      <c r="B332" s="131"/>
      <c r="C332" s="131"/>
      <c r="D332" s="131"/>
      <c r="E332" s="131"/>
      <c r="F332" s="131"/>
    </row>
    <row r="333" spans="1:6" ht="17.45" customHeight="1">
      <c r="A333" s="186" t="s">
        <v>6</v>
      </c>
      <c r="B333" s="186" t="s">
        <v>192</v>
      </c>
      <c r="C333" s="187" t="s">
        <v>193</v>
      </c>
      <c r="D333" s="187"/>
      <c r="E333" s="187"/>
      <c r="F333" s="187"/>
    </row>
    <row r="334" spans="1:6" ht="16.899999999999999" customHeight="1">
      <c r="A334" s="186"/>
      <c r="B334" s="186"/>
      <c r="C334" s="45" t="s">
        <v>194</v>
      </c>
      <c r="D334" s="45" t="s">
        <v>195</v>
      </c>
      <c r="E334" s="45" t="s">
        <v>196</v>
      </c>
      <c r="F334" s="45" t="s">
        <v>197</v>
      </c>
    </row>
    <row r="335" spans="1:6" ht="4.9000000000000004" customHeight="1">
      <c r="A335" s="132"/>
      <c r="B335" s="131"/>
      <c r="C335" s="131"/>
      <c r="D335" s="131"/>
      <c r="E335" s="131"/>
      <c r="F335" s="131"/>
    </row>
    <row r="336" spans="1:6" ht="76.150000000000006" customHeight="1">
      <c r="A336" s="169" t="s">
        <v>430</v>
      </c>
      <c r="B336" s="171" t="s">
        <v>323</v>
      </c>
      <c r="C336" s="170">
        <v>1467400</v>
      </c>
      <c r="D336" s="170">
        <v>13509</v>
      </c>
      <c r="E336" s="170">
        <v>0</v>
      </c>
      <c r="F336" s="170">
        <f>C336+D336-E336</f>
        <v>1480909</v>
      </c>
    </row>
    <row r="337" spans="1:6" ht="47.45" customHeight="1">
      <c r="A337" s="132"/>
      <c r="B337" s="189" t="s">
        <v>492</v>
      </c>
      <c r="C337" s="189"/>
      <c r="D337" s="189"/>
      <c r="E337" s="189"/>
      <c r="F337" s="189"/>
    </row>
    <row r="338" spans="1:6" ht="4.9000000000000004" customHeight="1">
      <c r="A338" s="174"/>
      <c r="B338" s="174"/>
      <c r="C338" s="45"/>
      <c r="D338" s="45"/>
      <c r="E338" s="45"/>
      <c r="F338" s="45"/>
    </row>
    <row r="339" spans="1:6" ht="78.75">
      <c r="A339" s="169" t="s">
        <v>431</v>
      </c>
      <c r="B339" s="171" t="s">
        <v>288</v>
      </c>
      <c r="C339" s="170">
        <v>1432278</v>
      </c>
      <c r="D339" s="170">
        <v>0</v>
      </c>
      <c r="E339" s="170">
        <v>0</v>
      </c>
      <c r="F339" s="170">
        <f>C339+D339-E339</f>
        <v>1432278</v>
      </c>
    </row>
    <row r="340" spans="1:6" ht="31.9" customHeight="1">
      <c r="A340" s="132"/>
      <c r="B340" s="189" t="s">
        <v>289</v>
      </c>
      <c r="C340" s="189"/>
      <c r="D340" s="189"/>
      <c r="E340" s="189"/>
      <c r="F340" s="189"/>
    </row>
    <row r="341" spans="1:6" ht="4.9000000000000004" customHeight="1">
      <c r="A341" s="132"/>
      <c r="B341" s="131"/>
      <c r="C341" s="131"/>
      <c r="D341" s="131"/>
      <c r="E341" s="131"/>
      <c r="F341" s="131"/>
    </row>
    <row r="342" spans="1:6" ht="96" customHeight="1">
      <c r="A342" s="169" t="s">
        <v>432</v>
      </c>
      <c r="B342" s="171" t="s">
        <v>331</v>
      </c>
      <c r="C342" s="170">
        <v>14304887</v>
      </c>
      <c r="D342" s="170">
        <v>73149</v>
      </c>
      <c r="E342" s="170">
        <v>0</v>
      </c>
      <c r="F342" s="170">
        <f>C342+D342-E342</f>
        <v>14378036</v>
      </c>
    </row>
    <row r="343" spans="1:6" ht="48.6" customHeight="1">
      <c r="A343" s="132"/>
      <c r="B343" s="189" t="s">
        <v>478</v>
      </c>
      <c r="C343" s="189"/>
      <c r="D343" s="189"/>
      <c r="E343" s="189"/>
      <c r="F343" s="189"/>
    </row>
    <row r="344" spans="1:6" ht="4.9000000000000004" customHeight="1">
      <c r="A344" s="132"/>
      <c r="B344" s="131"/>
      <c r="C344" s="131"/>
      <c r="D344" s="131"/>
      <c r="E344" s="131"/>
      <c r="F344" s="131"/>
    </row>
    <row r="345" spans="1:6" ht="47.25">
      <c r="A345" s="169" t="s">
        <v>433</v>
      </c>
      <c r="B345" s="171" t="s">
        <v>284</v>
      </c>
      <c r="C345" s="170">
        <v>787721</v>
      </c>
      <c r="D345" s="170">
        <v>0</v>
      </c>
      <c r="E345" s="170">
        <v>0</v>
      </c>
      <c r="F345" s="170">
        <f>C345+D345-E345</f>
        <v>787721</v>
      </c>
    </row>
    <row r="346" spans="1:6" ht="31.9" customHeight="1">
      <c r="A346" s="132"/>
      <c r="B346" s="189" t="s">
        <v>260</v>
      </c>
      <c r="C346" s="189"/>
      <c r="D346" s="189"/>
      <c r="E346" s="189"/>
      <c r="F346" s="189"/>
    </row>
    <row r="347" spans="1:6" ht="4.9000000000000004" customHeight="1">
      <c r="A347" s="132"/>
      <c r="B347" s="131"/>
      <c r="C347" s="131"/>
      <c r="D347" s="131"/>
      <c r="E347" s="131"/>
      <c r="F347" s="131"/>
    </row>
    <row r="348" spans="1:6" ht="78.75">
      <c r="A348" s="169" t="s">
        <v>434</v>
      </c>
      <c r="B348" s="171" t="s">
        <v>283</v>
      </c>
      <c r="C348" s="170">
        <v>3901230</v>
      </c>
      <c r="D348" s="170">
        <v>0</v>
      </c>
      <c r="E348" s="170">
        <v>0</v>
      </c>
      <c r="F348" s="170">
        <f>C348+D348-E348</f>
        <v>3901230</v>
      </c>
    </row>
    <row r="349" spans="1:6" ht="31.9" customHeight="1">
      <c r="A349" s="132"/>
      <c r="B349" s="189" t="s">
        <v>260</v>
      </c>
      <c r="C349" s="189"/>
      <c r="D349" s="189"/>
      <c r="E349" s="189"/>
      <c r="F349" s="189"/>
    </row>
    <row r="350" spans="1:6" ht="4.9000000000000004" customHeight="1">
      <c r="A350" s="132"/>
      <c r="B350" s="131"/>
      <c r="C350" s="131"/>
      <c r="D350" s="131"/>
      <c r="E350" s="131"/>
      <c r="F350" s="131"/>
    </row>
    <row r="351" spans="1:6" ht="64.150000000000006" customHeight="1">
      <c r="A351" s="169" t="s">
        <v>435</v>
      </c>
      <c r="B351" s="171" t="s">
        <v>313</v>
      </c>
      <c r="C351" s="170">
        <v>0</v>
      </c>
      <c r="D351" s="170">
        <v>3170646</v>
      </c>
      <c r="E351" s="170">
        <v>0</v>
      </c>
      <c r="F351" s="170">
        <f>C351+D351-E351</f>
        <v>3170646</v>
      </c>
    </row>
    <row r="352" spans="1:6" ht="34.15" customHeight="1">
      <c r="A352" s="132"/>
      <c r="B352" s="189" t="s">
        <v>493</v>
      </c>
      <c r="C352" s="189"/>
      <c r="D352" s="189"/>
      <c r="E352" s="189"/>
      <c r="F352" s="189"/>
    </row>
    <row r="353" spans="1:6" ht="4.9000000000000004" customHeight="1">
      <c r="A353" s="132"/>
      <c r="B353" s="131"/>
      <c r="C353" s="131"/>
      <c r="D353" s="131"/>
      <c r="E353" s="131"/>
      <c r="F353" s="131"/>
    </row>
    <row r="354" spans="1:6" ht="63">
      <c r="A354" s="169" t="s">
        <v>436</v>
      </c>
      <c r="B354" s="171" t="s">
        <v>287</v>
      </c>
      <c r="C354" s="170">
        <v>17228873</v>
      </c>
      <c r="D354" s="170">
        <v>0</v>
      </c>
      <c r="E354" s="170">
        <v>0</v>
      </c>
      <c r="F354" s="170">
        <f>C354+D354-E354</f>
        <v>17228873</v>
      </c>
    </row>
    <row r="355" spans="1:6" ht="31.9" customHeight="1">
      <c r="A355" s="132"/>
      <c r="B355" s="189" t="s">
        <v>260</v>
      </c>
      <c r="C355" s="189"/>
      <c r="D355" s="189"/>
      <c r="E355" s="189"/>
      <c r="F355" s="189"/>
    </row>
    <row r="356" spans="1:6" ht="4.9000000000000004" customHeight="1">
      <c r="A356" s="132"/>
      <c r="B356" s="131"/>
      <c r="C356" s="131"/>
      <c r="D356" s="131"/>
      <c r="E356" s="131"/>
      <c r="F356" s="131"/>
    </row>
    <row r="357" spans="1:6" ht="78.75">
      <c r="A357" s="169" t="s">
        <v>437</v>
      </c>
      <c r="B357" s="171" t="s">
        <v>297</v>
      </c>
      <c r="C357" s="170">
        <v>24724000</v>
      </c>
      <c r="D357" s="170">
        <v>595829</v>
      </c>
      <c r="E357" s="170">
        <v>0</v>
      </c>
      <c r="F357" s="170">
        <f>C357+D357-E357</f>
        <v>25319829</v>
      </c>
    </row>
    <row r="358" spans="1:6" ht="31.9" customHeight="1">
      <c r="A358" s="132"/>
      <c r="B358" s="189" t="s">
        <v>495</v>
      </c>
      <c r="C358" s="189"/>
      <c r="D358" s="189"/>
      <c r="E358" s="189"/>
      <c r="F358" s="189"/>
    </row>
    <row r="359" spans="1:6" ht="4.9000000000000004" customHeight="1">
      <c r="A359" s="132"/>
      <c r="B359" s="131"/>
      <c r="C359" s="131"/>
      <c r="D359" s="131"/>
      <c r="E359" s="131"/>
      <c r="F359" s="131"/>
    </row>
    <row r="360" spans="1:6" ht="63">
      <c r="A360" s="169" t="s">
        <v>438</v>
      </c>
      <c r="B360" s="171" t="s">
        <v>229</v>
      </c>
      <c r="C360" s="170">
        <v>67821351</v>
      </c>
      <c r="D360" s="170">
        <v>0</v>
      </c>
      <c r="E360" s="170">
        <v>1686934</v>
      </c>
      <c r="F360" s="170">
        <f>C360+D360-E360</f>
        <v>66134417</v>
      </c>
    </row>
    <row r="361" spans="1:6" ht="31.9" customHeight="1">
      <c r="A361" s="132"/>
      <c r="B361" s="189" t="s">
        <v>496</v>
      </c>
      <c r="C361" s="189"/>
      <c r="D361" s="189"/>
      <c r="E361" s="189"/>
      <c r="F361" s="189"/>
    </row>
    <row r="362" spans="1:6" ht="4.9000000000000004" customHeight="1">
      <c r="A362" s="132"/>
      <c r="B362" s="131"/>
      <c r="C362" s="131"/>
      <c r="D362" s="131"/>
      <c r="E362" s="131"/>
      <c r="F362" s="131"/>
    </row>
    <row r="363" spans="1:6" ht="47.25">
      <c r="A363" s="169" t="s">
        <v>439</v>
      </c>
      <c r="B363" s="171" t="s">
        <v>294</v>
      </c>
      <c r="C363" s="170">
        <v>7240533</v>
      </c>
      <c r="D363" s="170">
        <v>0</v>
      </c>
      <c r="E363" s="170">
        <v>0</v>
      </c>
      <c r="F363" s="170">
        <f>C363+D363-E363</f>
        <v>7240533</v>
      </c>
    </row>
    <row r="364" spans="1:6" ht="31.9" customHeight="1">
      <c r="A364" s="132"/>
      <c r="B364" s="189" t="s">
        <v>260</v>
      </c>
      <c r="C364" s="189"/>
      <c r="D364" s="189"/>
      <c r="E364" s="189"/>
      <c r="F364" s="189"/>
    </row>
    <row r="365" spans="1:6" ht="56.25" customHeight="1">
      <c r="A365" s="132"/>
      <c r="B365" s="131"/>
      <c r="C365" s="131"/>
      <c r="D365" s="131"/>
      <c r="E365" s="131"/>
      <c r="F365" s="131"/>
    </row>
    <row r="366" spans="1:6" ht="17.45" customHeight="1">
      <c r="A366" s="186" t="s">
        <v>6</v>
      </c>
      <c r="B366" s="186" t="s">
        <v>192</v>
      </c>
      <c r="C366" s="187" t="s">
        <v>193</v>
      </c>
      <c r="D366" s="187"/>
      <c r="E366" s="187"/>
      <c r="F366" s="187"/>
    </row>
    <row r="367" spans="1:6" ht="16.899999999999999" customHeight="1">
      <c r="A367" s="186"/>
      <c r="B367" s="186"/>
      <c r="C367" s="45" t="s">
        <v>194</v>
      </c>
      <c r="D367" s="45" t="s">
        <v>195</v>
      </c>
      <c r="E367" s="45" t="s">
        <v>196</v>
      </c>
      <c r="F367" s="45" t="s">
        <v>197</v>
      </c>
    </row>
    <row r="368" spans="1:6" ht="4.9000000000000004" customHeight="1">
      <c r="A368" s="132"/>
      <c r="B368" s="131"/>
      <c r="C368" s="131"/>
      <c r="D368" s="131"/>
      <c r="E368" s="131"/>
      <c r="F368" s="131"/>
    </row>
    <row r="369" spans="1:6" ht="63">
      <c r="A369" s="169" t="s">
        <v>440</v>
      </c>
      <c r="B369" s="171" t="s">
        <v>285</v>
      </c>
      <c r="C369" s="170">
        <v>4720622</v>
      </c>
      <c r="D369" s="170">
        <v>0</v>
      </c>
      <c r="E369" s="170">
        <v>0</v>
      </c>
      <c r="F369" s="170">
        <f>C369+D369-E369</f>
        <v>4720622</v>
      </c>
    </row>
    <row r="370" spans="1:6" ht="31.9" customHeight="1">
      <c r="A370" s="132"/>
      <c r="B370" s="189" t="s">
        <v>253</v>
      </c>
      <c r="C370" s="189"/>
      <c r="D370" s="189"/>
      <c r="E370" s="189"/>
      <c r="F370" s="189"/>
    </row>
    <row r="371" spans="1:6" ht="4.9000000000000004" customHeight="1">
      <c r="A371" s="132"/>
      <c r="B371" s="131"/>
      <c r="C371" s="131"/>
      <c r="D371" s="131"/>
      <c r="E371" s="131"/>
      <c r="F371" s="131"/>
    </row>
    <row r="372" spans="1:6" ht="49.15" customHeight="1">
      <c r="A372" s="169" t="s">
        <v>441</v>
      </c>
      <c r="B372" s="171" t="s">
        <v>293</v>
      </c>
      <c r="C372" s="170">
        <v>25103706</v>
      </c>
      <c r="D372" s="170">
        <v>0</v>
      </c>
      <c r="E372" s="170">
        <v>0</v>
      </c>
      <c r="F372" s="170">
        <f>C372+D372-E372</f>
        <v>25103706</v>
      </c>
    </row>
    <row r="373" spans="1:6" ht="31.9" customHeight="1">
      <c r="A373" s="132"/>
      <c r="B373" s="189" t="s">
        <v>260</v>
      </c>
      <c r="C373" s="189"/>
      <c r="D373" s="189"/>
      <c r="E373" s="189"/>
      <c r="F373" s="189"/>
    </row>
    <row r="374" spans="1:6" ht="4.9000000000000004" customHeight="1">
      <c r="A374" s="132"/>
      <c r="B374" s="131"/>
      <c r="C374" s="131"/>
      <c r="D374" s="131"/>
      <c r="E374" s="131"/>
      <c r="F374" s="131"/>
    </row>
    <row r="375" spans="1:6" ht="65.45" customHeight="1">
      <c r="A375" s="169" t="s">
        <v>442</v>
      </c>
      <c r="B375" s="171" t="s">
        <v>290</v>
      </c>
      <c r="C375" s="170">
        <v>10853718</v>
      </c>
      <c r="D375" s="170">
        <v>0</v>
      </c>
      <c r="E375" s="170">
        <v>0</v>
      </c>
      <c r="F375" s="170">
        <f>C375+D375-E375</f>
        <v>10853718</v>
      </c>
    </row>
    <row r="376" spans="1:6" ht="31.9" customHeight="1">
      <c r="A376" s="132"/>
      <c r="B376" s="189" t="s">
        <v>260</v>
      </c>
      <c r="C376" s="189"/>
      <c r="D376" s="189"/>
      <c r="E376" s="189"/>
      <c r="F376" s="189"/>
    </row>
    <row r="377" spans="1:6" ht="4.9000000000000004" customHeight="1">
      <c r="A377" s="132"/>
      <c r="B377" s="131"/>
      <c r="C377" s="131"/>
      <c r="D377" s="131"/>
      <c r="E377" s="131"/>
      <c r="F377" s="131"/>
    </row>
    <row r="378" spans="1:6" ht="47.25">
      <c r="A378" s="169" t="s">
        <v>443</v>
      </c>
      <c r="B378" s="171" t="s">
        <v>257</v>
      </c>
      <c r="C378" s="170">
        <v>28300</v>
      </c>
      <c r="D378" s="170">
        <v>0</v>
      </c>
      <c r="E378" s="170">
        <v>10</v>
      </c>
      <c r="F378" s="170">
        <f>C378+D378-E378</f>
        <v>28290</v>
      </c>
    </row>
    <row r="379" spans="1:6" ht="34.15" customHeight="1">
      <c r="A379" s="132"/>
      <c r="B379" s="189" t="s">
        <v>479</v>
      </c>
      <c r="C379" s="189"/>
      <c r="D379" s="189"/>
      <c r="E379" s="189"/>
      <c r="F379" s="189"/>
    </row>
    <row r="380" spans="1:6" ht="4.9000000000000004" customHeight="1">
      <c r="A380" s="132"/>
      <c r="B380" s="131"/>
      <c r="C380" s="131"/>
      <c r="D380" s="131"/>
      <c r="E380" s="131"/>
      <c r="F380" s="131"/>
    </row>
    <row r="381" spans="1:6" ht="63">
      <c r="A381" s="169" t="s">
        <v>444</v>
      </c>
      <c r="B381" s="171" t="s">
        <v>338</v>
      </c>
      <c r="C381" s="170">
        <v>550000</v>
      </c>
      <c r="D381" s="170">
        <v>997500</v>
      </c>
      <c r="E381" s="170">
        <v>0</v>
      </c>
      <c r="F381" s="170">
        <f>C381+D381-E381</f>
        <v>1547500</v>
      </c>
    </row>
    <row r="382" spans="1:6" ht="31.9" customHeight="1">
      <c r="A382" s="132"/>
      <c r="B382" s="189" t="s">
        <v>340</v>
      </c>
      <c r="C382" s="189"/>
      <c r="D382" s="189"/>
      <c r="E382" s="189"/>
      <c r="F382" s="189"/>
    </row>
    <row r="383" spans="1:6" ht="4.9000000000000004" customHeight="1">
      <c r="A383" s="132"/>
      <c r="B383" s="131"/>
      <c r="C383" s="131"/>
      <c r="D383" s="131"/>
      <c r="E383" s="131"/>
      <c r="F383" s="131"/>
    </row>
    <row r="384" spans="1:6" ht="31.5">
      <c r="A384" s="169" t="s">
        <v>445</v>
      </c>
      <c r="B384" s="171" t="s">
        <v>370</v>
      </c>
      <c r="C384" s="170">
        <v>114149750</v>
      </c>
      <c r="D384" s="170">
        <v>0</v>
      </c>
      <c r="E384" s="170">
        <v>10061896</v>
      </c>
      <c r="F384" s="170">
        <f>C384+D384-E384</f>
        <v>104087854</v>
      </c>
    </row>
    <row r="385" spans="1:6" s="133" customFormat="1" ht="36" customHeight="1">
      <c r="A385" s="134"/>
      <c r="B385" s="189" t="s">
        <v>369</v>
      </c>
      <c r="C385" s="189"/>
      <c r="D385" s="189"/>
      <c r="E385" s="189"/>
      <c r="F385" s="189"/>
    </row>
    <row r="386" spans="1:6" ht="4.9000000000000004" customHeight="1">
      <c r="A386" s="132"/>
      <c r="B386" s="131"/>
      <c r="C386" s="131"/>
      <c r="D386" s="131"/>
      <c r="E386" s="131"/>
      <c r="F386" s="131"/>
    </row>
    <row r="387" spans="1:6" ht="31.5">
      <c r="A387" s="169" t="s">
        <v>446</v>
      </c>
      <c r="B387" s="171" t="s">
        <v>371</v>
      </c>
      <c r="C387" s="170">
        <v>1809606</v>
      </c>
      <c r="D387" s="170">
        <v>35026</v>
      </c>
      <c r="E387" s="170">
        <v>0</v>
      </c>
      <c r="F387" s="170">
        <f>C387+D387-E387</f>
        <v>1844632</v>
      </c>
    </row>
    <row r="388" spans="1:6" s="133" customFormat="1" ht="15.75">
      <c r="A388" s="134"/>
      <c r="B388" s="189" t="s">
        <v>372</v>
      </c>
      <c r="C388" s="189"/>
      <c r="D388" s="189"/>
      <c r="E388" s="189"/>
      <c r="F388" s="189"/>
    </row>
    <row r="389" spans="1:6" ht="4.9000000000000004" customHeight="1">
      <c r="A389" s="132"/>
      <c r="B389" s="131"/>
      <c r="C389" s="131"/>
      <c r="D389" s="131"/>
      <c r="E389" s="131"/>
      <c r="F389" s="131"/>
    </row>
    <row r="390" spans="1:6" ht="78.75">
      <c r="A390" s="169" t="s">
        <v>447</v>
      </c>
      <c r="B390" s="171" t="s">
        <v>364</v>
      </c>
      <c r="C390" s="170">
        <v>873961</v>
      </c>
      <c r="D390" s="170">
        <v>16298894</v>
      </c>
      <c r="E390" s="170">
        <v>0</v>
      </c>
      <c r="F390" s="170">
        <f>C390+D390-E390</f>
        <v>17172855</v>
      </c>
    </row>
    <row r="391" spans="1:6" ht="33.6" customHeight="1">
      <c r="A391" s="132"/>
      <c r="B391" s="189" t="s">
        <v>497</v>
      </c>
      <c r="C391" s="189"/>
      <c r="D391" s="189"/>
      <c r="E391" s="189"/>
      <c r="F391" s="189"/>
    </row>
    <row r="392" spans="1:6" ht="4.9000000000000004" customHeight="1">
      <c r="A392" s="132"/>
      <c r="B392" s="131"/>
      <c r="C392" s="131"/>
      <c r="D392" s="131"/>
      <c r="E392" s="131"/>
      <c r="F392" s="131"/>
    </row>
    <row r="393" spans="1:6" ht="63">
      <c r="A393" s="169" t="s">
        <v>448</v>
      </c>
      <c r="B393" s="171" t="s">
        <v>344</v>
      </c>
      <c r="C393" s="170">
        <v>8160804</v>
      </c>
      <c r="D393" s="170">
        <v>231243</v>
      </c>
      <c r="E393" s="170">
        <v>0</v>
      </c>
      <c r="F393" s="170">
        <f>C393+D393-E393</f>
        <v>8392047</v>
      </c>
    </row>
    <row r="394" spans="1:6" ht="31.9" customHeight="1">
      <c r="A394" s="132"/>
      <c r="B394" s="189" t="s">
        <v>525</v>
      </c>
      <c r="C394" s="189"/>
      <c r="D394" s="189"/>
      <c r="E394" s="189"/>
      <c r="F394" s="189"/>
    </row>
    <row r="395" spans="1:6" ht="4.9000000000000004" customHeight="1">
      <c r="A395" s="132"/>
      <c r="B395" s="131"/>
      <c r="C395" s="131"/>
      <c r="D395" s="131"/>
      <c r="E395" s="131"/>
      <c r="F395" s="131"/>
    </row>
    <row r="396" spans="1:6" ht="78.75">
      <c r="A396" s="169" t="s">
        <v>449</v>
      </c>
      <c r="B396" s="171" t="s">
        <v>342</v>
      </c>
      <c r="C396" s="170">
        <v>13000502</v>
      </c>
      <c r="D396" s="170">
        <v>0</v>
      </c>
      <c r="E396" s="170">
        <v>13000502</v>
      </c>
      <c r="F396" s="170">
        <f>C396+D396-E396</f>
        <v>0</v>
      </c>
    </row>
    <row r="397" spans="1:6" ht="50.45" customHeight="1">
      <c r="A397" s="132"/>
      <c r="B397" s="189" t="s">
        <v>498</v>
      </c>
      <c r="C397" s="189"/>
      <c r="D397" s="189"/>
      <c r="E397" s="189"/>
      <c r="F397" s="189"/>
    </row>
    <row r="398" spans="1:6" ht="4.9000000000000004" customHeight="1">
      <c r="A398" s="132"/>
      <c r="B398" s="137"/>
      <c r="C398" s="137"/>
      <c r="D398" s="137"/>
      <c r="E398" s="137"/>
      <c r="F398" s="137"/>
    </row>
    <row r="399" spans="1:6" ht="94.5">
      <c r="A399" s="169" t="s">
        <v>450</v>
      </c>
      <c r="B399" s="171" t="s">
        <v>368</v>
      </c>
      <c r="C399" s="170">
        <v>478199</v>
      </c>
      <c r="D399" s="170">
        <v>0</v>
      </c>
      <c r="E399" s="170">
        <v>10525</v>
      </c>
      <c r="F399" s="170">
        <f>C399+D399-E399</f>
        <v>467674</v>
      </c>
    </row>
    <row r="400" spans="1:6" ht="15.75">
      <c r="A400" s="132"/>
      <c r="B400" s="189" t="s">
        <v>366</v>
      </c>
      <c r="C400" s="189"/>
      <c r="D400" s="189"/>
      <c r="E400" s="189"/>
      <c r="F400" s="189"/>
    </row>
    <row r="401" spans="1:6" ht="81.75" customHeight="1">
      <c r="A401" s="132"/>
      <c r="B401" s="131"/>
      <c r="C401" s="131"/>
      <c r="D401" s="131"/>
      <c r="E401" s="131"/>
      <c r="F401" s="131"/>
    </row>
    <row r="402" spans="1:6" ht="17.45" customHeight="1">
      <c r="A402" s="186" t="s">
        <v>6</v>
      </c>
      <c r="B402" s="186" t="s">
        <v>192</v>
      </c>
      <c r="C402" s="187" t="s">
        <v>193</v>
      </c>
      <c r="D402" s="187"/>
      <c r="E402" s="187"/>
      <c r="F402" s="187"/>
    </row>
    <row r="403" spans="1:6" ht="16.899999999999999" customHeight="1">
      <c r="A403" s="186"/>
      <c r="B403" s="186"/>
      <c r="C403" s="45" t="s">
        <v>194</v>
      </c>
      <c r="D403" s="45" t="s">
        <v>195</v>
      </c>
      <c r="E403" s="45" t="s">
        <v>196</v>
      </c>
      <c r="F403" s="45" t="s">
        <v>197</v>
      </c>
    </row>
    <row r="404" spans="1:6" ht="4.9000000000000004" customHeight="1">
      <c r="A404" s="132"/>
      <c r="B404" s="131"/>
      <c r="C404" s="131"/>
      <c r="D404" s="131"/>
      <c r="E404" s="131"/>
      <c r="F404" s="131"/>
    </row>
    <row r="405" spans="1:6" s="135" customFormat="1" ht="15.75" customHeight="1">
      <c r="A405" s="184">
        <v>2</v>
      </c>
      <c r="B405" s="185" t="s">
        <v>202</v>
      </c>
      <c r="C405" s="185"/>
      <c r="D405" s="185"/>
      <c r="E405" s="185"/>
      <c r="F405" s="185"/>
    </row>
    <row r="406" spans="1:6" s="135" customFormat="1" ht="4.9000000000000004" customHeight="1">
      <c r="A406" s="184"/>
      <c r="B406" s="185"/>
      <c r="C406" s="185"/>
      <c r="D406" s="185"/>
      <c r="E406" s="185"/>
      <c r="F406" s="185"/>
    </row>
    <row r="407" spans="1:6" s="135" customFormat="1" ht="15.75" customHeight="1">
      <c r="A407" s="178" t="s">
        <v>32</v>
      </c>
      <c r="B407" s="182" t="s">
        <v>200</v>
      </c>
      <c r="C407" s="183"/>
      <c r="D407" s="183"/>
      <c r="E407" s="183"/>
      <c r="F407" s="183"/>
    </row>
    <row r="408" spans="1:6" s="133" customFormat="1" ht="4.9000000000000004" customHeight="1">
      <c r="A408" s="134"/>
      <c r="B408" s="131"/>
      <c r="C408" s="131"/>
      <c r="D408" s="131"/>
      <c r="E408" s="131"/>
      <c r="F408" s="131"/>
    </row>
    <row r="409" spans="1:6" s="133" customFormat="1" ht="33" customHeight="1">
      <c r="A409" s="167" t="s">
        <v>34</v>
      </c>
      <c r="B409" s="166" t="s">
        <v>243</v>
      </c>
      <c r="C409" s="168">
        <v>1486834682</v>
      </c>
      <c r="D409" s="168">
        <v>0</v>
      </c>
      <c r="E409" s="168">
        <v>1486834682</v>
      </c>
      <c r="F409" s="168">
        <f>C409+D409-E409</f>
        <v>0</v>
      </c>
    </row>
    <row r="410" spans="1:6" s="133" customFormat="1" ht="34.15" customHeight="1">
      <c r="A410" s="167"/>
      <c r="B410" s="188" t="s">
        <v>499</v>
      </c>
      <c r="C410" s="188"/>
      <c r="D410" s="188"/>
      <c r="E410" s="188"/>
      <c r="F410" s="188"/>
    </row>
    <row r="411" spans="1:6" s="133" customFormat="1" ht="7.9" customHeight="1">
      <c r="A411" s="134"/>
      <c r="B411" s="131"/>
      <c r="C411" s="131"/>
      <c r="D411" s="131"/>
      <c r="E411" s="131"/>
      <c r="F411" s="131"/>
    </row>
    <row r="412" spans="1:6" s="133" customFormat="1" ht="31.15" customHeight="1">
      <c r="A412" s="167" t="s">
        <v>451</v>
      </c>
      <c r="B412" s="166" t="s">
        <v>348</v>
      </c>
      <c r="C412" s="168">
        <v>0</v>
      </c>
      <c r="D412" s="168">
        <v>94693143</v>
      </c>
      <c r="E412" s="168">
        <v>0</v>
      </c>
      <c r="F412" s="168">
        <f>C412+D412-E412</f>
        <v>94693143</v>
      </c>
    </row>
    <row r="413" spans="1:6" s="133" customFormat="1" ht="31.15" customHeight="1">
      <c r="A413" s="167"/>
      <c r="B413" s="188" t="s">
        <v>500</v>
      </c>
      <c r="C413" s="188"/>
      <c r="D413" s="188"/>
      <c r="E413" s="188"/>
      <c r="F413" s="188"/>
    </row>
    <row r="414" spans="1:6" s="133" customFormat="1" ht="4.9000000000000004" customHeight="1">
      <c r="A414" s="167"/>
      <c r="B414" s="131"/>
      <c r="C414" s="131"/>
      <c r="D414" s="131"/>
      <c r="E414" s="131"/>
      <c r="F414" s="131"/>
    </row>
    <row r="415" spans="1:6" s="133" customFormat="1" ht="32.450000000000003" customHeight="1">
      <c r="A415" s="167" t="s">
        <v>452</v>
      </c>
      <c r="B415" s="166" t="s">
        <v>349</v>
      </c>
      <c r="C415" s="168">
        <v>0</v>
      </c>
      <c r="D415" s="168">
        <v>309495000</v>
      </c>
      <c r="E415" s="168">
        <v>0</v>
      </c>
      <c r="F415" s="168">
        <f>C415+D415-E415</f>
        <v>309495000</v>
      </c>
    </row>
    <row r="416" spans="1:6" s="133" customFormat="1" ht="63.6" customHeight="1">
      <c r="A416" s="167"/>
      <c r="B416" s="188" t="s">
        <v>529</v>
      </c>
      <c r="C416" s="188"/>
      <c r="D416" s="188"/>
      <c r="E416" s="188"/>
      <c r="F416" s="188"/>
    </row>
    <row r="417" spans="1:6" s="133" customFormat="1" ht="8.4499999999999993" customHeight="1">
      <c r="A417" s="134"/>
      <c r="B417" s="131"/>
      <c r="C417" s="131"/>
      <c r="D417" s="131"/>
      <c r="E417" s="131"/>
      <c r="F417" s="131"/>
    </row>
    <row r="418" spans="1:6" s="133" customFormat="1" ht="33.6" customHeight="1">
      <c r="A418" s="167" t="s">
        <v>453</v>
      </c>
      <c r="B418" s="166" t="s">
        <v>351</v>
      </c>
      <c r="C418" s="168">
        <v>0</v>
      </c>
      <c r="D418" s="168">
        <v>135189000</v>
      </c>
      <c r="E418" s="168">
        <v>0</v>
      </c>
      <c r="F418" s="168">
        <f>C418+D418-E418</f>
        <v>135189000</v>
      </c>
    </row>
    <row r="419" spans="1:6" s="133" customFormat="1" ht="49.9" customHeight="1">
      <c r="A419" s="167"/>
      <c r="B419" s="188" t="s">
        <v>535</v>
      </c>
      <c r="C419" s="188"/>
      <c r="D419" s="188"/>
      <c r="E419" s="188"/>
      <c r="F419" s="188"/>
    </row>
    <row r="420" spans="1:6" s="133" customFormat="1" ht="7.15" customHeight="1">
      <c r="A420" s="134"/>
      <c r="B420" s="131"/>
      <c r="C420" s="131"/>
      <c r="D420" s="131"/>
      <c r="E420" s="131"/>
      <c r="F420" s="131"/>
    </row>
    <row r="421" spans="1:6" s="133" customFormat="1" ht="31.15" customHeight="1">
      <c r="A421" s="167" t="s">
        <v>454</v>
      </c>
      <c r="B421" s="166" t="s">
        <v>352</v>
      </c>
      <c r="C421" s="168">
        <v>0</v>
      </c>
      <c r="D421" s="168">
        <v>109292000</v>
      </c>
      <c r="E421" s="168">
        <v>0</v>
      </c>
      <c r="F421" s="168">
        <f>C421+D421-E421</f>
        <v>109292000</v>
      </c>
    </row>
    <row r="422" spans="1:6" s="133" customFormat="1" ht="49.9" customHeight="1">
      <c r="A422" s="167"/>
      <c r="B422" s="188" t="s">
        <v>542</v>
      </c>
      <c r="C422" s="188"/>
      <c r="D422" s="188"/>
      <c r="E422" s="188"/>
      <c r="F422" s="188"/>
    </row>
    <row r="423" spans="1:6" s="133" customFormat="1" ht="6.6" customHeight="1">
      <c r="A423" s="134"/>
      <c r="B423" s="131"/>
      <c r="C423" s="131"/>
      <c r="D423" s="131"/>
      <c r="E423" s="131"/>
      <c r="F423" s="131"/>
    </row>
    <row r="424" spans="1:6" s="133" customFormat="1" ht="33" customHeight="1">
      <c r="A424" s="167" t="s">
        <v>455</v>
      </c>
      <c r="B424" s="166" t="s">
        <v>350</v>
      </c>
      <c r="C424" s="168">
        <v>0</v>
      </c>
      <c r="D424" s="168">
        <v>104493000</v>
      </c>
      <c r="E424" s="168">
        <v>0</v>
      </c>
      <c r="F424" s="168">
        <f>C424+D424-E424</f>
        <v>104493000</v>
      </c>
    </row>
    <row r="425" spans="1:6" s="133" customFormat="1" ht="32.450000000000003" customHeight="1">
      <c r="A425" s="167"/>
      <c r="B425" s="188" t="s">
        <v>530</v>
      </c>
      <c r="C425" s="188"/>
      <c r="D425" s="188"/>
      <c r="E425" s="188"/>
      <c r="F425" s="188"/>
    </row>
    <row r="426" spans="1:6" s="133" customFormat="1" ht="6.6" customHeight="1">
      <c r="A426" s="134"/>
      <c r="B426" s="131"/>
      <c r="C426" s="131"/>
      <c r="D426" s="131"/>
      <c r="E426" s="131"/>
      <c r="F426" s="131"/>
    </row>
    <row r="427" spans="1:6" s="133" customFormat="1" ht="33.6" customHeight="1">
      <c r="A427" s="167" t="s">
        <v>456</v>
      </c>
      <c r="B427" s="166" t="s">
        <v>353</v>
      </c>
      <c r="C427" s="168">
        <v>0</v>
      </c>
      <c r="D427" s="168">
        <v>77238000</v>
      </c>
      <c r="E427" s="168">
        <v>0</v>
      </c>
      <c r="F427" s="168">
        <f>C427+D427-E427</f>
        <v>77238000</v>
      </c>
    </row>
    <row r="428" spans="1:6" s="133" customFormat="1" ht="32.450000000000003" customHeight="1">
      <c r="A428" s="167"/>
      <c r="B428" s="188" t="s">
        <v>531</v>
      </c>
      <c r="C428" s="188"/>
      <c r="D428" s="188"/>
      <c r="E428" s="188"/>
      <c r="F428" s="188"/>
    </row>
    <row r="429" spans="1:6" s="133" customFormat="1" ht="6.6" customHeight="1">
      <c r="A429" s="134"/>
      <c r="B429" s="131"/>
      <c r="C429" s="131"/>
      <c r="D429" s="131"/>
      <c r="E429" s="131"/>
      <c r="F429" s="131"/>
    </row>
    <row r="430" spans="1:6" s="133" customFormat="1" ht="32.450000000000003" customHeight="1">
      <c r="A430" s="167" t="s">
        <v>457</v>
      </c>
      <c r="B430" s="166" t="s">
        <v>354</v>
      </c>
      <c r="C430" s="168">
        <v>0</v>
      </c>
      <c r="D430" s="168">
        <v>79502000</v>
      </c>
      <c r="E430" s="168">
        <v>0</v>
      </c>
      <c r="F430" s="168">
        <f>C430+D430-E430</f>
        <v>79502000</v>
      </c>
    </row>
    <row r="431" spans="1:6" s="133" customFormat="1" ht="32.450000000000003" customHeight="1">
      <c r="A431" s="167"/>
      <c r="B431" s="188" t="s">
        <v>536</v>
      </c>
      <c r="C431" s="188"/>
      <c r="D431" s="188"/>
      <c r="E431" s="188"/>
      <c r="F431" s="188"/>
    </row>
    <row r="432" spans="1:6" s="133" customFormat="1" ht="6.6" customHeight="1">
      <c r="A432" s="134"/>
      <c r="B432" s="131"/>
      <c r="C432" s="131"/>
      <c r="D432" s="131"/>
      <c r="E432" s="131"/>
      <c r="F432" s="131"/>
    </row>
    <row r="433" spans="1:6" s="133" customFormat="1" ht="32.450000000000003" customHeight="1">
      <c r="A433" s="167" t="s">
        <v>458</v>
      </c>
      <c r="B433" s="166" t="s">
        <v>355</v>
      </c>
      <c r="C433" s="168">
        <v>0</v>
      </c>
      <c r="D433" s="168">
        <v>77238000</v>
      </c>
      <c r="E433" s="168">
        <v>0</v>
      </c>
      <c r="F433" s="168">
        <f>C433+D433-E433</f>
        <v>77238000</v>
      </c>
    </row>
    <row r="434" spans="1:6" s="133" customFormat="1" ht="32.450000000000003" customHeight="1">
      <c r="A434" s="167"/>
      <c r="B434" s="188" t="s">
        <v>532</v>
      </c>
      <c r="C434" s="188"/>
      <c r="D434" s="188"/>
      <c r="E434" s="188"/>
      <c r="F434" s="188"/>
    </row>
    <row r="435" spans="1:6" s="133" customFormat="1" ht="6.6" customHeight="1">
      <c r="A435" s="134"/>
      <c r="B435" s="131"/>
      <c r="C435" s="131"/>
      <c r="D435" s="131"/>
      <c r="E435" s="131"/>
      <c r="F435" s="131"/>
    </row>
    <row r="436" spans="1:6" s="133" customFormat="1" ht="34.15" customHeight="1">
      <c r="A436" s="167" t="s">
        <v>459</v>
      </c>
      <c r="B436" s="166" t="s">
        <v>356</v>
      </c>
      <c r="C436" s="168">
        <v>0</v>
      </c>
      <c r="D436" s="168">
        <v>36401000</v>
      </c>
      <c r="E436" s="168">
        <v>0</v>
      </c>
      <c r="F436" s="168">
        <f>C436+D436-E436</f>
        <v>36401000</v>
      </c>
    </row>
    <row r="437" spans="1:6" s="133" customFormat="1" ht="32.450000000000003" customHeight="1">
      <c r="A437" s="167"/>
      <c r="B437" s="188" t="s">
        <v>543</v>
      </c>
      <c r="C437" s="188"/>
      <c r="D437" s="188"/>
      <c r="E437" s="188"/>
      <c r="F437" s="188"/>
    </row>
    <row r="438" spans="1:6" s="133" customFormat="1" ht="4.9000000000000004" customHeight="1">
      <c r="A438" s="167"/>
      <c r="B438" s="131"/>
      <c r="C438" s="131"/>
      <c r="D438" s="131"/>
      <c r="E438" s="131"/>
      <c r="F438" s="131"/>
    </row>
    <row r="439" spans="1:6" s="133" customFormat="1" ht="33.6" customHeight="1">
      <c r="A439" s="167" t="s">
        <v>460</v>
      </c>
      <c r="B439" s="166" t="s">
        <v>357</v>
      </c>
      <c r="C439" s="168">
        <v>0</v>
      </c>
      <c r="D439" s="168">
        <v>14669000</v>
      </c>
      <c r="E439" s="168">
        <v>0</v>
      </c>
      <c r="F439" s="168">
        <f>C439+D439-E439</f>
        <v>14669000</v>
      </c>
    </row>
    <row r="440" spans="1:6" s="133" customFormat="1" ht="15.75">
      <c r="A440" s="167"/>
      <c r="B440" s="188" t="s">
        <v>533</v>
      </c>
      <c r="C440" s="188"/>
      <c r="D440" s="188"/>
      <c r="E440" s="188"/>
      <c r="F440" s="188"/>
    </row>
    <row r="441" spans="1:6" s="133" customFormat="1" ht="6.6" customHeight="1">
      <c r="A441" s="134"/>
      <c r="B441" s="131"/>
      <c r="C441" s="131"/>
      <c r="D441" s="131"/>
      <c r="E441" s="131"/>
      <c r="F441" s="131"/>
    </row>
    <row r="442" spans="1:6" s="133" customFormat="1" ht="33.6" customHeight="1">
      <c r="A442" s="167" t="s">
        <v>461</v>
      </c>
      <c r="B442" s="166" t="s">
        <v>358</v>
      </c>
      <c r="C442" s="168">
        <v>0</v>
      </c>
      <c r="D442" s="168">
        <v>7244000</v>
      </c>
      <c r="E442" s="168">
        <v>0</v>
      </c>
      <c r="F442" s="168">
        <f>C442+D442-E442</f>
        <v>7244000</v>
      </c>
    </row>
    <row r="443" spans="1:6" s="133" customFormat="1" ht="15.75">
      <c r="A443" s="167"/>
      <c r="B443" s="188" t="s">
        <v>534</v>
      </c>
      <c r="C443" s="188"/>
      <c r="D443" s="188"/>
      <c r="E443" s="188"/>
      <c r="F443" s="188"/>
    </row>
    <row r="444" spans="1:6" s="133" customFormat="1" ht="4.9000000000000004" customHeight="1">
      <c r="A444" s="134"/>
      <c r="B444" s="131"/>
      <c r="C444" s="131"/>
      <c r="D444" s="131"/>
      <c r="E444" s="131"/>
      <c r="F444" s="131"/>
    </row>
    <row r="445" spans="1:6" ht="48.6" customHeight="1">
      <c r="A445" s="132"/>
      <c r="B445" s="188" t="s">
        <v>510</v>
      </c>
      <c r="C445" s="188"/>
      <c r="D445" s="188"/>
      <c r="E445" s="188"/>
      <c r="F445" s="188"/>
    </row>
    <row r="446" spans="1:6" ht="15.75">
      <c r="A446" s="132"/>
      <c r="B446" s="188" t="s">
        <v>537</v>
      </c>
      <c r="C446" s="188"/>
      <c r="D446" s="188"/>
      <c r="E446" s="188"/>
      <c r="F446" s="188"/>
    </row>
    <row r="447" spans="1:6" s="133" customFormat="1" ht="4.9000000000000004" customHeight="1">
      <c r="A447" s="134"/>
      <c r="B447" s="131"/>
      <c r="C447" s="131"/>
      <c r="D447" s="131"/>
      <c r="E447" s="131"/>
      <c r="F447" s="131"/>
    </row>
    <row r="448" spans="1:6" s="133" customFormat="1" ht="47.25">
      <c r="A448" s="167" t="s">
        <v>462</v>
      </c>
      <c r="B448" s="166" t="s">
        <v>375</v>
      </c>
      <c r="C448" s="168">
        <v>0</v>
      </c>
      <c r="D448" s="168">
        <v>386755</v>
      </c>
      <c r="E448" s="168">
        <v>0</v>
      </c>
      <c r="F448" s="168">
        <f>C448+D448-E448</f>
        <v>386755</v>
      </c>
    </row>
    <row r="449" spans="1:6" ht="46.15" customHeight="1">
      <c r="A449" s="132"/>
      <c r="B449" s="188" t="s">
        <v>519</v>
      </c>
      <c r="C449" s="188"/>
      <c r="D449" s="188"/>
      <c r="E449" s="188"/>
      <c r="F449" s="188"/>
    </row>
    <row r="450" spans="1:6" s="133" customFormat="1" ht="50.25" customHeight="1">
      <c r="A450" s="134"/>
      <c r="B450" s="131"/>
      <c r="C450" s="131"/>
      <c r="D450" s="131"/>
      <c r="E450" s="131"/>
      <c r="F450" s="131"/>
    </row>
    <row r="451" spans="1:6" ht="17.45" customHeight="1">
      <c r="A451" s="186" t="s">
        <v>6</v>
      </c>
      <c r="B451" s="186" t="s">
        <v>192</v>
      </c>
      <c r="C451" s="187" t="s">
        <v>193</v>
      </c>
      <c r="D451" s="187"/>
      <c r="E451" s="187"/>
      <c r="F451" s="187"/>
    </row>
    <row r="452" spans="1:6" ht="16.899999999999999" customHeight="1">
      <c r="A452" s="186"/>
      <c r="B452" s="186"/>
      <c r="C452" s="45" t="s">
        <v>194</v>
      </c>
      <c r="D452" s="45" t="s">
        <v>195</v>
      </c>
      <c r="E452" s="45" t="s">
        <v>196</v>
      </c>
      <c r="F452" s="45" t="s">
        <v>197</v>
      </c>
    </row>
    <row r="453" spans="1:6" s="133" customFormat="1" ht="4.9000000000000004" customHeight="1">
      <c r="A453" s="134"/>
      <c r="B453" s="131"/>
      <c r="C453" s="131"/>
      <c r="D453" s="131"/>
      <c r="E453" s="131"/>
      <c r="F453" s="131"/>
    </row>
    <row r="454" spans="1:6" s="133" customFormat="1" ht="33" customHeight="1">
      <c r="A454" s="167" t="s">
        <v>463</v>
      </c>
      <c r="B454" s="166" t="s">
        <v>485</v>
      </c>
      <c r="C454" s="168">
        <v>0</v>
      </c>
      <c r="D454" s="168">
        <v>102898</v>
      </c>
      <c r="E454" s="168">
        <v>0</v>
      </c>
      <c r="F454" s="168">
        <f>C454+D454-E454</f>
        <v>102898</v>
      </c>
    </row>
    <row r="455" spans="1:6" ht="48" customHeight="1">
      <c r="A455" s="132"/>
      <c r="B455" s="188" t="s">
        <v>520</v>
      </c>
      <c r="C455" s="188"/>
      <c r="D455" s="188"/>
      <c r="E455" s="188"/>
      <c r="F455" s="188"/>
    </row>
    <row r="456" spans="1:6" s="133" customFormat="1" ht="4.9000000000000004" customHeight="1">
      <c r="A456" s="134"/>
      <c r="B456" s="131"/>
      <c r="C456" s="131"/>
      <c r="D456" s="131"/>
      <c r="E456" s="131"/>
      <c r="F456" s="131"/>
    </row>
    <row r="457" spans="1:6" s="133" customFormat="1" ht="47.25">
      <c r="A457" s="167" t="s">
        <v>464</v>
      </c>
      <c r="B457" s="171" t="s">
        <v>286</v>
      </c>
      <c r="C457" s="168">
        <v>6000000</v>
      </c>
      <c r="D457" s="168">
        <v>0</v>
      </c>
      <c r="E457" s="168">
        <v>1000000</v>
      </c>
      <c r="F457" s="168">
        <f>C457+D457-E457</f>
        <v>5000000</v>
      </c>
    </row>
    <row r="458" spans="1:6" ht="49.15" customHeight="1">
      <c r="A458" s="132"/>
      <c r="B458" s="188" t="s">
        <v>528</v>
      </c>
      <c r="C458" s="188"/>
      <c r="D458" s="188"/>
      <c r="E458" s="188"/>
      <c r="F458" s="188"/>
    </row>
    <row r="459" spans="1:6" s="133" customFormat="1" ht="4.9000000000000004" customHeight="1">
      <c r="A459" s="134"/>
      <c r="B459" s="131"/>
      <c r="C459" s="131"/>
      <c r="D459" s="131"/>
      <c r="E459" s="131"/>
      <c r="F459" s="131"/>
    </row>
    <row r="460" spans="1:6" s="133" customFormat="1" ht="78.75">
      <c r="A460" s="167" t="s">
        <v>465</v>
      </c>
      <c r="B460" s="171" t="s">
        <v>325</v>
      </c>
      <c r="C460" s="168">
        <v>10515585</v>
      </c>
      <c r="D460" s="168">
        <v>0</v>
      </c>
      <c r="E460" s="168">
        <v>0</v>
      </c>
      <c r="F460" s="168">
        <f>C460+D460-E460</f>
        <v>10515585</v>
      </c>
    </row>
    <row r="461" spans="1:6" ht="33.6" customHeight="1">
      <c r="A461" s="132"/>
      <c r="B461" s="188" t="s">
        <v>326</v>
      </c>
      <c r="C461" s="188"/>
      <c r="D461" s="188"/>
      <c r="E461" s="188"/>
      <c r="F461" s="188"/>
    </row>
    <row r="462" spans="1:6" ht="4.9000000000000004" customHeight="1">
      <c r="A462" s="132"/>
      <c r="B462" s="137"/>
      <c r="C462" s="137"/>
      <c r="D462" s="137"/>
      <c r="E462" s="137"/>
      <c r="F462" s="137"/>
    </row>
    <row r="463" spans="1:6" s="135" customFormat="1" ht="15.75" customHeight="1">
      <c r="A463" s="178" t="s">
        <v>48</v>
      </c>
      <c r="B463" s="182" t="s">
        <v>250</v>
      </c>
      <c r="C463" s="183"/>
      <c r="D463" s="183"/>
      <c r="E463" s="183"/>
      <c r="F463" s="183"/>
    </row>
    <row r="464" spans="1:6" s="133" customFormat="1" ht="4.9000000000000004" customHeight="1">
      <c r="A464" s="134"/>
      <c r="B464" s="131"/>
      <c r="C464" s="131"/>
      <c r="D464" s="131"/>
      <c r="E464" s="131"/>
      <c r="F464" s="131"/>
    </row>
    <row r="465" spans="1:6" s="133" customFormat="1" ht="47.25">
      <c r="A465" s="167" t="s">
        <v>50</v>
      </c>
      <c r="B465" s="166" t="s">
        <v>328</v>
      </c>
      <c r="C465" s="168">
        <v>914225</v>
      </c>
      <c r="D465" s="168">
        <v>0</v>
      </c>
      <c r="E465" s="168">
        <v>0</v>
      </c>
      <c r="F465" s="168">
        <f>C465+D465-E465</f>
        <v>914225</v>
      </c>
    </row>
    <row r="466" spans="1:6" ht="34.9" customHeight="1">
      <c r="A466" s="132"/>
      <c r="B466" s="188" t="s">
        <v>329</v>
      </c>
      <c r="C466" s="188"/>
      <c r="D466" s="188"/>
      <c r="E466" s="188"/>
      <c r="F466" s="188"/>
    </row>
    <row r="467" spans="1:6" s="133" customFormat="1" ht="4.9000000000000004" customHeight="1">
      <c r="A467" s="134"/>
      <c r="B467" s="131"/>
      <c r="C467" s="131"/>
      <c r="D467" s="131"/>
      <c r="E467" s="131"/>
      <c r="F467" s="131"/>
    </row>
    <row r="468" spans="1:6" s="133" customFormat="1" ht="109.15" customHeight="1">
      <c r="A468" s="167" t="s">
        <v>451</v>
      </c>
      <c r="B468" s="166" t="s">
        <v>334</v>
      </c>
      <c r="C468" s="168">
        <v>153840000</v>
      </c>
      <c r="D468" s="168">
        <v>0</v>
      </c>
      <c r="E468" s="168">
        <v>135840000</v>
      </c>
      <c r="F468" s="168">
        <f>C468+D468-E468</f>
        <v>18000000</v>
      </c>
    </row>
    <row r="469" spans="1:6" ht="34.9" customHeight="1">
      <c r="A469" s="132"/>
      <c r="B469" s="188" t="s">
        <v>540</v>
      </c>
      <c r="C469" s="188"/>
      <c r="D469" s="188"/>
      <c r="E469" s="188"/>
      <c r="F469" s="188"/>
    </row>
    <row r="470" spans="1:6" s="133" customFormat="1" ht="4.9000000000000004" customHeight="1">
      <c r="A470" s="134"/>
      <c r="B470" s="131"/>
      <c r="C470" s="131"/>
      <c r="D470" s="131"/>
      <c r="E470" s="131"/>
      <c r="F470" s="131"/>
    </row>
    <row r="471" spans="1:6" s="133" customFormat="1" ht="47.25">
      <c r="A471" s="167" t="s">
        <v>452</v>
      </c>
      <c r="B471" s="166" t="s">
        <v>363</v>
      </c>
      <c r="C471" s="168">
        <v>0</v>
      </c>
      <c r="D471" s="168">
        <v>2373600</v>
      </c>
      <c r="E471" s="168">
        <v>0</v>
      </c>
      <c r="F471" s="168">
        <f>C471+D471-E471</f>
        <v>2373600</v>
      </c>
    </row>
    <row r="472" spans="1:6" ht="46.15" customHeight="1">
      <c r="A472" s="132"/>
      <c r="B472" s="188" t="s">
        <v>501</v>
      </c>
      <c r="C472" s="188"/>
      <c r="D472" s="188"/>
      <c r="E472" s="188"/>
      <c r="F472" s="188"/>
    </row>
    <row r="473" spans="1:6" s="133" customFormat="1" ht="4.9000000000000004" customHeight="1">
      <c r="A473" s="134"/>
      <c r="B473" s="131"/>
      <c r="C473" s="131"/>
      <c r="D473" s="131"/>
      <c r="E473" s="131"/>
      <c r="F473" s="131"/>
    </row>
    <row r="474" spans="1:6" s="133" customFormat="1" ht="31.5">
      <c r="A474" s="167" t="s">
        <v>453</v>
      </c>
      <c r="B474" s="166" t="s">
        <v>312</v>
      </c>
      <c r="C474" s="168">
        <v>2708000</v>
      </c>
      <c r="D474" s="168">
        <v>608000</v>
      </c>
      <c r="E474" s="168">
        <v>0</v>
      </c>
      <c r="F474" s="168">
        <f>C474+D474-E474</f>
        <v>3316000</v>
      </c>
    </row>
    <row r="475" spans="1:6" ht="49.9" customHeight="1">
      <c r="A475" s="132"/>
      <c r="B475" s="188" t="s">
        <v>518</v>
      </c>
      <c r="C475" s="188"/>
      <c r="D475" s="188"/>
      <c r="E475" s="188"/>
      <c r="F475" s="188"/>
    </row>
    <row r="476" spans="1:6" s="133" customFormat="1" ht="4.9000000000000004" customHeight="1">
      <c r="A476" s="134"/>
      <c r="B476" s="131"/>
      <c r="C476" s="131"/>
      <c r="D476" s="131"/>
      <c r="E476" s="131"/>
      <c r="F476" s="131"/>
    </row>
    <row r="477" spans="1:6" s="133" customFormat="1" ht="31.5">
      <c r="A477" s="167" t="s">
        <v>454</v>
      </c>
      <c r="B477" s="166" t="s">
        <v>278</v>
      </c>
      <c r="C477" s="168">
        <v>0</v>
      </c>
      <c r="D477" s="168">
        <v>3000000</v>
      </c>
      <c r="E477" s="168">
        <v>0</v>
      </c>
      <c r="F477" s="168">
        <f>C477+D477-E477</f>
        <v>3000000</v>
      </c>
    </row>
    <row r="478" spans="1:6" ht="31.9" customHeight="1">
      <c r="A478" s="132"/>
      <c r="B478" s="188" t="s">
        <v>502</v>
      </c>
      <c r="C478" s="188"/>
      <c r="D478" s="188"/>
      <c r="E478" s="188"/>
      <c r="F478" s="188"/>
    </row>
    <row r="479" spans="1:6" s="133" customFormat="1" ht="4.9000000000000004" customHeight="1">
      <c r="A479" s="134"/>
      <c r="B479" s="131"/>
      <c r="C479" s="131"/>
      <c r="D479" s="131"/>
      <c r="E479" s="131"/>
      <c r="F479" s="131"/>
    </row>
    <row r="480" spans="1:6" s="133" customFormat="1" ht="63" customHeight="1">
      <c r="A480" s="167" t="s">
        <v>455</v>
      </c>
      <c r="B480" s="166" t="s">
        <v>291</v>
      </c>
      <c r="C480" s="168">
        <v>169000</v>
      </c>
      <c r="D480" s="168">
        <v>0</v>
      </c>
      <c r="E480" s="168">
        <v>0</v>
      </c>
      <c r="F480" s="168">
        <f>C480+D480-E480</f>
        <v>169000</v>
      </c>
    </row>
    <row r="481" spans="1:6" ht="49.9" customHeight="1">
      <c r="A481" s="132"/>
      <c r="B481" s="188" t="s">
        <v>292</v>
      </c>
      <c r="C481" s="188"/>
      <c r="D481" s="188"/>
      <c r="E481" s="188"/>
      <c r="F481" s="188"/>
    </row>
    <row r="482" spans="1:6" s="133" customFormat="1" ht="4.9000000000000004" customHeight="1">
      <c r="A482" s="134"/>
      <c r="B482" s="131"/>
      <c r="C482" s="131"/>
      <c r="D482" s="131"/>
      <c r="E482" s="131"/>
      <c r="F482" s="131"/>
    </row>
    <row r="483" spans="1:6" s="133" customFormat="1" ht="62.45" customHeight="1">
      <c r="A483" s="167" t="s">
        <v>456</v>
      </c>
      <c r="B483" s="166" t="s">
        <v>317</v>
      </c>
      <c r="C483" s="168">
        <v>0</v>
      </c>
      <c r="D483" s="168">
        <v>150000</v>
      </c>
      <c r="E483" s="168">
        <v>0</v>
      </c>
      <c r="F483" s="168">
        <f>C483+D483-E483</f>
        <v>150000</v>
      </c>
    </row>
    <row r="484" spans="1:6" ht="49.9" customHeight="1">
      <c r="A484" s="132"/>
      <c r="B484" s="188" t="s">
        <v>503</v>
      </c>
      <c r="C484" s="188"/>
      <c r="D484" s="188"/>
      <c r="E484" s="188"/>
      <c r="F484" s="188"/>
    </row>
    <row r="485" spans="1:6" s="133" customFormat="1" ht="4.9000000000000004" customHeight="1">
      <c r="A485" s="134"/>
      <c r="B485" s="131"/>
      <c r="C485" s="131"/>
      <c r="D485" s="131"/>
      <c r="E485" s="131"/>
      <c r="F485" s="131"/>
    </row>
    <row r="486" spans="1:6" s="133" customFormat="1" ht="63">
      <c r="A486" s="167" t="s">
        <v>457</v>
      </c>
      <c r="B486" s="171" t="s">
        <v>280</v>
      </c>
      <c r="C486" s="168">
        <v>328414</v>
      </c>
      <c r="D486" s="168">
        <v>0</v>
      </c>
      <c r="E486" s="168">
        <v>0</v>
      </c>
      <c r="F486" s="168">
        <f>C486+D486-E486</f>
        <v>328414</v>
      </c>
    </row>
    <row r="487" spans="1:6" ht="33.6" customHeight="1">
      <c r="A487" s="132"/>
      <c r="B487" s="188" t="s">
        <v>281</v>
      </c>
      <c r="C487" s="188"/>
      <c r="D487" s="188"/>
      <c r="E487" s="188"/>
      <c r="F487" s="188"/>
    </row>
    <row r="488" spans="1:6" ht="17.45" customHeight="1">
      <c r="A488" s="186" t="s">
        <v>6</v>
      </c>
      <c r="B488" s="186" t="s">
        <v>192</v>
      </c>
      <c r="C488" s="187" t="s">
        <v>193</v>
      </c>
      <c r="D488" s="187"/>
      <c r="E488" s="187"/>
      <c r="F488" s="187"/>
    </row>
    <row r="489" spans="1:6" ht="16.899999999999999" customHeight="1">
      <c r="A489" s="186"/>
      <c r="B489" s="186"/>
      <c r="C489" s="45" t="s">
        <v>194</v>
      </c>
      <c r="D489" s="45" t="s">
        <v>195</v>
      </c>
      <c r="E489" s="45" t="s">
        <v>196</v>
      </c>
      <c r="F489" s="45" t="s">
        <v>197</v>
      </c>
    </row>
    <row r="490" spans="1:6" s="133" customFormat="1" ht="4.9000000000000004" customHeight="1">
      <c r="A490" s="134"/>
      <c r="B490" s="131"/>
      <c r="C490" s="131"/>
      <c r="D490" s="131"/>
      <c r="E490" s="131"/>
      <c r="F490" s="131"/>
    </row>
    <row r="491" spans="1:6" s="133" customFormat="1" ht="62.45" customHeight="1">
      <c r="A491" s="167" t="s">
        <v>458</v>
      </c>
      <c r="B491" s="166" t="s">
        <v>308</v>
      </c>
      <c r="C491" s="168">
        <v>0</v>
      </c>
      <c r="D491" s="168">
        <v>282832</v>
      </c>
      <c r="E491" s="168">
        <v>0</v>
      </c>
      <c r="F491" s="168">
        <f>C491+D491-E491</f>
        <v>282832</v>
      </c>
    </row>
    <row r="492" spans="1:6" s="133" customFormat="1" ht="49.15" customHeight="1">
      <c r="A492" s="167"/>
      <c r="B492" s="188" t="s">
        <v>526</v>
      </c>
      <c r="C492" s="188"/>
      <c r="D492" s="188"/>
      <c r="E492" s="188"/>
      <c r="F492" s="188"/>
    </row>
    <row r="493" spans="1:6" s="133" customFormat="1" ht="4.9000000000000004" customHeight="1">
      <c r="A493" s="134"/>
      <c r="B493" s="131"/>
      <c r="C493" s="131"/>
      <c r="D493" s="131"/>
      <c r="E493" s="131"/>
      <c r="F493" s="131"/>
    </row>
    <row r="494" spans="1:6" s="133" customFormat="1" ht="47.25">
      <c r="A494" s="167" t="s">
        <v>459</v>
      </c>
      <c r="B494" s="166" t="s">
        <v>255</v>
      </c>
      <c r="C494" s="168">
        <v>0</v>
      </c>
      <c r="D494" s="168">
        <v>10200000</v>
      </c>
      <c r="E494" s="168">
        <v>0</v>
      </c>
      <c r="F494" s="168">
        <f>C494+D494-E494</f>
        <v>10200000</v>
      </c>
    </row>
    <row r="495" spans="1:6" ht="30" customHeight="1">
      <c r="A495" s="132"/>
      <c r="B495" s="188" t="s">
        <v>527</v>
      </c>
      <c r="C495" s="188"/>
      <c r="D495" s="188"/>
      <c r="E495" s="188"/>
      <c r="F495" s="188"/>
    </row>
    <row r="496" spans="1:6" s="133" customFormat="1" ht="9" customHeight="1">
      <c r="A496" s="134"/>
      <c r="B496" s="131"/>
      <c r="C496" s="131"/>
      <c r="D496" s="131"/>
      <c r="E496" s="131"/>
      <c r="F496" s="131"/>
    </row>
    <row r="497" spans="1:6" s="133" customFormat="1" ht="47.25">
      <c r="A497" s="167" t="s">
        <v>460</v>
      </c>
      <c r="B497" s="171" t="s">
        <v>298</v>
      </c>
      <c r="C497" s="168">
        <v>56970488</v>
      </c>
      <c r="D497" s="168">
        <v>7126812</v>
      </c>
      <c r="E497" s="168">
        <v>0</v>
      </c>
      <c r="F497" s="168">
        <f>C497+D497-E497</f>
        <v>64097300</v>
      </c>
    </row>
    <row r="498" spans="1:6" ht="35.450000000000003" customHeight="1">
      <c r="A498" s="132"/>
      <c r="B498" s="188" t="s">
        <v>480</v>
      </c>
      <c r="C498" s="188"/>
      <c r="D498" s="188"/>
      <c r="E498" s="188"/>
      <c r="F498" s="188"/>
    </row>
    <row r="499" spans="1:6" s="133" customFormat="1" ht="15.75">
      <c r="A499" s="134"/>
      <c r="B499" s="188" t="s">
        <v>373</v>
      </c>
      <c r="C499" s="188"/>
      <c r="D499" s="188"/>
      <c r="E499" s="188"/>
      <c r="F499" s="188"/>
    </row>
    <row r="500" spans="1:6" s="133" customFormat="1" ht="32.450000000000003" customHeight="1">
      <c r="A500" s="134"/>
      <c r="B500" s="188" t="s">
        <v>299</v>
      </c>
      <c r="C500" s="188"/>
      <c r="D500" s="188"/>
      <c r="E500" s="188"/>
      <c r="F500" s="188"/>
    </row>
    <row r="501" spans="1:6" s="133" customFormat="1" ht="15.75">
      <c r="A501" s="134"/>
      <c r="B501" s="188" t="s">
        <v>300</v>
      </c>
      <c r="C501" s="188"/>
      <c r="D501" s="188"/>
      <c r="E501" s="188"/>
      <c r="F501" s="188"/>
    </row>
    <row r="502" spans="1:6" s="133" customFormat="1" ht="32.450000000000003" customHeight="1">
      <c r="A502" s="134"/>
      <c r="B502" s="188" t="s">
        <v>301</v>
      </c>
      <c r="C502" s="188"/>
      <c r="D502" s="188"/>
      <c r="E502" s="188"/>
      <c r="F502" s="188"/>
    </row>
    <row r="503" spans="1:6" s="133" customFormat="1" ht="15.75">
      <c r="A503" s="134"/>
      <c r="B503" s="188" t="s">
        <v>504</v>
      </c>
      <c r="C503" s="188"/>
      <c r="D503" s="188"/>
      <c r="E503" s="188"/>
      <c r="F503" s="188"/>
    </row>
    <row r="504" spans="1:6" s="133" customFormat="1" ht="7.9" customHeight="1">
      <c r="A504" s="134"/>
      <c r="B504" s="131"/>
      <c r="C504" s="131"/>
      <c r="D504" s="131"/>
      <c r="E504" s="131"/>
      <c r="F504" s="131"/>
    </row>
    <row r="505" spans="1:6" s="133" customFormat="1" ht="47.25">
      <c r="A505" s="167" t="s">
        <v>461</v>
      </c>
      <c r="B505" s="166" t="s">
        <v>277</v>
      </c>
      <c r="C505" s="168">
        <v>0</v>
      </c>
      <c r="D505" s="168">
        <v>7400000</v>
      </c>
      <c r="E505" s="168">
        <v>0</v>
      </c>
      <c r="F505" s="168">
        <f>C505+D505-E505</f>
        <v>7400000</v>
      </c>
    </row>
    <row r="506" spans="1:6" ht="15.75">
      <c r="A506" s="132"/>
      <c r="B506" s="188" t="s">
        <v>256</v>
      </c>
      <c r="C506" s="188"/>
      <c r="D506" s="188"/>
      <c r="E506" s="188"/>
      <c r="F506" s="188"/>
    </row>
    <row r="507" spans="1:6" s="133" customFormat="1" ht="4.9000000000000004" customHeight="1">
      <c r="A507" s="134"/>
      <c r="B507" s="131"/>
      <c r="C507" s="131"/>
      <c r="D507" s="131"/>
      <c r="E507" s="131"/>
      <c r="F507" s="131"/>
    </row>
    <row r="508" spans="1:6" s="133" customFormat="1" ht="47.25">
      <c r="A508" s="167" t="s">
        <v>462</v>
      </c>
      <c r="B508" s="166" t="s">
        <v>315</v>
      </c>
      <c r="C508" s="168">
        <v>0</v>
      </c>
      <c r="D508" s="168">
        <v>26175000</v>
      </c>
      <c r="E508" s="168">
        <v>0</v>
      </c>
      <c r="F508" s="168">
        <f>C508+D508-E508</f>
        <v>26175000</v>
      </c>
    </row>
    <row r="509" spans="1:6" ht="15.75">
      <c r="A509" s="132"/>
      <c r="B509" s="188" t="s">
        <v>256</v>
      </c>
      <c r="C509" s="188"/>
      <c r="D509" s="188"/>
      <c r="E509" s="188"/>
      <c r="F509" s="188"/>
    </row>
    <row r="510" spans="1:6" s="133" customFormat="1" ht="4.9000000000000004" customHeight="1">
      <c r="A510" s="134"/>
      <c r="B510" s="131"/>
      <c r="C510" s="131"/>
      <c r="D510" s="131"/>
      <c r="E510" s="131"/>
      <c r="F510" s="131"/>
    </row>
    <row r="511" spans="1:6" s="133" customFormat="1" ht="63">
      <c r="A511" s="167" t="s">
        <v>463</v>
      </c>
      <c r="B511" s="166" t="s">
        <v>305</v>
      </c>
      <c r="C511" s="168">
        <v>0</v>
      </c>
      <c r="D511" s="168">
        <v>1000000</v>
      </c>
      <c r="E511" s="168">
        <v>0</v>
      </c>
      <c r="F511" s="168">
        <f>C511+D511-E511</f>
        <v>1000000</v>
      </c>
    </row>
    <row r="512" spans="1:6" ht="78" customHeight="1">
      <c r="A512" s="132"/>
      <c r="B512" s="188" t="s">
        <v>538</v>
      </c>
      <c r="C512" s="188"/>
      <c r="D512" s="188"/>
      <c r="E512" s="188"/>
      <c r="F512" s="188"/>
    </row>
    <row r="513" spans="1:6" s="133" customFormat="1" ht="4.9000000000000004" customHeight="1">
      <c r="A513" s="134"/>
      <c r="B513" s="131"/>
      <c r="C513" s="131"/>
      <c r="D513" s="131"/>
      <c r="E513" s="131"/>
      <c r="F513" s="131"/>
    </row>
    <row r="514" spans="1:6" s="133" customFormat="1" ht="94.5">
      <c r="A514" s="167" t="s">
        <v>464</v>
      </c>
      <c r="B514" s="166" t="s">
        <v>279</v>
      </c>
      <c r="C514" s="168">
        <v>0</v>
      </c>
      <c r="D514" s="168">
        <v>12000000</v>
      </c>
      <c r="E514" s="168">
        <v>0</v>
      </c>
      <c r="F514" s="168">
        <f>C514+D514-E514</f>
        <v>12000000</v>
      </c>
    </row>
    <row r="515" spans="1:6" ht="15.75">
      <c r="A515" s="132"/>
      <c r="B515" s="188" t="s">
        <v>256</v>
      </c>
      <c r="C515" s="188"/>
      <c r="D515" s="188"/>
      <c r="E515" s="188"/>
      <c r="F515" s="188"/>
    </row>
    <row r="516" spans="1:6" s="133" customFormat="1" ht="4.9000000000000004" customHeight="1">
      <c r="A516" s="134"/>
      <c r="B516" s="131"/>
      <c r="C516" s="131"/>
      <c r="D516" s="131"/>
      <c r="E516" s="131"/>
      <c r="F516" s="131"/>
    </row>
    <row r="517" spans="1:6" s="133" customFormat="1" ht="47.25">
      <c r="A517" s="167" t="s">
        <v>465</v>
      </c>
      <c r="B517" s="166" t="s">
        <v>282</v>
      </c>
      <c r="C517" s="168">
        <v>0</v>
      </c>
      <c r="D517" s="168">
        <v>9000000</v>
      </c>
      <c r="E517" s="168">
        <v>0</v>
      </c>
      <c r="F517" s="168">
        <f>C517+D517-E517</f>
        <v>9000000</v>
      </c>
    </row>
    <row r="518" spans="1:6" ht="15.75">
      <c r="A518" s="132"/>
      <c r="B518" s="188" t="s">
        <v>256</v>
      </c>
      <c r="C518" s="188"/>
      <c r="D518" s="188"/>
      <c r="E518" s="188"/>
      <c r="F518" s="188"/>
    </row>
    <row r="519" spans="1:6" s="133" customFormat="1" ht="4.9000000000000004" customHeight="1">
      <c r="A519" s="134"/>
      <c r="B519" s="131"/>
      <c r="C519" s="131"/>
      <c r="D519" s="131"/>
      <c r="E519" s="131"/>
      <c r="F519" s="131"/>
    </row>
    <row r="520" spans="1:6" s="133" customFormat="1" ht="64.150000000000006" customHeight="1">
      <c r="A520" s="167" t="s">
        <v>466</v>
      </c>
      <c r="B520" s="166" t="s">
        <v>360</v>
      </c>
      <c r="C520" s="168">
        <v>7832943</v>
      </c>
      <c r="D520" s="168">
        <v>1478759</v>
      </c>
      <c r="E520" s="168">
        <v>0</v>
      </c>
      <c r="F520" s="168">
        <f>C520+D520-E520</f>
        <v>9311702</v>
      </c>
    </row>
    <row r="521" spans="1:6" ht="15.75">
      <c r="A521" s="132"/>
      <c r="B521" s="188" t="s">
        <v>361</v>
      </c>
      <c r="C521" s="188"/>
      <c r="D521" s="188"/>
      <c r="E521" s="188"/>
      <c r="F521" s="188"/>
    </row>
    <row r="522" spans="1:6" s="133" customFormat="1" ht="4.9000000000000004" customHeight="1">
      <c r="A522" s="134"/>
      <c r="B522" s="131"/>
      <c r="C522" s="131"/>
      <c r="D522" s="131"/>
      <c r="E522" s="131"/>
      <c r="F522" s="131"/>
    </row>
    <row r="523" spans="1:6" s="133" customFormat="1" ht="47.25">
      <c r="A523" s="167" t="s">
        <v>467</v>
      </c>
      <c r="B523" s="166" t="s">
        <v>513</v>
      </c>
      <c r="C523" s="168">
        <v>0</v>
      </c>
      <c r="D523" s="168">
        <v>12504676</v>
      </c>
      <c r="E523" s="168">
        <v>0</v>
      </c>
      <c r="F523" s="168">
        <f>C523+D523-E523</f>
        <v>12504676</v>
      </c>
    </row>
    <row r="524" spans="1:6" ht="36" customHeight="1">
      <c r="A524" s="132"/>
      <c r="B524" s="188" t="s">
        <v>505</v>
      </c>
      <c r="C524" s="188"/>
      <c r="D524" s="188"/>
      <c r="E524" s="188"/>
      <c r="F524" s="188"/>
    </row>
    <row r="525" spans="1:6" s="133" customFormat="1" ht="4.9000000000000004" customHeight="1">
      <c r="A525" s="134"/>
      <c r="B525" s="131"/>
      <c r="C525" s="131"/>
      <c r="D525" s="131"/>
      <c r="E525" s="131"/>
      <c r="F525" s="131"/>
    </row>
    <row r="526" spans="1:6" s="133" customFormat="1" ht="31.5">
      <c r="A526" s="167" t="s">
        <v>468</v>
      </c>
      <c r="B526" s="166" t="s">
        <v>343</v>
      </c>
      <c r="C526" s="168">
        <v>0</v>
      </c>
      <c r="D526" s="168">
        <v>430139</v>
      </c>
      <c r="E526" s="168">
        <v>0</v>
      </c>
      <c r="F526" s="168">
        <f>C526+D526-E526</f>
        <v>430139</v>
      </c>
    </row>
    <row r="527" spans="1:6" ht="35.450000000000003" customHeight="1">
      <c r="A527" s="132"/>
      <c r="B527" s="188" t="s">
        <v>376</v>
      </c>
      <c r="C527" s="188"/>
      <c r="D527" s="188"/>
      <c r="E527" s="188"/>
      <c r="F527" s="188"/>
    </row>
    <row r="528" spans="1:6" s="133" customFormat="1" ht="42.75" customHeight="1">
      <c r="A528" s="134"/>
      <c r="B528" s="131"/>
      <c r="C528" s="131"/>
      <c r="D528" s="131"/>
      <c r="E528" s="131"/>
      <c r="F528" s="131"/>
    </row>
    <row r="529" spans="1:6" ht="17.45" customHeight="1">
      <c r="A529" s="186" t="s">
        <v>6</v>
      </c>
      <c r="B529" s="186" t="s">
        <v>192</v>
      </c>
      <c r="C529" s="187" t="s">
        <v>193</v>
      </c>
      <c r="D529" s="187"/>
      <c r="E529" s="187"/>
      <c r="F529" s="187"/>
    </row>
    <row r="530" spans="1:6" ht="16.899999999999999" customHeight="1">
      <c r="A530" s="186"/>
      <c r="B530" s="186"/>
      <c r="C530" s="45" t="s">
        <v>194</v>
      </c>
      <c r="D530" s="45" t="s">
        <v>195</v>
      </c>
      <c r="E530" s="45" t="s">
        <v>196</v>
      </c>
      <c r="F530" s="45" t="s">
        <v>197</v>
      </c>
    </row>
    <row r="531" spans="1:6" s="133" customFormat="1" ht="4.9000000000000004" customHeight="1">
      <c r="A531" s="134"/>
      <c r="B531" s="131"/>
      <c r="C531" s="131"/>
      <c r="D531" s="131"/>
      <c r="E531" s="131"/>
      <c r="F531" s="131"/>
    </row>
    <row r="532" spans="1:6" s="133" customFormat="1" ht="31.15" customHeight="1">
      <c r="A532" s="167" t="s">
        <v>469</v>
      </c>
      <c r="B532" s="166" t="s">
        <v>484</v>
      </c>
      <c r="C532" s="168">
        <v>0</v>
      </c>
      <c r="D532" s="168">
        <v>882765</v>
      </c>
      <c r="E532" s="168">
        <v>0</v>
      </c>
      <c r="F532" s="168">
        <f>C532+D532-E532</f>
        <v>882765</v>
      </c>
    </row>
    <row r="533" spans="1:6" ht="61.9" customHeight="1">
      <c r="A533" s="132"/>
      <c r="B533" s="188" t="s">
        <v>521</v>
      </c>
      <c r="C533" s="188"/>
      <c r="D533" s="188"/>
      <c r="E533" s="188"/>
      <c r="F533" s="188"/>
    </row>
    <row r="534" spans="1:6" s="133" customFormat="1" ht="4.9000000000000004" customHeight="1">
      <c r="A534" s="134"/>
      <c r="B534" s="131"/>
      <c r="C534" s="131"/>
      <c r="D534" s="131"/>
      <c r="E534" s="131"/>
      <c r="F534" s="131"/>
    </row>
    <row r="535" spans="1:6" s="133" customFormat="1" ht="33.6" customHeight="1">
      <c r="A535" s="167" t="s">
        <v>470</v>
      </c>
      <c r="B535" s="166" t="s">
        <v>506</v>
      </c>
      <c r="C535" s="168">
        <v>0</v>
      </c>
      <c r="D535" s="168">
        <v>44679407</v>
      </c>
      <c r="E535" s="168">
        <v>0</v>
      </c>
      <c r="F535" s="168">
        <f>C535+D535-E535</f>
        <v>44679407</v>
      </c>
    </row>
    <row r="536" spans="1:6" ht="34.15" customHeight="1">
      <c r="A536" s="132"/>
      <c r="B536" s="188" t="s">
        <v>539</v>
      </c>
      <c r="C536" s="188"/>
      <c r="D536" s="188"/>
      <c r="E536" s="188"/>
      <c r="F536" s="188"/>
    </row>
    <row r="537" spans="1:6" s="133" customFormat="1" ht="4.9000000000000004" customHeight="1">
      <c r="A537" s="134"/>
      <c r="B537" s="131"/>
      <c r="C537" s="131"/>
      <c r="D537" s="131"/>
      <c r="E537" s="131"/>
      <c r="F537" s="131"/>
    </row>
    <row r="538" spans="1:6" s="133" customFormat="1" ht="31.5">
      <c r="A538" s="167" t="s">
        <v>471</v>
      </c>
      <c r="B538" s="166" t="s">
        <v>341</v>
      </c>
      <c r="C538" s="168">
        <v>0</v>
      </c>
      <c r="D538" s="168">
        <v>13651901</v>
      </c>
      <c r="E538" s="168">
        <v>0</v>
      </c>
      <c r="F538" s="168">
        <f>C538+D538-E538</f>
        <v>13651901</v>
      </c>
    </row>
    <row r="539" spans="1:6" ht="46.15" customHeight="1">
      <c r="A539" s="132"/>
      <c r="B539" s="188" t="s">
        <v>541</v>
      </c>
      <c r="C539" s="188"/>
      <c r="D539" s="188"/>
      <c r="E539" s="188"/>
      <c r="F539" s="188"/>
    </row>
    <row r="540" spans="1:6" s="133" customFormat="1" ht="4.9000000000000004" customHeight="1">
      <c r="A540" s="134"/>
      <c r="B540" s="131"/>
      <c r="C540" s="131"/>
      <c r="D540" s="131"/>
      <c r="E540" s="131"/>
      <c r="F540" s="131"/>
    </row>
    <row r="541" spans="1:6" s="133" customFormat="1" ht="47.25">
      <c r="A541" s="167" t="s">
        <v>472</v>
      </c>
      <c r="B541" s="166" t="s">
        <v>362</v>
      </c>
      <c r="C541" s="168">
        <v>0</v>
      </c>
      <c r="D541" s="168">
        <v>4271718</v>
      </c>
      <c r="E541" s="168">
        <v>0</v>
      </c>
      <c r="F541" s="168">
        <f>C541+D541-E541</f>
        <v>4271718</v>
      </c>
    </row>
    <row r="542" spans="1:6" ht="64.150000000000006" customHeight="1">
      <c r="A542" s="132"/>
      <c r="B542" s="188" t="s">
        <v>522</v>
      </c>
      <c r="C542" s="188"/>
      <c r="D542" s="188"/>
      <c r="E542" s="188"/>
      <c r="F542" s="188"/>
    </row>
    <row r="543" spans="1:6" s="133" customFormat="1" ht="3" customHeight="1">
      <c r="A543" s="134"/>
      <c r="B543" s="131"/>
      <c r="C543" s="131"/>
      <c r="D543" s="131"/>
      <c r="E543" s="131"/>
      <c r="F543" s="131"/>
    </row>
    <row r="544" spans="1:6" s="133" customFormat="1" ht="33" customHeight="1">
      <c r="A544" s="167" t="s">
        <v>473</v>
      </c>
      <c r="B544" s="166" t="s">
        <v>251</v>
      </c>
      <c r="C544" s="168">
        <v>0</v>
      </c>
      <c r="D544" s="168">
        <v>780000</v>
      </c>
      <c r="E544" s="168">
        <v>0</v>
      </c>
      <c r="F544" s="168">
        <f>C544+D544-E544</f>
        <v>780000</v>
      </c>
    </row>
    <row r="545" spans="1:6" ht="44.45" customHeight="1">
      <c r="A545" s="132"/>
      <c r="B545" s="188" t="s">
        <v>316</v>
      </c>
      <c r="C545" s="188"/>
      <c r="D545" s="188"/>
      <c r="E545" s="188"/>
      <c r="F545" s="188"/>
    </row>
    <row r="546" spans="1:6" ht="15.75">
      <c r="A546" s="132"/>
      <c r="B546" s="137"/>
      <c r="C546" s="137"/>
      <c r="D546" s="137"/>
      <c r="E546" s="137"/>
      <c r="F546" s="137"/>
    </row>
    <row r="547" spans="1:6" s="135" customFormat="1" ht="15.75" customHeight="1">
      <c r="A547" s="138" t="s">
        <v>204</v>
      </c>
      <c r="C547" s="138"/>
      <c r="D547" s="138"/>
      <c r="E547" s="138"/>
      <c r="F547" s="138"/>
    </row>
    <row r="548" spans="1:6" s="135" customFormat="1" ht="15.75">
      <c r="A548" s="188" t="s">
        <v>481</v>
      </c>
      <c r="B548" s="188"/>
      <c r="C548" s="188"/>
      <c r="D548" s="188"/>
      <c r="E548" s="188"/>
      <c r="F548" s="188"/>
    </row>
    <row r="549" spans="1:6" s="135" customFormat="1" ht="15.75" customHeight="1">
      <c r="A549" s="188" t="s">
        <v>248</v>
      </c>
      <c r="B549" s="188"/>
      <c r="C549" s="188"/>
      <c r="D549" s="188"/>
      <c r="E549" s="188"/>
      <c r="F549" s="188"/>
    </row>
    <row r="550" spans="1:6" s="135" customFormat="1" ht="15.75" customHeight="1">
      <c r="A550" s="188" t="s">
        <v>512</v>
      </c>
      <c r="B550" s="188"/>
      <c r="C550" s="188"/>
      <c r="D550" s="188"/>
      <c r="E550" s="188"/>
      <c r="F550" s="188"/>
    </row>
    <row r="551" spans="1:6" s="135" customFormat="1" ht="15.6" customHeight="1">
      <c r="A551" s="188" t="s">
        <v>482</v>
      </c>
      <c r="B551" s="188"/>
      <c r="C551" s="188"/>
      <c r="D551" s="188"/>
      <c r="E551" s="188"/>
      <c r="F551" s="188"/>
    </row>
    <row r="552" spans="1:6" s="135" customFormat="1" ht="34.9" customHeight="1">
      <c r="A552" s="188" t="s">
        <v>517</v>
      </c>
      <c r="B552" s="188"/>
      <c r="C552" s="188"/>
      <c r="D552" s="188"/>
      <c r="E552" s="188"/>
      <c r="F552" s="188"/>
    </row>
    <row r="553" spans="1:6" s="135" customFormat="1" ht="34.9" customHeight="1">
      <c r="A553" s="188" t="s">
        <v>511</v>
      </c>
      <c r="B553" s="188"/>
      <c r="C553" s="188"/>
      <c r="D553" s="188"/>
      <c r="E553" s="188"/>
      <c r="F553" s="188"/>
    </row>
    <row r="554" spans="1:6" ht="16.899999999999999" customHeight="1">
      <c r="A554" s="188" t="s">
        <v>483</v>
      </c>
      <c r="B554" s="188"/>
      <c r="C554" s="188"/>
      <c r="D554" s="188"/>
      <c r="E554" s="188"/>
      <c r="F554" s="188"/>
    </row>
    <row r="555" spans="1:6" ht="12.75"/>
    <row r="556" spans="1:6" ht="12.75"/>
    <row r="557" spans="1:6" ht="12.75"/>
    <row r="558" spans="1:6" ht="12.75"/>
    <row r="559" spans="1:6" ht="12.75"/>
    <row r="560" spans="1:6" ht="12.75"/>
    <row r="561" ht="12.75"/>
    <row r="562" ht="12.75"/>
    <row r="563" ht="12.75"/>
    <row r="564" ht="12.75"/>
  </sheetData>
  <sheetProtection password="C25B" sheet="1" selectLockedCells="1" selectUnlockedCells="1"/>
  <mergeCells count="202">
    <mergeCell ref="B410:F410"/>
    <mergeCell ref="B413:F413"/>
    <mergeCell ref="A402:A403"/>
    <mergeCell ref="A249:A250"/>
    <mergeCell ref="B249:B250"/>
    <mergeCell ref="C249:F249"/>
    <mergeCell ref="B402:B403"/>
    <mergeCell ref="C402:F402"/>
    <mergeCell ref="B388:F388"/>
    <mergeCell ref="B262:F262"/>
    <mergeCell ref="B461:F461"/>
    <mergeCell ref="B466:F466"/>
    <mergeCell ref="B492:F492"/>
    <mergeCell ref="B502:F502"/>
    <mergeCell ref="A175:A176"/>
    <mergeCell ref="B175:B176"/>
    <mergeCell ref="C175:F175"/>
    <mergeCell ref="B445:F445"/>
    <mergeCell ref="B268:F268"/>
    <mergeCell ref="A211:A212"/>
    <mergeCell ref="B542:F542"/>
    <mergeCell ref="B472:F472"/>
    <mergeCell ref="B280:F280"/>
    <mergeCell ref="B391:F391"/>
    <mergeCell ref="B286:F286"/>
    <mergeCell ref="B478:F478"/>
    <mergeCell ref="B515:F515"/>
    <mergeCell ref="B487:F487"/>
    <mergeCell ref="B518:F518"/>
    <mergeCell ref="B533:F533"/>
    <mergeCell ref="B397:F397"/>
    <mergeCell ref="B512:F512"/>
    <mergeCell ref="B330:F330"/>
    <mergeCell ref="B337:F337"/>
    <mergeCell ref="B484:F484"/>
    <mergeCell ref="B469:F469"/>
    <mergeCell ref="B455:F455"/>
    <mergeCell ref="B449:F449"/>
    <mergeCell ref="B364:F364"/>
    <mergeCell ref="B503:F503"/>
    <mergeCell ref="B242:F242"/>
    <mergeCell ref="B295:F295"/>
    <mergeCell ref="B301:F301"/>
    <mergeCell ref="B298:F298"/>
    <mergeCell ref="B385:F385"/>
    <mergeCell ref="B271:F271"/>
    <mergeCell ref="B370:F370"/>
    <mergeCell ref="B379:F379"/>
    <mergeCell ref="B355:F355"/>
    <mergeCell ref="B340:F340"/>
    <mergeCell ref="B155:F155"/>
    <mergeCell ref="B315:F315"/>
    <mergeCell ref="B173:F173"/>
    <mergeCell ref="B248:F248"/>
    <mergeCell ref="B233:F233"/>
    <mergeCell ref="B310:F310"/>
    <mergeCell ref="B307:F307"/>
    <mergeCell ref="B256:F256"/>
    <mergeCell ref="B211:B212"/>
    <mergeCell ref="C211:F211"/>
    <mergeCell ref="B152:F152"/>
    <mergeCell ref="B227:F227"/>
    <mergeCell ref="B164:F164"/>
    <mergeCell ref="B197:F197"/>
    <mergeCell ref="B349:F349"/>
    <mergeCell ref="B158:F158"/>
    <mergeCell ref="B194:F194"/>
    <mergeCell ref="B259:F259"/>
    <mergeCell ref="B265:F265"/>
    <mergeCell ref="B203:F203"/>
    <mergeCell ref="B142:F142"/>
    <mergeCell ref="A553:F553"/>
    <mergeCell ref="A551:F551"/>
    <mergeCell ref="B545:F545"/>
    <mergeCell ref="B253:F253"/>
    <mergeCell ref="A554:F554"/>
    <mergeCell ref="A548:F548"/>
    <mergeCell ref="A552:F552"/>
    <mergeCell ref="C366:F366"/>
    <mergeCell ref="B521:F521"/>
    <mergeCell ref="A136:F136"/>
    <mergeCell ref="A138:A139"/>
    <mergeCell ref="B138:B139"/>
    <mergeCell ref="C138:F138"/>
    <mergeCell ref="A87:A88"/>
    <mergeCell ref="B87:B88"/>
    <mergeCell ref="C87:C88"/>
    <mergeCell ref="D87:D88"/>
    <mergeCell ref="E87:E88"/>
    <mergeCell ref="A131:E131"/>
    <mergeCell ref="A50:A51"/>
    <mergeCell ref="B50:B51"/>
    <mergeCell ref="C50:C51"/>
    <mergeCell ref="D50:D51"/>
    <mergeCell ref="E50:E51"/>
    <mergeCell ref="A81:A82"/>
    <mergeCell ref="B81:B82"/>
    <mergeCell ref="A17:F17"/>
    <mergeCell ref="A15:E15"/>
    <mergeCell ref="A19:A20"/>
    <mergeCell ref="B19:B20"/>
    <mergeCell ref="C19:C20"/>
    <mergeCell ref="D19:D20"/>
    <mergeCell ref="E19:E20"/>
    <mergeCell ref="A14:E14"/>
    <mergeCell ref="A16:E16"/>
    <mergeCell ref="A8:F8"/>
    <mergeCell ref="A9:F9"/>
    <mergeCell ref="A10:F10"/>
    <mergeCell ref="A11:F11"/>
    <mergeCell ref="B230:F230"/>
    <mergeCell ref="B343:F343"/>
    <mergeCell ref="A1:F1"/>
    <mergeCell ref="A3:F3"/>
    <mergeCell ref="A4:F4"/>
    <mergeCell ref="A5:F5"/>
    <mergeCell ref="A6:F6"/>
    <mergeCell ref="A7:F7"/>
    <mergeCell ref="A12:F12"/>
    <mergeCell ref="A13:E13"/>
    <mergeCell ref="B146:F146"/>
    <mergeCell ref="B149:F149"/>
    <mergeCell ref="B236:F236"/>
    <mergeCell ref="B221:F221"/>
    <mergeCell ref="B191:F191"/>
    <mergeCell ref="B361:F361"/>
    <mergeCell ref="B200:F200"/>
    <mergeCell ref="B352:F352"/>
    <mergeCell ref="B188:F188"/>
    <mergeCell ref="B161:F161"/>
    <mergeCell ref="B327:F327"/>
    <mergeCell ref="B218:F218"/>
    <mergeCell ref="B304:F304"/>
    <mergeCell ref="B179:F179"/>
    <mergeCell ref="B215:F215"/>
    <mergeCell ref="B185:F185"/>
    <mergeCell ref="B224:F224"/>
    <mergeCell ref="B274:F274"/>
    <mergeCell ref="B206:F206"/>
    <mergeCell ref="B209:F209"/>
    <mergeCell ref="B167:F167"/>
    <mergeCell ref="B324:F324"/>
    <mergeCell ref="B239:F239"/>
    <mergeCell ref="B289:F289"/>
    <mergeCell ref="B277:F277"/>
    <mergeCell ref="B283:F283"/>
    <mergeCell ref="B318:F318"/>
    <mergeCell ref="B182:F182"/>
    <mergeCell ref="B170:F170"/>
    <mergeCell ref="B245:F245"/>
    <mergeCell ref="B539:F539"/>
    <mergeCell ref="B400:F400"/>
    <mergeCell ref="B524:F524"/>
    <mergeCell ref="B536:F536"/>
    <mergeCell ref="B527:F527"/>
    <mergeCell ref="B394:F394"/>
    <mergeCell ref="B481:F481"/>
    <mergeCell ref="B458:F458"/>
    <mergeCell ref="B506:F506"/>
    <mergeCell ref="B509:F509"/>
    <mergeCell ref="A550:F550"/>
    <mergeCell ref="A291:A292"/>
    <mergeCell ref="B291:B292"/>
    <mergeCell ref="C291:F291"/>
    <mergeCell ref="A366:A367"/>
    <mergeCell ref="B366:B367"/>
    <mergeCell ref="B475:F475"/>
    <mergeCell ref="B321:F321"/>
    <mergeCell ref="A549:F549"/>
    <mergeCell ref="A333:A334"/>
    <mergeCell ref="B333:B334"/>
    <mergeCell ref="C333:F333"/>
    <mergeCell ref="B501:F501"/>
    <mergeCell ref="B495:F495"/>
    <mergeCell ref="B382:F382"/>
    <mergeCell ref="B346:F346"/>
    <mergeCell ref="B416:F416"/>
    <mergeCell ref="B376:F376"/>
    <mergeCell ref="B358:F358"/>
    <mergeCell ref="B373:F373"/>
    <mergeCell ref="B419:F419"/>
    <mergeCell ref="B422:F422"/>
    <mergeCell ref="B425:F425"/>
    <mergeCell ref="B428:F428"/>
    <mergeCell ref="B431:F431"/>
    <mergeCell ref="B434:F434"/>
    <mergeCell ref="B437:F437"/>
    <mergeCell ref="B440:F440"/>
    <mergeCell ref="B443:F443"/>
    <mergeCell ref="B446:F446"/>
    <mergeCell ref="A451:A452"/>
    <mergeCell ref="B451:B452"/>
    <mergeCell ref="C451:F451"/>
    <mergeCell ref="A488:A489"/>
    <mergeCell ref="B488:B489"/>
    <mergeCell ref="C488:F488"/>
    <mergeCell ref="A529:A530"/>
    <mergeCell ref="B529:B530"/>
    <mergeCell ref="C529:F529"/>
    <mergeCell ref="B498:F498"/>
    <mergeCell ref="B499:F499"/>
    <mergeCell ref="B500:F500"/>
  </mergeCells>
  <conditionalFormatting sqref="E78:E79">
    <cfRule type="expression" dxfId="3" priority="4" stopIfTrue="1">
      <formula>LEFT(E78,3)="Nie"</formula>
    </cfRule>
  </conditionalFormatting>
  <conditionalFormatting sqref="C78:C79">
    <cfRule type="expression" dxfId="2" priority="2" stopIfTrue="1">
      <formula>LEFT(C78,3)="Nie"</formula>
    </cfRule>
  </conditionalFormatting>
  <conditionalFormatting sqref="C85:C86">
    <cfRule type="cellIs" dxfId="1" priority="3" stopIfTrue="1" operator="equal">
      <formula>"Nie spełniona"</formula>
    </cfRule>
  </conditionalFormatting>
  <conditionalFormatting sqref="E85:E86">
    <cfRule type="cellIs" dxfId="0" priority="1" stopIfTrue="1" operator="equal">
      <formula>"Nie spełniona"</formula>
    </cfRule>
  </conditionalFormatting>
  <printOptions horizontalCentered="1"/>
  <pageMargins left="0.59055118110236227" right="0.59055118110236227" top="0.70866141732283472" bottom="0.9055118110236221" header="0.51181102362204722" footer="0.51181102362204722"/>
  <pageSetup paperSize="9" scale="63"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abSelected="1" view="pageBreakPreview" topLeftCell="A40" zoomScaleNormal="100" zoomScaleSheetLayoutView="100" workbookViewId="0">
      <selection activeCell="B52" sqref="B52:K52"/>
    </sheetView>
  </sheetViews>
  <sheetFormatPr defaultColWidth="8.875" defaultRowHeight="15"/>
  <cols>
    <col min="1" max="1" width="8.25" style="47" customWidth="1"/>
    <col min="2" max="2" width="14.375" style="48" customWidth="1"/>
    <col min="3" max="3" width="14.25" style="48" customWidth="1"/>
    <col min="4" max="4" width="13.625" style="48" customWidth="1"/>
    <col min="5" max="5" width="14.375" style="48" customWidth="1"/>
    <col min="6" max="7" width="13.875" style="48" customWidth="1"/>
    <col min="8" max="8" width="1.75" style="49" customWidth="1"/>
    <col min="9" max="9" width="13.125" style="48" customWidth="1"/>
    <col min="10" max="10" width="13.375" style="48" customWidth="1"/>
    <col min="11" max="11" width="13.125" style="48" customWidth="1"/>
    <col min="12" max="16384" width="8.875" style="48"/>
  </cols>
  <sheetData>
    <row r="1" spans="1:11" ht="30" customHeight="1">
      <c r="A1" s="197" t="s">
        <v>235</v>
      </c>
      <c r="B1" s="197"/>
      <c r="C1" s="197"/>
      <c r="D1" s="197"/>
      <c r="E1" s="197"/>
      <c r="F1" s="197"/>
      <c r="G1" s="197"/>
      <c r="H1" s="197"/>
      <c r="I1" s="197"/>
      <c r="J1" s="197"/>
      <c r="K1" s="197"/>
    </row>
    <row r="3" spans="1:11" s="51" customFormat="1" ht="27.75" customHeight="1" thickBot="1">
      <c r="A3" s="198" t="s">
        <v>205</v>
      </c>
      <c r="B3" s="200" t="s">
        <v>206</v>
      </c>
      <c r="C3" s="201"/>
      <c r="D3" s="201"/>
      <c r="E3" s="202" t="s">
        <v>207</v>
      </c>
      <c r="F3" s="202"/>
      <c r="G3" s="202"/>
      <c r="H3" s="50"/>
      <c r="I3" s="201" t="s">
        <v>208</v>
      </c>
      <c r="J3" s="201"/>
      <c r="K3" s="201"/>
    </row>
    <row r="4" spans="1:11" s="60" customFormat="1" ht="31.5" customHeight="1" thickBot="1">
      <c r="A4" s="199"/>
      <c r="B4" s="55" t="s">
        <v>209</v>
      </c>
      <c r="C4" s="53" t="s">
        <v>210</v>
      </c>
      <c r="D4" s="142" t="s">
        <v>211</v>
      </c>
      <c r="E4" s="144" t="s">
        <v>209</v>
      </c>
      <c r="F4" s="145" t="s">
        <v>210</v>
      </c>
      <c r="G4" s="146" t="s">
        <v>211</v>
      </c>
      <c r="H4" s="56"/>
      <c r="I4" s="57" t="s">
        <v>209</v>
      </c>
      <c r="J4" s="58" t="s">
        <v>210</v>
      </c>
      <c r="K4" s="59" t="s">
        <v>211</v>
      </c>
    </row>
    <row r="5" spans="1:11" s="66" customFormat="1" ht="12" thickBot="1">
      <c r="A5" s="161" t="s">
        <v>198</v>
      </c>
      <c r="B5" s="64" t="s">
        <v>212</v>
      </c>
      <c r="C5" s="62" t="s">
        <v>203</v>
      </c>
      <c r="D5" s="143" t="s">
        <v>213</v>
      </c>
      <c r="E5" s="147" t="s">
        <v>214</v>
      </c>
      <c r="F5" s="62" t="s">
        <v>215</v>
      </c>
      <c r="G5" s="148" t="s">
        <v>216</v>
      </c>
      <c r="H5" s="65"/>
      <c r="I5" s="61" t="s">
        <v>217</v>
      </c>
      <c r="J5" s="62" t="s">
        <v>218</v>
      </c>
      <c r="K5" s="63" t="s">
        <v>219</v>
      </c>
    </row>
    <row r="6" spans="1:11" s="73" customFormat="1" ht="18" customHeight="1">
      <c r="A6" s="162">
        <v>2021</v>
      </c>
      <c r="B6" s="157">
        <v>1262795849</v>
      </c>
      <c r="C6" s="68">
        <f t="shared" ref="C6:C24" si="0">D6-B6</f>
        <v>101908689</v>
      </c>
      <c r="D6" s="139">
        <v>1364704538</v>
      </c>
      <c r="E6" s="149">
        <v>1337095849</v>
      </c>
      <c r="F6" s="68">
        <f t="shared" ref="F6:F24" si="1">G6-E6</f>
        <v>162908689</v>
      </c>
      <c r="G6" s="150">
        <v>1500004538</v>
      </c>
      <c r="H6" s="70"/>
      <c r="I6" s="71">
        <f t="shared" ref="I6:I24" si="2">B6-E6</f>
        <v>-74300000</v>
      </c>
      <c r="J6" s="72">
        <f t="shared" ref="J6:J24" si="3">K6-I6</f>
        <v>-61000000</v>
      </c>
      <c r="K6" s="69">
        <f t="shared" ref="K6:K24" si="4">D6-G6</f>
        <v>-135300000</v>
      </c>
    </row>
    <row r="7" spans="1:11" s="73" customFormat="1" ht="18" customHeight="1">
      <c r="A7" s="163">
        <f>A6+1</f>
        <v>2022</v>
      </c>
      <c r="B7" s="158">
        <v>1070476947</v>
      </c>
      <c r="C7" s="68">
        <f t="shared" si="0"/>
        <v>21576066</v>
      </c>
      <c r="D7" s="139">
        <v>1092053013</v>
      </c>
      <c r="E7" s="151">
        <v>1102895995</v>
      </c>
      <c r="F7" s="68">
        <f t="shared" si="1"/>
        <v>66576066</v>
      </c>
      <c r="G7" s="150">
        <v>1169472061</v>
      </c>
      <c r="H7" s="70"/>
      <c r="I7" s="71">
        <f t="shared" si="2"/>
        <v>-32419048</v>
      </c>
      <c r="J7" s="72">
        <f t="shared" si="3"/>
        <v>-45000000</v>
      </c>
      <c r="K7" s="69">
        <f t="shared" si="4"/>
        <v>-77419048</v>
      </c>
    </row>
    <row r="8" spans="1:11" s="73" customFormat="1" ht="18" customHeight="1">
      <c r="A8" s="163">
        <f>A7+1</f>
        <v>2023</v>
      </c>
      <c r="B8" s="158">
        <v>938183611</v>
      </c>
      <c r="C8" s="68">
        <f t="shared" si="0"/>
        <v>2280925</v>
      </c>
      <c r="D8" s="139">
        <v>940464536</v>
      </c>
      <c r="E8" s="151">
        <v>952183611</v>
      </c>
      <c r="F8" s="68">
        <f t="shared" si="1"/>
        <v>2280925</v>
      </c>
      <c r="G8" s="150">
        <v>954464536</v>
      </c>
      <c r="H8" s="70"/>
      <c r="I8" s="71">
        <f t="shared" si="2"/>
        <v>-14000000</v>
      </c>
      <c r="J8" s="72">
        <f t="shared" si="3"/>
        <v>0</v>
      </c>
      <c r="K8" s="69">
        <f t="shared" si="4"/>
        <v>-14000000</v>
      </c>
    </row>
    <row r="9" spans="1:11" s="73" customFormat="1" ht="18" customHeight="1">
      <c r="A9" s="163">
        <f>A8+1</f>
        <v>2024</v>
      </c>
      <c r="B9" s="158">
        <v>704600901</v>
      </c>
      <c r="C9" s="68">
        <f t="shared" si="0"/>
        <v>0</v>
      </c>
      <c r="D9" s="139">
        <v>704600901</v>
      </c>
      <c r="E9" s="151">
        <v>702119949</v>
      </c>
      <c r="F9" s="68">
        <f t="shared" si="1"/>
        <v>-2000000</v>
      </c>
      <c r="G9" s="150">
        <v>700119949</v>
      </c>
      <c r="H9" s="70"/>
      <c r="I9" s="71">
        <f t="shared" si="2"/>
        <v>2480952</v>
      </c>
      <c r="J9" s="72">
        <f t="shared" si="3"/>
        <v>2000000</v>
      </c>
      <c r="K9" s="69">
        <f t="shared" si="4"/>
        <v>4480952</v>
      </c>
    </row>
    <row r="10" spans="1:11" s="73" customFormat="1" ht="18" customHeight="1">
      <c r="A10" s="163">
        <f>A9+1</f>
        <v>2025</v>
      </c>
      <c r="B10" s="158">
        <v>666667132</v>
      </c>
      <c r="C10" s="68">
        <f t="shared" si="0"/>
        <v>0</v>
      </c>
      <c r="D10" s="139">
        <v>666667132</v>
      </c>
      <c r="E10" s="151">
        <v>637167132</v>
      </c>
      <c r="F10" s="68">
        <f t="shared" si="1"/>
        <v>-1000000</v>
      </c>
      <c r="G10" s="150">
        <v>636167132</v>
      </c>
      <c r="H10" s="70"/>
      <c r="I10" s="71">
        <f t="shared" si="2"/>
        <v>29500000</v>
      </c>
      <c r="J10" s="72">
        <f t="shared" si="3"/>
        <v>1000000</v>
      </c>
      <c r="K10" s="69">
        <f t="shared" si="4"/>
        <v>30500000</v>
      </c>
    </row>
    <row r="11" spans="1:11" s="73" customFormat="1" ht="18" customHeight="1">
      <c r="A11" s="163">
        <f>A10+1</f>
        <v>2026</v>
      </c>
      <c r="B11" s="158">
        <v>676341526</v>
      </c>
      <c r="C11" s="68">
        <f t="shared" si="0"/>
        <v>0</v>
      </c>
      <c r="D11" s="139">
        <v>676341526</v>
      </c>
      <c r="E11" s="151">
        <v>646041526</v>
      </c>
      <c r="F11" s="68">
        <f t="shared" si="1"/>
        <v>-2000000</v>
      </c>
      <c r="G11" s="150">
        <v>644041526</v>
      </c>
      <c r="H11" s="70"/>
      <c r="I11" s="71">
        <f t="shared" si="2"/>
        <v>30300000</v>
      </c>
      <c r="J11" s="72">
        <f t="shared" si="3"/>
        <v>2000000</v>
      </c>
      <c r="K11" s="69">
        <f t="shared" si="4"/>
        <v>32300000</v>
      </c>
    </row>
    <row r="12" spans="1:11" s="73" customFormat="1" ht="18" customHeight="1">
      <c r="A12" s="164">
        <v>2027</v>
      </c>
      <c r="B12" s="159">
        <v>686116984</v>
      </c>
      <c r="C12" s="68">
        <f t="shared" si="0"/>
        <v>0</v>
      </c>
      <c r="D12" s="140">
        <v>686116984</v>
      </c>
      <c r="E12" s="152">
        <v>658448660</v>
      </c>
      <c r="F12" s="68">
        <f t="shared" si="1"/>
        <v>-4000000</v>
      </c>
      <c r="G12" s="153">
        <v>654448660</v>
      </c>
      <c r="H12" s="70"/>
      <c r="I12" s="71">
        <f t="shared" si="2"/>
        <v>27668324</v>
      </c>
      <c r="J12" s="72">
        <f t="shared" si="3"/>
        <v>4000000</v>
      </c>
      <c r="K12" s="69">
        <f t="shared" si="4"/>
        <v>31668324</v>
      </c>
    </row>
    <row r="13" spans="1:11" s="73" customFormat="1" ht="18" customHeight="1">
      <c r="A13" s="164">
        <v>2028</v>
      </c>
      <c r="B13" s="159">
        <v>696153398</v>
      </c>
      <c r="C13" s="68">
        <f t="shared" si="0"/>
        <v>0</v>
      </c>
      <c r="D13" s="140">
        <v>696153398</v>
      </c>
      <c r="E13" s="152">
        <v>669316868</v>
      </c>
      <c r="F13" s="68">
        <f t="shared" si="1"/>
        <v>-4000000</v>
      </c>
      <c r="G13" s="153">
        <v>665316868</v>
      </c>
      <c r="H13" s="70"/>
      <c r="I13" s="71">
        <f t="shared" si="2"/>
        <v>26836530</v>
      </c>
      <c r="J13" s="72">
        <f t="shared" si="3"/>
        <v>4000000</v>
      </c>
      <c r="K13" s="69">
        <f t="shared" si="4"/>
        <v>30836530</v>
      </c>
    </row>
    <row r="14" spans="1:11" s="73" customFormat="1" ht="18" customHeight="1">
      <c r="A14" s="164">
        <v>2029</v>
      </c>
      <c r="B14" s="159">
        <v>696153398</v>
      </c>
      <c r="C14" s="68">
        <f t="shared" si="0"/>
        <v>0</v>
      </c>
      <c r="D14" s="140">
        <v>696153398</v>
      </c>
      <c r="E14" s="152">
        <v>670653398</v>
      </c>
      <c r="F14" s="68">
        <f t="shared" si="1"/>
        <v>-4000000</v>
      </c>
      <c r="G14" s="153">
        <v>666653398</v>
      </c>
      <c r="H14" s="70"/>
      <c r="I14" s="71">
        <f t="shared" si="2"/>
        <v>25500000</v>
      </c>
      <c r="J14" s="72">
        <f t="shared" si="3"/>
        <v>4000000</v>
      </c>
      <c r="K14" s="69">
        <f t="shared" si="4"/>
        <v>29500000</v>
      </c>
    </row>
    <row r="15" spans="1:11" s="73" customFormat="1" ht="18" customHeight="1">
      <c r="A15" s="164">
        <v>2030</v>
      </c>
      <c r="B15" s="159">
        <v>696153398</v>
      </c>
      <c r="C15" s="68">
        <f t="shared" si="0"/>
        <v>0</v>
      </c>
      <c r="D15" s="140">
        <v>696153398</v>
      </c>
      <c r="E15" s="152">
        <v>670653398</v>
      </c>
      <c r="F15" s="68">
        <f t="shared" si="1"/>
        <v>-4000000</v>
      </c>
      <c r="G15" s="153">
        <v>666653398</v>
      </c>
      <c r="H15" s="70"/>
      <c r="I15" s="71">
        <f t="shared" si="2"/>
        <v>25500000</v>
      </c>
      <c r="J15" s="72">
        <f t="shared" si="3"/>
        <v>4000000</v>
      </c>
      <c r="K15" s="69">
        <f t="shared" si="4"/>
        <v>29500000</v>
      </c>
    </row>
    <row r="16" spans="1:11" s="73" customFormat="1" ht="18" customHeight="1">
      <c r="A16" s="164">
        <v>2031</v>
      </c>
      <c r="B16" s="159">
        <v>696153398</v>
      </c>
      <c r="C16" s="68">
        <f t="shared" si="0"/>
        <v>0</v>
      </c>
      <c r="D16" s="140">
        <v>696153398</v>
      </c>
      <c r="E16" s="152">
        <v>670653398</v>
      </c>
      <c r="F16" s="68">
        <f t="shared" si="1"/>
        <v>-4000000</v>
      </c>
      <c r="G16" s="153">
        <v>666653398</v>
      </c>
      <c r="H16" s="70"/>
      <c r="I16" s="71">
        <f t="shared" si="2"/>
        <v>25500000</v>
      </c>
      <c r="J16" s="72">
        <f t="shared" si="3"/>
        <v>4000000</v>
      </c>
      <c r="K16" s="69">
        <f t="shared" si="4"/>
        <v>29500000</v>
      </c>
    </row>
    <row r="17" spans="1:11" s="73" customFormat="1" ht="18" customHeight="1">
      <c r="A17" s="164">
        <v>2032</v>
      </c>
      <c r="B17" s="159">
        <v>696153398</v>
      </c>
      <c r="C17" s="68">
        <f t="shared" si="0"/>
        <v>0</v>
      </c>
      <c r="D17" s="140">
        <v>696153398</v>
      </c>
      <c r="E17" s="152">
        <v>670653398</v>
      </c>
      <c r="F17" s="68">
        <f t="shared" si="1"/>
        <v>-4000000</v>
      </c>
      <c r="G17" s="153">
        <v>666653398</v>
      </c>
      <c r="H17" s="70"/>
      <c r="I17" s="71">
        <f t="shared" si="2"/>
        <v>25500000</v>
      </c>
      <c r="J17" s="72">
        <f t="shared" si="3"/>
        <v>4000000</v>
      </c>
      <c r="K17" s="69">
        <f t="shared" si="4"/>
        <v>29500000</v>
      </c>
    </row>
    <row r="18" spans="1:11" s="73" customFormat="1" ht="18" customHeight="1">
      <c r="A18" s="164">
        <v>2033</v>
      </c>
      <c r="B18" s="159">
        <v>696153398</v>
      </c>
      <c r="C18" s="68">
        <f t="shared" si="0"/>
        <v>0</v>
      </c>
      <c r="D18" s="140">
        <v>696153398</v>
      </c>
      <c r="E18" s="152">
        <v>670653398</v>
      </c>
      <c r="F18" s="68">
        <f t="shared" si="1"/>
        <v>-4000000</v>
      </c>
      <c r="G18" s="153">
        <v>666653398</v>
      </c>
      <c r="H18" s="70"/>
      <c r="I18" s="71">
        <f t="shared" si="2"/>
        <v>25500000</v>
      </c>
      <c r="J18" s="72">
        <f t="shared" si="3"/>
        <v>4000000</v>
      </c>
      <c r="K18" s="69">
        <f t="shared" si="4"/>
        <v>29500000</v>
      </c>
    </row>
    <row r="19" spans="1:11" s="73" customFormat="1" ht="18" customHeight="1">
      <c r="A19" s="164">
        <v>2034</v>
      </c>
      <c r="B19" s="159">
        <v>696153398</v>
      </c>
      <c r="C19" s="68">
        <f t="shared" si="0"/>
        <v>0</v>
      </c>
      <c r="D19" s="140">
        <v>696153398</v>
      </c>
      <c r="E19" s="152">
        <v>671153398</v>
      </c>
      <c r="F19" s="68">
        <f t="shared" si="1"/>
        <v>-4000000</v>
      </c>
      <c r="G19" s="153">
        <v>667153398</v>
      </c>
      <c r="H19" s="70"/>
      <c r="I19" s="71">
        <f t="shared" si="2"/>
        <v>25000000</v>
      </c>
      <c r="J19" s="72">
        <f t="shared" si="3"/>
        <v>4000000</v>
      </c>
      <c r="K19" s="69">
        <f t="shared" si="4"/>
        <v>29000000</v>
      </c>
    </row>
    <row r="20" spans="1:11" s="73" customFormat="1" ht="18" customHeight="1">
      <c r="A20" s="164">
        <v>2035</v>
      </c>
      <c r="B20" s="159">
        <v>696153398</v>
      </c>
      <c r="C20" s="68">
        <f t="shared" si="0"/>
        <v>0</v>
      </c>
      <c r="D20" s="140">
        <v>696153398</v>
      </c>
      <c r="E20" s="152">
        <v>671862765</v>
      </c>
      <c r="F20" s="68">
        <f t="shared" si="1"/>
        <v>-4000000</v>
      </c>
      <c r="G20" s="153">
        <v>667862765</v>
      </c>
      <c r="H20" s="70"/>
      <c r="I20" s="71">
        <f t="shared" si="2"/>
        <v>24290633</v>
      </c>
      <c r="J20" s="72">
        <f t="shared" si="3"/>
        <v>4000000</v>
      </c>
      <c r="K20" s="69">
        <f t="shared" si="4"/>
        <v>28290633</v>
      </c>
    </row>
    <row r="21" spans="1:11" s="73" customFormat="1" ht="18" customHeight="1">
      <c r="A21" s="164">
        <v>2036</v>
      </c>
      <c r="B21" s="159">
        <v>696153398</v>
      </c>
      <c r="C21" s="68">
        <f t="shared" si="0"/>
        <v>0</v>
      </c>
      <c r="D21" s="140">
        <v>696153398</v>
      </c>
      <c r="E21" s="152">
        <v>674653398</v>
      </c>
      <c r="F21" s="68">
        <f t="shared" si="1"/>
        <v>-4000000</v>
      </c>
      <c r="G21" s="153">
        <v>670653398</v>
      </c>
      <c r="H21" s="70"/>
      <c r="I21" s="71">
        <f t="shared" si="2"/>
        <v>21500000</v>
      </c>
      <c r="J21" s="72">
        <f t="shared" si="3"/>
        <v>4000000</v>
      </c>
      <c r="K21" s="69">
        <f t="shared" si="4"/>
        <v>25500000</v>
      </c>
    </row>
    <row r="22" spans="1:11" s="73" customFormat="1" ht="18" customHeight="1">
      <c r="A22" s="164">
        <v>2037</v>
      </c>
      <c r="B22" s="159">
        <v>696153398</v>
      </c>
      <c r="C22" s="68">
        <f t="shared" si="0"/>
        <v>0</v>
      </c>
      <c r="D22" s="140">
        <v>696153398</v>
      </c>
      <c r="E22" s="152">
        <v>676153398</v>
      </c>
      <c r="F22" s="68">
        <f t="shared" si="1"/>
        <v>0</v>
      </c>
      <c r="G22" s="153">
        <v>676153398</v>
      </c>
      <c r="H22" s="70"/>
      <c r="I22" s="71">
        <f t="shared" si="2"/>
        <v>20000000</v>
      </c>
      <c r="J22" s="72">
        <f t="shared" si="3"/>
        <v>0</v>
      </c>
      <c r="K22" s="69">
        <f t="shared" si="4"/>
        <v>20000000</v>
      </c>
    </row>
    <row r="23" spans="1:11" s="73" customFormat="1" ht="18" customHeight="1">
      <c r="A23" s="164">
        <v>2038</v>
      </c>
      <c r="B23" s="159">
        <v>696153398</v>
      </c>
      <c r="C23" s="68">
        <f t="shared" si="0"/>
        <v>0</v>
      </c>
      <c r="D23" s="140">
        <v>696153398</v>
      </c>
      <c r="E23" s="152">
        <v>676214699</v>
      </c>
      <c r="F23" s="68">
        <f t="shared" si="1"/>
        <v>0</v>
      </c>
      <c r="G23" s="153">
        <v>676214699</v>
      </c>
      <c r="H23" s="70"/>
      <c r="I23" s="71">
        <f t="shared" si="2"/>
        <v>19938699</v>
      </c>
      <c r="J23" s="72">
        <f t="shared" si="3"/>
        <v>0</v>
      </c>
      <c r="K23" s="69">
        <f t="shared" si="4"/>
        <v>19938699</v>
      </c>
    </row>
    <row r="24" spans="1:11" s="73" customFormat="1" ht="18" customHeight="1" thickBot="1">
      <c r="A24" s="165">
        <v>2039</v>
      </c>
      <c r="B24" s="160">
        <v>696153398</v>
      </c>
      <c r="C24" s="77">
        <f t="shared" si="0"/>
        <v>0</v>
      </c>
      <c r="D24" s="141">
        <v>696153398</v>
      </c>
      <c r="E24" s="154">
        <v>683153398</v>
      </c>
      <c r="F24" s="155">
        <f t="shared" si="1"/>
        <v>0</v>
      </c>
      <c r="G24" s="156">
        <v>683153398</v>
      </c>
      <c r="H24" s="70"/>
      <c r="I24" s="79">
        <f t="shared" si="2"/>
        <v>13000000</v>
      </c>
      <c r="J24" s="80">
        <f t="shared" si="3"/>
        <v>0</v>
      </c>
      <c r="K24" s="78">
        <f t="shared" si="4"/>
        <v>13000000</v>
      </c>
    </row>
    <row r="25" spans="1:11">
      <c r="B25" s="81"/>
      <c r="C25" s="81"/>
      <c r="D25" s="81"/>
      <c r="E25" s="81"/>
      <c r="F25" s="81"/>
      <c r="G25" s="81"/>
      <c r="H25" s="82"/>
      <c r="I25" s="81"/>
      <c r="J25" s="81"/>
      <c r="K25" s="81"/>
    </row>
    <row r="28" spans="1:11" s="51" customFormat="1" ht="27.75" customHeight="1">
      <c r="A28" s="203" t="s">
        <v>205</v>
      </c>
      <c r="B28" s="201" t="s">
        <v>220</v>
      </c>
      <c r="C28" s="201"/>
      <c r="D28" s="201"/>
      <c r="E28" s="200" t="s">
        <v>221</v>
      </c>
      <c r="F28" s="200"/>
      <c r="G28" s="200"/>
      <c r="H28" s="50"/>
      <c r="I28" s="201" t="s">
        <v>222</v>
      </c>
      <c r="J28" s="201"/>
      <c r="K28" s="201"/>
    </row>
    <row r="29" spans="1:11" s="60" customFormat="1" ht="31.5" customHeight="1">
      <c r="A29" s="203"/>
      <c r="B29" s="52" t="s">
        <v>209</v>
      </c>
      <c r="C29" s="53" t="s">
        <v>210</v>
      </c>
      <c r="D29" s="54" t="s">
        <v>211</v>
      </c>
      <c r="E29" s="55" t="s">
        <v>209</v>
      </c>
      <c r="F29" s="53" t="s">
        <v>210</v>
      </c>
      <c r="G29" s="54" t="s">
        <v>211</v>
      </c>
      <c r="H29" s="56"/>
      <c r="I29" s="57" t="s">
        <v>209</v>
      </c>
      <c r="J29" s="58" t="s">
        <v>210</v>
      </c>
      <c r="K29" s="59" t="s">
        <v>211</v>
      </c>
    </row>
    <row r="30" spans="1:11" s="66" customFormat="1" ht="12" thickBot="1">
      <c r="A30" s="83" t="s">
        <v>198</v>
      </c>
      <c r="B30" s="61" t="s">
        <v>212</v>
      </c>
      <c r="C30" s="62" t="s">
        <v>203</v>
      </c>
      <c r="D30" s="63" t="s">
        <v>213</v>
      </c>
      <c r="E30" s="64" t="s">
        <v>214</v>
      </c>
      <c r="F30" s="62" t="s">
        <v>215</v>
      </c>
      <c r="G30" s="63" t="s">
        <v>216</v>
      </c>
      <c r="H30" s="65"/>
      <c r="I30" s="61" t="s">
        <v>217</v>
      </c>
      <c r="J30" s="62" t="s">
        <v>218</v>
      </c>
      <c r="K30" s="63" t="s">
        <v>219</v>
      </c>
    </row>
    <row r="31" spans="1:11" s="73" customFormat="1" ht="18" customHeight="1">
      <c r="A31" s="67">
        <v>2021</v>
      </c>
      <c r="B31" s="126">
        <v>101743953</v>
      </c>
      <c r="C31" s="68">
        <f t="shared" ref="C31:C49" si="5">D31-B31</f>
        <v>61000000</v>
      </c>
      <c r="D31" s="69">
        <v>162743953</v>
      </c>
      <c r="E31" s="126">
        <v>27443953</v>
      </c>
      <c r="F31" s="68">
        <f t="shared" ref="F31:F49" si="6">G31-E31</f>
        <v>0</v>
      </c>
      <c r="G31" s="69">
        <v>27443953</v>
      </c>
      <c r="H31" s="70"/>
      <c r="I31" s="84">
        <f t="shared" ref="I31:I49" si="7">B6+B31-E6-E31</f>
        <v>0</v>
      </c>
      <c r="J31" s="85">
        <f t="shared" ref="J31:J49" si="8">K31-I31</f>
        <v>0</v>
      </c>
      <c r="K31" s="86">
        <f t="shared" ref="K31:K49" si="9">D6+D31-G6-G31</f>
        <v>0</v>
      </c>
    </row>
    <row r="32" spans="1:11" s="73" customFormat="1" ht="18" customHeight="1">
      <c r="A32" s="67">
        <f>A31+1</f>
        <v>2022</v>
      </c>
      <c r="B32" s="127">
        <v>50000000</v>
      </c>
      <c r="C32" s="68">
        <f t="shared" si="5"/>
        <v>45000000</v>
      </c>
      <c r="D32" s="69">
        <v>95000000</v>
      </c>
      <c r="E32" s="127">
        <v>17580952</v>
      </c>
      <c r="F32" s="68">
        <f t="shared" si="6"/>
        <v>0</v>
      </c>
      <c r="G32" s="69">
        <v>17580952</v>
      </c>
      <c r="H32" s="70"/>
      <c r="I32" s="71">
        <f t="shared" si="7"/>
        <v>0</v>
      </c>
      <c r="J32" s="72">
        <f t="shared" si="8"/>
        <v>0</v>
      </c>
      <c r="K32" s="69">
        <f t="shared" si="9"/>
        <v>0</v>
      </c>
    </row>
    <row r="33" spans="1:11" s="73" customFormat="1" ht="18" customHeight="1">
      <c r="A33" s="67">
        <f>A32+1</f>
        <v>2023</v>
      </c>
      <c r="B33" s="127">
        <v>40000000</v>
      </c>
      <c r="C33" s="68">
        <f t="shared" si="5"/>
        <v>0</v>
      </c>
      <c r="D33" s="69">
        <v>40000000</v>
      </c>
      <c r="E33" s="127">
        <v>26000000</v>
      </c>
      <c r="F33" s="68">
        <f t="shared" si="6"/>
        <v>0</v>
      </c>
      <c r="G33" s="69">
        <v>26000000</v>
      </c>
      <c r="H33" s="70"/>
      <c r="I33" s="71">
        <f t="shared" si="7"/>
        <v>0</v>
      </c>
      <c r="J33" s="72">
        <f t="shared" si="8"/>
        <v>0</v>
      </c>
      <c r="K33" s="69">
        <f t="shared" si="9"/>
        <v>0</v>
      </c>
    </row>
    <row r="34" spans="1:11" s="73" customFormat="1" ht="18" customHeight="1">
      <c r="A34" s="67">
        <f>A33+1</f>
        <v>2024</v>
      </c>
      <c r="B34" s="127">
        <v>30000000</v>
      </c>
      <c r="C34" s="68">
        <f t="shared" si="5"/>
        <v>0</v>
      </c>
      <c r="D34" s="69">
        <v>30000000</v>
      </c>
      <c r="E34" s="127">
        <v>32480952</v>
      </c>
      <c r="F34" s="68">
        <f t="shared" si="6"/>
        <v>2000000</v>
      </c>
      <c r="G34" s="69">
        <v>34480952</v>
      </c>
      <c r="H34" s="70"/>
      <c r="I34" s="71">
        <f t="shared" si="7"/>
        <v>0</v>
      </c>
      <c r="J34" s="72">
        <f t="shared" si="8"/>
        <v>0</v>
      </c>
      <c r="K34" s="69">
        <f t="shared" si="9"/>
        <v>0</v>
      </c>
    </row>
    <row r="35" spans="1:11" s="73" customFormat="1" ht="18" customHeight="1">
      <c r="A35" s="67">
        <f>A34+1</f>
        <v>2025</v>
      </c>
      <c r="B35" s="71">
        <v>0</v>
      </c>
      <c r="C35" s="68">
        <f t="shared" si="5"/>
        <v>0</v>
      </c>
      <c r="D35" s="69">
        <v>0</v>
      </c>
      <c r="E35" s="127">
        <v>29500000</v>
      </c>
      <c r="F35" s="68">
        <f t="shared" si="6"/>
        <v>1000000</v>
      </c>
      <c r="G35" s="69">
        <v>30500000</v>
      </c>
      <c r="H35" s="70"/>
      <c r="I35" s="71">
        <f t="shared" si="7"/>
        <v>0</v>
      </c>
      <c r="J35" s="72">
        <f t="shared" si="8"/>
        <v>0</v>
      </c>
      <c r="K35" s="69">
        <f t="shared" si="9"/>
        <v>0</v>
      </c>
    </row>
    <row r="36" spans="1:11" s="73" customFormat="1" ht="18" customHeight="1">
      <c r="A36" s="67">
        <f>A35+1</f>
        <v>2026</v>
      </c>
      <c r="B36" s="71">
        <v>0</v>
      </c>
      <c r="C36" s="68">
        <f t="shared" si="5"/>
        <v>0</v>
      </c>
      <c r="D36" s="69">
        <v>0</v>
      </c>
      <c r="E36" s="127">
        <v>30300000</v>
      </c>
      <c r="F36" s="68">
        <f t="shared" si="6"/>
        <v>2000000</v>
      </c>
      <c r="G36" s="69">
        <v>32300000</v>
      </c>
      <c r="H36" s="70"/>
      <c r="I36" s="71">
        <f t="shared" si="7"/>
        <v>0</v>
      </c>
      <c r="J36" s="72">
        <f t="shared" si="8"/>
        <v>0</v>
      </c>
      <c r="K36" s="69">
        <f t="shared" si="9"/>
        <v>0</v>
      </c>
    </row>
    <row r="37" spans="1:11" s="73" customFormat="1" ht="18" customHeight="1">
      <c r="A37" s="74">
        <v>2027</v>
      </c>
      <c r="B37" s="71">
        <v>0</v>
      </c>
      <c r="C37" s="68">
        <f t="shared" si="5"/>
        <v>0</v>
      </c>
      <c r="D37" s="69">
        <v>0</v>
      </c>
      <c r="E37" s="128">
        <v>27668324</v>
      </c>
      <c r="F37" s="68">
        <f t="shared" si="6"/>
        <v>4000000</v>
      </c>
      <c r="G37" s="75">
        <v>31668324</v>
      </c>
      <c r="H37" s="70"/>
      <c r="I37" s="71">
        <f t="shared" si="7"/>
        <v>0</v>
      </c>
      <c r="J37" s="72">
        <f t="shared" si="8"/>
        <v>0</v>
      </c>
      <c r="K37" s="69">
        <f t="shared" si="9"/>
        <v>0</v>
      </c>
    </row>
    <row r="38" spans="1:11" s="73" customFormat="1" ht="18" customHeight="1">
      <c r="A38" s="74">
        <v>2028</v>
      </c>
      <c r="B38" s="71">
        <v>0</v>
      </c>
      <c r="C38" s="68">
        <f t="shared" si="5"/>
        <v>0</v>
      </c>
      <c r="D38" s="69">
        <v>0</v>
      </c>
      <c r="E38" s="128">
        <v>26836530</v>
      </c>
      <c r="F38" s="68">
        <f t="shared" si="6"/>
        <v>4000000</v>
      </c>
      <c r="G38" s="75">
        <v>30836530</v>
      </c>
      <c r="H38" s="70"/>
      <c r="I38" s="71">
        <f t="shared" si="7"/>
        <v>0</v>
      </c>
      <c r="J38" s="72">
        <f t="shared" si="8"/>
        <v>0</v>
      </c>
      <c r="K38" s="69">
        <f t="shared" si="9"/>
        <v>0</v>
      </c>
    </row>
    <row r="39" spans="1:11" s="73" customFormat="1" ht="18" customHeight="1">
      <c r="A39" s="74">
        <v>2029</v>
      </c>
      <c r="B39" s="71">
        <v>0</v>
      </c>
      <c r="C39" s="68">
        <f t="shared" si="5"/>
        <v>0</v>
      </c>
      <c r="D39" s="69">
        <v>0</v>
      </c>
      <c r="E39" s="128">
        <v>25500000</v>
      </c>
      <c r="F39" s="68">
        <f t="shared" si="6"/>
        <v>4000000</v>
      </c>
      <c r="G39" s="75">
        <v>29500000</v>
      </c>
      <c r="H39" s="70"/>
      <c r="I39" s="71">
        <f t="shared" si="7"/>
        <v>0</v>
      </c>
      <c r="J39" s="72">
        <f t="shared" si="8"/>
        <v>0</v>
      </c>
      <c r="K39" s="69">
        <f t="shared" si="9"/>
        <v>0</v>
      </c>
    </row>
    <row r="40" spans="1:11" s="73" customFormat="1" ht="18" customHeight="1">
      <c r="A40" s="74">
        <v>2030</v>
      </c>
      <c r="B40" s="71">
        <v>0</v>
      </c>
      <c r="C40" s="68">
        <f t="shared" si="5"/>
        <v>0</v>
      </c>
      <c r="D40" s="69">
        <v>0</v>
      </c>
      <c r="E40" s="128">
        <v>25500000</v>
      </c>
      <c r="F40" s="68">
        <f t="shared" si="6"/>
        <v>4000000</v>
      </c>
      <c r="G40" s="75">
        <v>29500000</v>
      </c>
      <c r="H40" s="70"/>
      <c r="I40" s="71">
        <f t="shared" si="7"/>
        <v>0</v>
      </c>
      <c r="J40" s="72">
        <f t="shared" si="8"/>
        <v>0</v>
      </c>
      <c r="K40" s="69">
        <f t="shared" si="9"/>
        <v>0</v>
      </c>
    </row>
    <row r="41" spans="1:11" s="73" customFormat="1" ht="18" customHeight="1">
      <c r="A41" s="74">
        <v>2031</v>
      </c>
      <c r="B41" s="71">
        <v>0</v>
      </c>
      <c r="C41" s="68">
        <f t="shared" si="5"/>
        <v>0</v>
      </c>
      <c r="D41" s="69">
        <v>0</v>
      </c>
      <c r="E41" s="128">
        <v>25500000</v>
      </c>
      <c r="F41" s="68">
        <f t="shared" si="6"/>
        <v>4000000</v>
      </c>
      <c r="G41" s="75">
        <v>29500000</v>
      </c>
      <c r="H41" s="70"/>
      <c r="I41" s="71">
        <f t="shared" si="7"/>
        <v>0</v>
      </c>
      <c r="J41" s="72">
        <f t="shared" si="8"/>
        <v>0</v>
      </c>
      <c r="K41" s="69">
        <f t="shared" si="9"/>
        <v>0</v>
      </c>
    </row>
    <row r="42" spans="1:11" s="73" customFormat="1" ht="18" customHeight="1">
      <c r="A42" s="74">
        <v>2032</v>
      </c>
      <c r="B42" s="71">
        <v>0</v>
      </c>
      <c r="C42" s="68">
        <f t="shared" si="5"/>
        <v>0</v>
      </c>
      <c r="D42" s="69">
        <v>0</v>
      </c>
      <c r="E42" s="128">
        <v>25500000</v>
      </c>
      <c r="F42" s="68">
        <f t="shared" si="6"/>
        <v>4000000</v>
      </c>
      <c r="G42" s="75">
        <v>29500000</v>
      </c>
      <c r="H42" s="70"/>
      <c r="I42" s="71">
        <f t="shared" si="7"/>
        <v>0</v>
      </c>
      <c r="J42" s="72">
        <f t="shared" si="8"/>
        <v>0</v>
      </c>
      <c r="K42" s="69">
        <f t="shared" si="9"/>
        <v>0</v>
      </c>
    </row>
    <row r="43" spans="1:11" s="73" customFormat="1" ht="18" customHeight="1">
      <c r="A43" s="74">
        <v>2033</v>
      </c>
      <c r="B43" s="71">
        <v>0</v>
      </c>
      <c r="C43" s="68">
        <f t="shared" si="5"/>
        <v>0</v>
      </c>
      <c r="D43" s="69">
        <v>0</v>
      </c>
      <c r="E43" s="128">
        <v>25500000</v>
      </c>
      <c r="F43" s="68">
        <f t="shared" si="6"/>
        <v>4000000</v>
      </c>
      <c r="G43" s="75">
        <v>29500000</v>
      </c>
      <c r="H43" s="70"/>
      <c r="I43" s="71">
        <f t="shared" si="7"/>
        <v>0</v>
      </c>
      <c r="J43" s="72">
        <f t="shared" si="8"/>
        <v>0</v>
      </c>
      <c r="K43" s="69">
        <f t="shared" si="9"/>
        <v>0</v>
      </c>
    </row>
    <row r="44" spans="1:11" s="73" customFormat="1" ht="18" customHeight="1">
      <c r="A44" s="74">
        <v>2034</v>
      </c>
      <c r="B44" s="71">
        <v>0</v>
      </c>
      <c r="C44" s="68">
        <f t="shared" si="5"/>
        <v>0</v>
      </c>
      <c r="D44" s="69">
        <v>0</v>
      </c>
      <c r="E44" s="128">
        <v>25000000</v>
      </c>
      <c r="F44" s="68">
        <f t="shared" si="6"/>
        <v>4000000</v>
      </c>
      <c r="G44" s="75">
        <v>29000000</v>
      </c>
      <c r="H44" s="70"/>
      <c r="I44" s="71">
        <f t="shared" si="7"/>
        <v>0</v>
      </c>
      <c r="J44" s="72">
        <f t="shared" si="8"/>
        <v>0</v>
      </c>
      <c r="K44" s="69">
        <f t="shared" si="9"/>
        <v>0</v>
      </c>
    </row>
    <row r="45" spans="1:11" s="73" customFormat="1" ht="18" customHeight="1">
      <c r="A45" s="74">
        <v>2035</v>
      </c>
      <c r="B45" s="71">
        <v>0</v>
      </c>
      <c r="C45" s="68">
        <f t="shared" si="5"/>
        <v>0</v>
      </c>
      <c r="D45" s="69">
        <v>0</v>
      </c>
      <c r="E45" s="128">
        <v>24290633</v>
      </c>
      <c r="F45" s="68">
        <f t="shared" si="6"/>
        <v>4000000</v>
      </c>
      <c r="G45" s="75">
        <v>28290633</v>
      </c>
      <c r="H45" s="70"/>
      <c r="I45" s="71">
        <f t="shared" si="7"/>
        <v>0</v>
      </c>
      <c r="J45" s="72">
        <f t="shared" si="8"/>
        <v>0</v>
      </c>
      <c r="K45" s="69">
        <f t="shared" si="9"/>
        <v>0</v>
      </c>
    </row>
    <row r="46" spans="1:11" s="73" customFormat="1" ht="18" customHeight="1">
      <c r="A46" s="74">
        <v>2036</v>
      </c>
      <c r="B46" s="71">
        <v>0</v>
      </c>
      <c r="C46" s="68">
        <f t="shared" si="5"/>
        <v>0</v>
      </c>
      <c r="D46" s="69">
        <v>0</v>
      </c>
      <c r="E46" s="128">
        <v>21500000</v>
      </c>
      <c r="F46" s="68">
        <f t="shared" si="6"/>
        <v>4000000</v>
      </c>
      <c r="G46" s="75">
        <v>25500000</v>
      </c>
      <c r="H46" s="70"/>
      <c r="I46" s="71">
        <f t="shared" si="7"/>
        <v>0</v>
      </c>
      <c r="J46" s="72">
        <f t="shared" si="8"/>
        <v>0</v>
      </c>
      <c r="K46" s="69">
        <f t="shared" si="9"/>
        <v>0</v>
      </c>
    </row>
    <row r="47" spans="1:11" s="73" customFormat="1" ht="18" customHeight="1">
      <c r="A47" s="74">
        <v>2037</v>
      </c>
      <c r="B47" s="71">
        <v>0</v>
      </c>
      <c r="C47" s="68">
        <f t="shared" si="5"/>
        <v>0</v>
      </c>
      <c r="D47" s="69">
        <v>0</v>
      </c>
      <c r="E47" s="128">
        <v>20000000</v>
      </c>
      <c r="F47" s="68">
        <f t="shared" si="6"/>
        <v>0</v>
      </c>
      <c r="G47" s="75">
        <v>20000000</v>
      </c>
      <c r="H47" s="70"/>
      <c r="I47" s="71">
        <f t="shared" si="7"/>
        <v>0</v>
      </c>
      <c r="J47" s="72">
        <f t="shared" si="8"/>
        <v>0</v>
      </c>
      <c r="K47" s="69">
        <f t="shared" si="9"/>
        <v>0</v>
      </c>
    </row>
    <row r="48" spans="1:11" s="73" customFormat="1" ht="18" customHeight="1">
      <c r="A48" s="74">
        <v>2038</v>
      </c>
      <c r="B48" s="71">
        <v>0</v>
      </c>
      <c r="C48" s="68">
        <f t="shared" si="5"/>
        <v>0</v>
      </c>
      <c r="D48" s="69">
        <v>0</v>
      </c>
      <c r="E48" s="128">
        <v>19938699</v>
      </c>
      <c r="F48" s="68">
        <f t="shared" si="6"/>
        <v>0</v>
      </c>
      <c r="G48" s="75">
        <v>19938699</v>
      </c>
      <c r="H48" s="70"/>
      <c r="I48" s="71">
        <f t="shared" si="7"/>
        <v>0</v>
      </c>
      <c r="J48" s="72">
        <f t="shared" si="8"/>
        <v>0</v>
      </c>
      <c r="K48" s="69">
        <f t="shared" si="9"/>
        <v>0</v>
      </c>
    </row>
    <row r="49" spans="1:11" s="73" customFormat="1" ht="18" customHeight="1" thickBot="1">
      <c r="A49" s="76">
        <v>2039</v>
      </c>
      <c r="B49" s="79">
        <v>0</v>
      </c>
      <c r="C49" s="77">
        <f t="shared" si="5"/>
        <v>0</v>
      </c>
      <c r="D49" s="78">
        <v>0</v>
      </c>
      <c r="E49" s="129">
        <v>13000000</v>
      </c>
      <c r="F49" s="77">
        <f t="shared" si="6"/>
        <v>0</v>
      </c>
      <c r="G49" s="78">
        <v>13000000</v>
      </c>
      <c r="H49" s="70"/>
      <c r="I49" s="79">
        <f t="shared" si="7"/>
        <v>0</v>
      </c>
      <c r="J49" s="80">
        <f t="shared" si="8"/>
        <v>0</v>
      </c>
      <c r="K49" s="78">
        <f t="shared" si="9"/>
        <v>0</v>
      </c>
    </row>
    <row r="52" spans="1:11" ht="15.75" customHeight="1">
      <c r="A52" s="45" t="s">
        <v>214</v>
      </c>
      <c r="B52" s="204" t="s">
        <v>223</v>
      </c>
      <c r="C52" s="204"/>
      <c r="D52" s="204"/>
      <c r="E52" s="204"/>
      <c r="F52" s="204"/>
      <c r="G52" s="204"/>
      <c r="H52" s="204"/>
      <c r="I52" s="204"/>
      <c r="J52" s="204"/>
      <c r="K52" s="204"/>
    </row>
    <row r="53" spans="1:11" ht="33" customHeight="1">
      <c r="A53" s="188" t="s">
        <v>236</v>
      </c>
      <c r="B53" s="188"/>
      <c r="C53" s="188"/>
      <c r="D53" s="188"/>
      <c r="E53" s="188"/>
      <c r="F53" s="188"/>
      <c r="G53" s="188"/>
      <c r="H53" s="188"/>
      <c r="I53" s="188"/>
      <c r="J53" s="188"/>
      <c r="K53" s="188"/>
    </row>
  </sheetData>
  <sheetProtection password="C25B" sheet="1" selectLockedCells="1" selectUnlockedCells="1"/>
  <mergeCells count="11">
    <mergeCell ref="B52:K52"/>
    <mergeCell ref="A53:K53"/>
    <mergeCell ref="A1:K1"/>
    <mergeCell ref="A3:A4"/>
    <mergeCell ref="B3:D3"/>
    <mergeCell ref="E3:G3"/>
    <mergeCell ref="I3:K3"/>
    <mergeCell ref="A28:A29"/>
    <mergeCell ref="B28:D28"/>
    <mergeCell ref="E28:G28"/>
    <mergeCell ref="I28:K28"/>
  </mergeCells>
  <pageMargins left="0.70866141732283472" right="0.70866141732283472" top="0.74803149606299213" bottom="0.74803149606299213" header="0.51181102362204722" footer="0.51181102362204722"/>
  <pageSetup paperSize="9" scale="60"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view="pageBreakPreview" workbookViewId="0">
      <selection activeCell="D21" sqref="D21"/>
    </sheetView>
  </sheetViews>
  <sheetFormatPr defaultColWidth="8.875" defaultRowHeight="15"/>
  <cols>
    <col min="1" max="1" width="8.25" style="87" customWidth="1"/>
    <col min="2" max="2" width="11.25" style="88" customWidth="1"/>
    <col min="3" max="3" width="11.125" style="88" customWidth="1"/>
    <col min="4" max="5" width="11.25" style="88" customWidth="1"/>
    <col min="6" max="6" width="11.125" style="88" customWidth="1"/>
    <col min="7" max="7" width="11.25" style="88" customWidth="1"/>
    <col min="8" max="8" width="1.75" style="89" customWidth="1"/>
    <col min="9" max="9" width="11.25" style="88" customWidth="1"/>
    <col min="10" max="10" width="9.75" style="88" customWidth="1"/>
    <col min="11" max="11" width="11.25" style="88" customWidth="1"/>
    <col min="12" max="16384" width="8.875" style="88"/>
  </cols>
  <sheetData>
    <row r="1" spans="1:11" ht="30" customHeight="1">
      <c r="A1" s="205" t="s">
        <v>224</v>
      </c>
      <c r="B1" s="205"/>
      <c r="C1" s="205"/>
      <c r="D1" s="205"/>
      <c r="E1" s="205"/>
      <c r="F1" s="205"/>
      <c r="G1" s="205"/>
      <c r="H1" s="205"/>
      <c r="I1" s="205"/>
      <c r="J1" s="205"/>
      <c r="K1" s="205"/>
    </row>
    <row r="3" spans="1:11" s="91" customFormat="1" ht="27.75" customHeight="1">
      <c r="A3" s="206" t="s">
        <v>205</v>
      </c>
      <c r="B3" s="207" t="s">
        <v>206</v>
      </c>
      <c r="C3" s="207"/>
      <c r="D3" s="207"/>
      <c r="E3" s="207" t="s">
        <v>207</v>
      </c>
      <c r="F3" s="207"/>
      <c r="G3" s="207"/>
      <c r="H3" s="90"/>
      <c r="I3" s="207" t="s">
        <v>208</v>
      </c>
      <c r="J3" s="207"/>
      <c r="K3" s="207"/>
    </row>
    <row r="4" spans="1:11" s="96" customFormat="1" ht="31.5" customHeight="1">
      <c r="A4" s="206"/>
      <c r="B4" s="92" t="s">
        <v>209</v>
      </c>
      <c r="C4" s="93" t="s">
        <v>210</v>
      </c>
      <c r="D4" s="94" t="s">
        <v>211</v>
      </c>
      <c r="E4" s="92" t="s">
        <v>209</v>
      </c>
      <c r="F4" s="93" t="s">
        <v>210</v>
      </c>
      <c r="G4" s="94" t="s">
        <v>211</v>
      </c>
      <c r="H4" s="95"/>
      <c r="I4" s="92" t="s">
        <v>209</v>
      </c>
      <c r="J4" s="93" t="s">
        <v>210</v>
      </c>
      <c r="K4" s="94" t="s">
        <v>211</v>
      </c>
    </row>
    <row r="5" spans="1:11" s="102" customFormat="1" ht="11.25">
      <c r="A5" s="97" t="s">
        <v>198</v>
      </c>
      <c r="B5" s="98" t="s">
        <v>212</v>
      </c>
      <c r="C5" s="99" t="s">
        <v>203</v>
      </c>
      <c r="D5" s="100" t="s">
        <v>213</v>
      </c>
      <c r="E5" s="98" t="s">
        <v>214</v>
      </c>
      <c r="F5" s="99" t="s">
        <v>215</v>
      </c>
      <c r="G5" s="100" t="s">
        <v>216</v>
      </c>
      <c r="H5" s="101"/>
      <c r="I5" s="98" t="s">
        <v>217</v>
      </c>
      <c r="J5" s="99" t="s">
        <v>218</v>
      </c>
      <c r="K5" s="100" t="s">
        <v>219</v>
      </c>
    </row>
    <row r="6" spans="1:11" s="109" customFormat="1" ht="18" customHeight="1">
      <c r="A6" s="103">
        <v>2011</v>
      </c>
      <c r="B6" s="104">
        <v>736629732</v>
      </c>
      <c r="C6" s="105">
        <f t="shared" ref="C6:C21" si="0">D6-B6</f>
        <v>0</v>
      </c>
      <c r="D6" s="104">
        <v>736629732</v>
      </c>
      <c r="E6" s="106">
        <v>774997440</v>
      </c>
      <c r="F6" s="105">
        <f t="shared" ref="F6:F21" si="1">G6-E6</f>
        <v>0</v>
      </c>
      <c r="G6" s="104">
        <v>774997440</v>
      </c>
      <c r="H6" s="107"/>
      <c r="I6" s="108">
        <f t="shared" ref="I6:I21" si="2">B6-E6</f>
        <v>-38367708</v>
      </c>
      <c r="J6" s="105">
        <f t="shared" ref="J6:J21" si="3">K6-I6</f>
        <v>0</v>
      </c>
      <c r="K6" s="104">
        <f t="shared" ref="K6:K21" si="4">D6-G6</f>
        <v>-38367708</v>
      </c>
    </row>
    <row r="7" spans="1:11" s="109" customFormat="1" ht="18" customHeight="1">
      <c r="A7" s="110">
        <f t="shared" ref="A7:A21" si="5">A6+1</f>
        <v>2012</v>
      </c>
      <c r="B7" s="111">
        <v>759814698</v>
      </c>
      <c r="C7" s="112">
        <f t="shared" si="0"/>
        <v>0</v>
      </c>
      <c r="D7" s="111">
        <v>759814698</v>
      </c>
      <c r="E7" s="113">
        <v>766102070</v>
      </c>
      <c r="F7" s="112">
        <f t="shared" si="1"/>
        <v>0</v>
      </c>
      <c r="G7" s="111">
        <v>766102070</v>
      </c>
      <c r="H7" s="107"/>
      <c r="I7" s="114">
        <f t="shared" si="2"/>
        <v>-6287372</v>
      </c>
      <c r="J7" s="112">
        <f t="shared" si="3"/>
        <v>0</v>
      </c>
      <c r="K7" s="111">
        <f t="shared" si="4"/>
        <v>-6287372</v>
      </c>
    </row>
    <row r="8" spans="1:11" s="109" customFormat="1" ht="18" customHeight="1">
      <c r="A8" s="110">
        <f t="shared" si="5"/>
        <v>2013</v>
      </c>
      <c r="B8" s="111">
        <v>828053919</v>
      </c>
      <c r="C8" s="112">
        <f t="shared" si="0"/>
        <v>12897522</v>
      </c>
      <c r="D8" s="111">
        <v>840951441</v>
      </c>
      <c r="E8" s="113">
        <v>868053919</v>
      </c>
      <c r="F8" s="112">
        <f t="shared" si="1"/>
        <v>12897522</v>
      </c>
      <c r="G8" s="111">
        <v>880951441</v>
      </c>
      <c r="H8" s="107"/>
      <c r="I8" s="114">
        <f t="shared" si="2"/>
        <v>-40000000</v>
      </c>
      <c r="J8" s="112">
        <f t="shared" si="3"/>
        <v>0</v>
      </c>
      <c r="K8" s="111">
        <f t="shared" si="4"/>
        <v>-40000000</v>
      </c>
    </row>
    <row r="9" spans="1:11" s="109" customFormat="1" ht="18" customHeight="1">
      <c r="A9" s="110">
        <f t="shared" si="5"/>
        <v>2014</v>
      </c>
      <c r="B9" s="111">
        <v>1008729660</v>
      </c>
      <c r="C9" s="112">
        <f t="shared" si="0"/>
        <v>31874934</v>
      </c>
      <c r="D9" s="111">
        <v>1040604594</v>
      </c>
      <c r="E9" s="113">
        <v>994661336</v>
      </c>
      <c r="F9" s="112">
        <f t="shared" si="1"/>
        <v>31874934</v>
      </c>
      <c r="G9" s="111">
        <v>1026536270</v>
      </c>
      <c r="H9" s="107"/>
      <c r="I9" s="114">
        <f t="shared" si="2"/>
        <v>14068324</v>
      </c>
      <c r="J9" s="112">
        <f t="shared" si="3"/>
        <v>0</v>
      </c>
      <c r="K9" s="111">
        <f t="shared" si="4"/>
        <v>14068324</v>
      </c>
    </row>
    <row r="10" spans="1:11" s="109" customFormat="1" ht="18" customHeight="1">
      <c r="A10" s="110">
        <f t="shared" si="5"/>
        <v>2015</v>
      </c>
      <c r="B10" s="111">
        <v>724373840</v>
      </c>
      <c r="C10" s="112">
        <f t="shared" si="0"/>
        <v>2641871</v>
      </c>
      <c r="D10" s="111">
        <v>727015711</v>
      </c>
      <c r="E10" s="113">
        <v>681792888</v>
      </c>
      <c r="F10" s="112">
        <f t="shared" si="1"/>
        <v>2641871</v>
      </c>
      <c r="G10" s="111">
        <v>684434759</v>
      </c>
      <c r="H10" s="107"/>
      <c r="I10" s="114">
        <f t="shared" si="2"/>
        <v>42580952</v>
      </c>
      <c r="J10" s="112">
        <f t="shared" si="3"/>
        <v>0</v>
      </c>
      <c r="K10" s="111">
        <f t="shared" si="4"/>
        <v>42580952</v>
      </c>
    </row>
    <row r="11" spans="1:11" s="109" customFormat="1" ht="18" customHeight="1">
      <c r="A11" s="110">
        <f t="shared" si="5"/>
        <v>2016</v>
      </c>
      <c r="B11" s="111">
        <v>569097963</v>
      </c>
      <c r="C11" s="112">
        <f t="shared" si="0"/>
        <v>1500000</v>
      </c>
      <c r="D11" s="111">
        <v>570597963</v>
      </c>
      <c r="E11" s="113">
        <v>524817011</v>
      </c>
      <c r="F11" s="112">
        <f t="shared" si="1"/>
        <v>1500000</v>
      </c>
      <c r="G11" s="111">
        <v>526317011</v>
      </c>
      <c r="H11" s="107"/>
      <c r="I11" s="114">
        <f t="shared" si="2"/>
        <v>44280952</v>
      </c>
      <c r="J11" s="112">
        <f t="shared" si="3"/>
        <v>0</v>
      </c>
      <c r="K11" s="111">
        <f t="shared" si="4"/>
        <v>44280952</v>
      </c>
    </row>
    <row r="12" spans="1:11" s="109" customFormat="1" ht="18" customHeight="1">
      <c r="A12" s="110">
        <f t="shared" si="5"/>
        <v>2017</v>
      </c>
      <c r="B12" s="111">
        <v>565060690</v>
      </c>
      <c r="C12" s="112">
        <f t="shared" si="0"/>
        <v>0</v>
      </c>
      <c r="D12" s="111">
        <v>565060690</v>
      </c>
      <c r="E12" s="113">
        <v>521479738</v>
      </c>
      <c r="F12" s="112">
        <f t="shared" si="1"/>
        <v>0</v>
      </c>
      <c r="G12" s="111">
        <v>521479738</v>
      </c>
      <c r="H12" s="107"/>
      <c r="I12" s="114">
        <f t="shared" si="2"/>
        <v>43580952</v>
      </c>
      <c r="J12" s="112">
        <f t="shared" si="3"/>
        <v>0</v>
      </c>
      <c r="K12" s="111">
        <f t="shared" si="4"/>
        <v>43580952</v>
      </c>
    </row>
    <row r="13" spans="1:11" s="109" customFormat="1" ht="18" customHeight="1">
      <c r="A13" s="110">
        <f t="shared" si="5"/>
        <v>2018</v>
      </c>
      <c r="B13" s="111">
        <v>572686089</v>
      </c>
      <c r="C13" s="112">
        <f t="shared" si="0"/>
        <v>0</v>
      </c>
      <c r="D13" s="111">
        <v>572686089</v>
      </c>
      <c r="E13" s="113">
        <v>528105137</v>
      </c>
      <c r="F13" s="112">
        <f t="shared" si="1"/>
        <v>0</v>
      </c>
      <c r="G13" s="111">
        <v>528105137</v>
      </c>
      <c r="H13" s="107"/>
      <c r="I13" s="114">
        <f t="shared" si="2"/>
        <v>44580952</v>
      </c>
      <c r="J13" s="112">
        <f t="shared" si="3"/>
        <v>0</v>
      </c>
      <c r="K13" s="111">
        <f t="shared" si="4"/>
        <v>44580952</v>
      </c>
    </row>
    <row r="14" spans="1:11" s="109" customFormat="1" ht="18" customHeight="1">
      <c r="A14" s="110">
        <f t="shared" si="5"/>
        <v>2019</v>
      </c>
      <c r="B14" s="111">
        <v>580923590</v>
      </c>
      <c r="C14" s="112">
        <f t="shared" si="0"/>
        <v>0</v>
      </c>
      <c r="D14" s="111">
        <v>580923590</v>
      </c>
      <c r="E14" s="113">
        <v>536342638</v>
      </c>
      <c r="F14" s="112">
        <f t="shared" si="1"/>
        <v>0</v>
      </c>
      <c r="G14" s="111">
        <v>536342638</v>
      </c>
      <c r="H14" s="107"/>
      <c r="I14" s="114">
        <f t="shared" si="2"/>
        <v>44580952</v>
      </c>
      <c r="J14" s="112">
        <f t="shared" si="3"/>
        <v>0</v>
      </c>
      <c r="K14" s="111">
        <f t="shared" si="4"/>
        <v>44580952</v>
      </c>
    </row>
    <row r="15" spans="1:11" s="109" customFormat="1" ht="18" customHeight="1">
      <c r="A15" s="110">
        <f t="shared" si="5"/>
        <v>2020</v>
      </c>
      <c r="B15" s="111">
        <v>587098279</v>
      </c>
      <c r="C15" s="112">
        <f t="shared" si="0"/>
        <v>0</v>
      </c>
      <c r="D15" s="111">
        <v>587098279</v>
      </c>
      <c r="E15" s="113">
        <v>549054329</v>
      </c>
      <c r="F15" s="112">
        <f t="shared" si="1"/>
        <v>0</v>
      </c>
      <c r="G15" s="111">
        <v>549054329</v>
      </c>
      <c r="H15" s="107"/>
      <c r="I15" s="114">
        <f t="shared" si="2"/>
        <v>38043950</v>
      </c>
      <c r="J15" s="112">
        <f t="shared" si="3"/>
        <v>0</v>
      </c>
      <c r="K15" s="111">
        <f t="shared" si="4"/>
        <v>38043950</v>
      </c>
    </row>
    <row r="16" spans="1:11" s="109" customFormat="1" ht="18" customHeight="1">
      <c r="A16" s="110">
        <f t="shared" si="5"/>
        <v>2021</v>
      </c>
      <c r="B16" s="111">
        <v>590579723</v>
      </c>
      <c r="C16" s="112">
        <f t="shared" si="0"/>
        <v>0</v>
      </c>
      <c r="D16" s="111">
        <v>590579723</v>
      </c>
      <c r="E16" s="113">
        <v>569579723</v>
      </c>
      <c r="F16" s="112">
        <f t="shared" si="1"/>
        <v>0</v>
      </c>
      <c r="G16" s="111">
        <v>569579723</v>
      </c>
      <c r="H16" s="107"/>
      <c r="I16" s="114">
        <f t="shared" si="2"/>
        <v>21000000</v>
      </c>
      <c r="J16" s="112">
        <f t="shared" si="3"/>
        <v>0</v>
      </c>
      <c r="K16" s="111">
        <f t="shared" si="4"/>
        <v>21000000</v>
      </c>
    </row>
    <row r="17" spans="1:11" s="109" customFormat="1" ht="18" customHeight="1">
      <c r="A17" s="110">
        <f t="shared" si="5"/>
        <v>2022</v>
      </c>
      <c r="B17" s="111">
        <v>597380286</v>
      </c>
      <c r="C17" s="112">
        <f t="shared" si="0"/>
        <v>0</v>
      </c>
      <c r="D17" s="111">
        <v>597380286</v>
      </c>
      <c r="E17" s="113">
        <v>576380286</v>
      </c>
      <c r="F17" s="112">
        <f t="shared" si="1"/>
        <v>0</v>
      </c>
      <c r="G17" s="111">
        <v>576380286</v>
      </c>
      <c r="H17" s="107"/>
      <c r="I17" s="114">
        <f t="shared" si="2"/>
        <v>21000000</v>
      </c>
      <c r="J17" s="112">
        <f t="shared" si="3"/>
        <v>0</v>
      </c>
      <c r="K17" s="111">
        <f t="shared" si="4"/>
        <v>21000000</v>
      </c>
    </row>
    <row r="18" spans="1:11" s="109" customFormat="1" ht="18" customHeight="1">
      <c r="A18" s="110">
        <f t="shared" si="5"/>
        <v>2023</v>
      </c>
      <c r="B18" s="111">
        <v>600752653</v>
      </c>
      <c r="C18" s="112">
        <f t="shared" si="0"/>
        <v>0</v>
      </c>
      <c r="D18" s="111">
        <v>600752653</v>
      </c>
      <c r="E18" s="113">
        <v>580771701</v>
      </c>
      <c r="F18" s="112">
        <f t="shared" si="1"/>
        <v>0</v>
      </c>
      <c r="G18" s="111">
        <v>580771701</v>
      </c>
      <c r="H18" s="107"/>
      <c r="I18" s="114">
        <f t="shared" si="2"/>
        <v>19980952</v>
      </c>
      <c r="J18" s="112">
        <f t="shared" si="3"/>
        <v>0</v>
      </c>
      <c r="K18" s="111">
        <f t="shared" si="4"/>
        <v>19980952</v>
      </c>
    </row>
    <row r="19" spans="1:11" s="109" customFormat="1" ht="18" customHeight="1">
      <c r="A19" s="110">
        <f t="shared" si="5"/>
        <v>2024</v>
      </c>
      <c r="B19" s="111">
        <v>607741610</v>
      </c>
      <c r="C19" s="112">
        <f t="shared" si="0"/>
        <v>0</v>
      </c>
      <c r="D19" s="111">
        <v>607741610</v>
      </c>
      <c r="E19" s="113">
        <v>595741610</v>
      </c>
      <c r="F19" s="112">
        <f t="shared" si="1"/>
        <v>0</v>
      </c>
      <c r="G19" s="111">
        <v>595741610</v>
      </c>
      <c r="H19" s="107"/>
      <c r="I19" s="114">
        <f t="shared" si="2"/>
        <v>12000000</v>
      </c>
      <c r="J19" s="112">
        <f t="shared" si="3"/>
        <v>0</v>
      </c>
      <c r="K19" s="111">
        <f t="shared" si="4"/>
        <v>12000000</v>
      </c>
    </row>
    <row r="20" spans="1:11" s="109" customFormat="1" ht="18" customHeight="1">
      <c r="A20" s="110">
        <f t="shared" si="5"/>
        <v>2025</v>
      </c>
      <c r="B20" s="111">
        <v>614638521</v>
      </c>
      <c r="C20" s="112">
        <f t="shared" si="0"/>
        <v>0</v>
      </c>
      <c r="D20" s="111">
        <v>614638521</v>
      </c>
      <c r="E20" s="113">
        <v>605167705</v>
      </c>
      <c r="F20" s="112">
        <f t="shared" si="1"/>
        <v>0</v>
      </c>
      <c r="G20" s="111">
        <v>605167705</v>
      </c>
      <c r="H20" s="107"/>
      <c r="I20" s="114">
        <f t="shared" si="2"/>
        <v>9470816</v>
      </c>
      <c r="J20" s="112">
        <f t="shared" si="3"/>
        <v>0</v>
      </c>
      <c r="K20" s="111">
        <f t="shared" si="4"/>
        <v>9470816</v>
      </c>
    </row>
    <row r="21" spans="1:11" s="109" customFormat="1" ht="18" customHeight="1">
      <c r="A21" s="115">
        <f t="shared" si="5"/>
        <v>2026</v>
      </c>
      <c r="B21" s="116">
        <v>621858781</v>
      </c>
      <c r="C21" s="117">
        <f t="shared" si="0"/>
        <v>0</v>
      </c>
      <c r="D21" s="116">
        <v>621858781</v>
      </c>
      <c r="E21" s="118">
        <v>621858781</v>
      </c>
      <c r="F21" s="117">
        <f t="shared" si="1"/>
        <v>0</v>
      </c>
      <c r="G21" s="116">
        <v>621858781</v>
      </c>
      <c r="H21" s="107"/>
      <c r="I21" s="119">
        <f t="shared" si="2"/>
        <v>0</v>
      </c>
      <c r="J21" s="117">
        <f t="shared" si="3"/>
        <v>0</v>
      </c>
      <c r="K21" s="116">
        <f t="shared" si="4"/>
        <v>0</v>
      </c>
    </row>
    <row r="25" spans="1:11" s="91" customFormat="1" ht="27.75" customHeight="1">
      <c r="A25" s="206" t="s">
        <v>205</v>
      </c>
      <c r="B25" s="207" t="s">
        <v>220</v>
      </c>
      <c r="C25" s="207"/>
      <c r="D25" s="207"/>
      <c r="E25" s="207" t="s">
        <v>221</v>
      </c>
      <c r="F25" s="207"/>
      <c r="G25" s="207"/>
      <c r="H25" s="90"/>
      <c r="I25" s="207" t="s">
        <v>222</v>
      </c>
      <c r="J25" s="207"/>
      <c r="K25" s="207"/>
    </row>
    <row r="26" spans="1:11" s="96" customFormat="1" ht="31.5" customHeight="1">
      <c r="A26" s="206"/>
      <c r="B26" s="92" t="s">
        <v>209</v>
      </c>
      <c r="C26" s="93" t="s">
        <v>210</v>
      </c>
      <c r="D26" s="94" t="s">
        <v>211</v>
      </c>
      <c r="E26" s="92" t="s">
        <v>209</v>
      </c>
      <c r="F26" s="93" t="s">
        <v>210</v>
      </c>
      <c r="G26" s="94" t="s">
        <v>211</v>
      </c>
      <c r="H26" s="95"/>
      <c r="I26" s="92" t="s">
        <v>209</v>
      </c>
      <c r="J26" s="93" t="s">
        <v>210</v>
      </c>
      <c r="K26" s="94" t="s">
        <v>211</v>
      </c>
    </row>
    <row r="27" spans="1:11" s="102" customFormat="1" ht="11.25">
      <c r="A27" s="97" t="s">
        <v>198</v>
      </c>
      <c r="B27" s="98" t="s">
        <v>217</v>
      </c>
      <c r="C27" s="99" t="s">
        <v>218</v>
      </c>
      <c r="D27" s="100" t="s">
        <v>219</v>
      </c>
      <c r="E27" s="98" t="s">
        <v>225</v>
      </c>
      <c r="F27" s="99" t="s">
        <v>226</v>
      </c>
      <c r="G27" s="100" t="s">
        <v>227</v>
      </c>
      <c r="H27" s="101"/>
      <c r="I27" s="98" t="s">
        <v>217</v>
      </c>
      <c r="J27" s="99" t="s">
        <v>218</v>
      </c>
      <c r="K27" s="100" t="s">
        <v>219</v>
      </c>
    </row>
    <row r="28" spans="1:11" s="109" customFormat="1" ht="18" customHeight="1">
      <c r="A28" s="120">
        <v>2011</v>
      </c>
      <c r="B28" s="108">
        <v>133221710</v>
      </c>
      <c r="C28" s="105">
        <f t="shared" ref="C28:C43" si="6">D28-B28</f>
        <v>0</v>
      </c>
      <c r="D28" s="121">
        <v>133221710</v>
      </c>
      <c r="E28" s="108">
        <v>31462914</v>
      </c>
      <c r="F28" s="105">
        <f t="shared" ref="F28:F43" si="7">G28-E28</f>
        <v>0</v>
      </c>
      <c r="G28" s="104">
        <v>31462914</v>
      </c>
      <c r="H28" s="107"/>
      <c r="I28" s="108">
        <f t="shared" ref="I28:I43" si="8">B6+B28-E6-E28</f>
        <v>63391088</v>
      </c>
      <c r="J28" s="105">
        <f t="shared" ref="J28:J43" si="9">K28-I28</f>
        <v>0</v>
      </c>
      <c r="K28" s="104">
        <f t="shared" ref="K28:K43" si="10">D6+D28-G6-G28</f>
        <v>63391088</v>
      </c>
    </row>
    <row r="29" spans="1:11" s="109" customFormat="1" ht="18" customHeight="1">
      <c r="A29" s="122">
        <f t="shared" ref="A29:A43" si="11">A28+1</f>
        <v>2012</v>
      </c>
      <c r="B29" s="114">
        <v>104972040</v>
      </c>
      <c r="C29" s="112">
        <f t="shared" si="6"/>
        <v>0</v>
      </c>
      <c r="D29" s="123">
        <v>104972040</v>
      </c>
      <c r="E29" s="114">
        <v>31580952</v>
      </c>
      <c r="F29" s="112">
        <f t="shared" si="7"/>
        <v>0</v>
      </c>
      <c r="G29" s="111">
        <v>31580952</v>
      </c>
      <c r="H29" s="107"/>
      <c r="I29" s="114">
        <f t="shared" si="8"/>
        <v>67103716</v>
      </c>
      <c r="J29" s="112">
        <f t="shared" si="9"/>
        <v>0</v>
      </c>
      <c r="K29" s="111">
        <f t="shared" si="10"/>
        <v>67103716</v>
      </c>
    </row>
    <row r="30" spans="1:11" s="109" customFormat="1" ht="18" customHeight="1">
      <c r="A30" s="122">
        <f t="shared" si="11"/>
        <v>2013</v>
      </c>
      <c r="B30" s="114">
        <v>74280952</v>
      </c>
      <c r="C30" s="112">
        <f t="shared" si="6"/>
        <v>0</v>
      </c>
      <c r="D30" s="123">
        <v>74280952</v>
      </c>
      <c r="E30" s="114">
        <v>34280952</v>
      </c>
      <c r="F30" s="112">
        <f t="shared" si="7"/>
        <v>0</v>
      </c>
      <c r="G30" s="111">
        <v>34280952</v>
      </c>
      <c r="H30" s="107"/>
      <c r="I30" s="114">
        <f t="shared" si="8"/>
        <v>0</v>
      </c>
      <c r="J30" s="112">
        <f t="shared" si="9"/>
        <v>0</v>
      </c>
      <c r="K30" s="111">
        <f t="shared" si="10"/>
        <v>0</v>
      </c>
    </row>
    <row r="31" spans="1:11" s="109" customFormat="1" ht="18" customHeight="1">
      <c r="A31" s="122">
        <f t="shared" si="11"/>
        <v>2014</v>
      </c>
      <c r="B31" s="114">
        <v>34280952</v>
      </c>
      <c r="C31" s="112">
        <f t="shared" si="6"/>
        <v>0</v>
      </c>
      <c r="D31" s="123">
        <v>34280952</v>
      </c>
      <c r="E31" s="114">
        <v>34280952</v>
      </c>
      <c r="F31" s="112">
        <f t="shared" si="7"/>
        <v>0</v>
      </c>
      <c r="G31" s="111">
        <v>34280952</v>
      </c>
      <c r="H31" s="107"/>
      <c r="I31" s="114">
        <f t="shared" si="8"/>
        <v>14068324</v>
      </c>
      <c r="J31" s="112">
        <f t="shared" si="9"/>
        <v>0</v>
      </c>
      <c r="K31" s="111">
        <f t="shared" si="10"/>
        <v>14068324</v>
      </c>
    </row>
    <row r="32" spans="1:11" s="109" customFormat="1" ht="18" customHeight="1">
      <c r="A32" s="122">
        <f t="shared" si="11"/>
        <v>2015</v>
      </c>
      <c r="B32" s="114">
        <v>42780952</v>
      </c>
      <c r="C32" s="112">
        <f t="shared" si="6"/>
        <v>0</v>
      </c>
      <c r="D32" s="123">
        <v>42780952</v>
      </c>
      <c r="E32" s="114">
        <v>42780952</v>
      </c>
      <c r="F32" s="112">
        <f t="shared" si="7"/>
        <v>0</v>
      </c>
      <c r="G32" s="111">
        <v>42780952</v>
      </c>
      <c r="H32" s="107"/>
      <c r="I32" s="114">
        <f t="shared" si="8"/>
        <v>42580952</v>
      </c>
      <c r="J32" s="112">
        <f t="shared" si="9"/>
        <v>0</v>
      </c>
      <c r="K32" s="111">
        <f t="shared" si="10"/>
        <v>42580952</v>
      </c>
    </row>
    <row r="33" spans="1:11" s="109" customFormat="1" ht="18" customHeight="1">
      <c r="A33" s="122">
        <f t="shared" si="11"/>
        <v>2016</v>
      </c>
      <c r="B33" s="114">
        <v>42580952</v>
      </c>
      <c r="C33" s="112">
        <f t="shared" si="6"/>
        <v>0</v>
      </c>
      <c r="D33" s="123">
        <v>42580952</v>
      </c>
      <c r="E33" s="114">
        <v>42580952</v>
      </c>
      <c r="F33" s="112">
        <f t="shared" si="7"/>
        <v>0</v>
      </c>
      <c r="G33" s="111">
        <v>42580952</v>
      </c>
      <c r="H33" s="107"/>
      <c r="I33" s="114">
        <f t="shared" si="8"/>
        <v>44280952</v>
      </c>
      <c r="J33" s="112">
        <f t="shared" si="9"/>
        <v>0</v>
      </c>
      <c r="K33" s="111">
        <f t="shared" si="10"/>
        <v>44280952</v>
      </c>
    </row>
    <row r="34" spans="1:11" s="109" customFormat="1" ht="18" customHeight="1">
      <c r="A34" s="122">
        <f t="shared" si="11"/>
        <v>2017</v>
      </c>
      <c r="B34" s="114">
        <v>44280952</v>
      </c>
      <c r="C34" s="112">
        <f t="shared" si="6"/>
        <v>0</v>
      </c>
      <c r="D34" s="123">
        <v>44280952</v>
      </c>
      <c r="E34" s="114">
        <v>44280952</v>
      </c>
      <c r="F34" s="112">
        <f t="shared" si="7"/>
        <v>0</v>
      </c>
      <c r="G34" s="111">
        <v>44280952</v>
      </c>
      <c r="H34" s="107"/>
      <c r="I34" s="114">
        <f t="shared" si="8"/>
        <v>43580952</v>
      </c>
      <c r="J34" s="112">
        <f t="shared" si="9"/>
        <v>0</v>
      </c>
      <c r="K34" s="111">
        <f t="shared" si="10"/>
        <v>43580952</v>
      </c>
    </row>
    <row r="35" spans="1:11" s="109" customFormat="1" ht="18" customHeight="1">
      <c r="A35" s="122">
        <f t="shared" si="11"/>
        <v>2018</v>
      </c>
      <c r="B35" s="114">
        <v>43580952</v>
      </c>
      <c r="C35" s="112">
        <f t="shared" si="6"/>
        <v>0</v>
      </c>
      <c r="D35" s="123">
        <v>43580952</v>
      </c>
      <c r="E35" s="114">
        <v>43580952</v>
      </c>
      <c r="F35" s="112">
        <f t="shared" si="7"/>
        <v>0</v>
      </c>
      <c r="G35" s="111">
        <v>43580952</v>
      </c>
      <c r="H35" s="107"/>
      <c r="I35" s="114">
        <f t="shared" si="8"/>
        <v>44580952</v>
      </c>
      <c r="J35" s="112">
        <f t="shared" si="9"/>
        <v>0</v>
      </c>
      <c r="K35" s="111">
        <f t="shared" si="10"/>
        <v>44580952</v>
      </c>
    </row>
    <row r="36" spans="1:11" s="109" customFormat="1" ht="18" customHeight="1">
      <c r="A36" s="122">
        <f t="shared" si="11"/>
        <v>2019</v>
      </c>
      <c r="B36" s="114">
        <v>44580952</v>
      </c>
      <c r="C36" s="112">
        <f t="shared" si="6"/>
        <v>0</v>
      </c>
      <c r="D36" s="123">
        <v>44580952</v>
      </c>
      <c r="E36" s="114">
        <v>44580952</v>
      </c>
      <c r="F36" s="112">
        <f t="shared" si="7"/>
        <v>0</v>
      </c>
      <c r="G36" s="111">
        <v>44580952</v>
      </c>
      <c r="H36" s="107"/>
      <c r="I36" s="114">
        <f t="shared" si="8"/>
        <v>44580952</v>
      </c>
      <c r="J36" s="112">
        <f t="shared" si="9"/>
        <v>0</v>
      </c>
      <c r="K36" s="111">
        <f t="shared" si="10"/>
        <v>44580952</v>
      </c>
    </row>
    <row r="37" spans="1:11" s="109" customFormat="1" ht="18" customHeight="1">
      <c r="A37" s="122">
        <f t="shared" si="11"/>
        <v>2020</v>
      </c>
      <c r="B37" s="114">
        <v>44580952</v>
      </c>
      <c r="C37" s="112">
        <f t="shared" si="6"/>
        <v>0</v>
      </c>
      <c r="D37" s="123">
        <v>44580952</v>
      </c>
      <c r="E37" s="114">
        <v>44580952</v>
      </c>
      <c r="F37" s="112">
        <f t="shared" si="7"/>
        <v>0</v>
      </c>
      <c r="G37" s="111">
        <v>44580952</v>
      </c>
      <c r="H37" s="107"/>
      <c r="I37" s="114">
        <f t="shared" si="8"/>
        <v>38043950</v>
      </c>
      <c r="J37" s="112">
        <f t="shared" si="9"/>
        <v>0</v>
      </c>
      <c r="K37" s="111">
        <f t="shared" si="10"/>
        <v>38043950</v>
      </c>
    </row>
    <row r="38" spans="1:11" s="109" customFormat="1" ht="18" customHeight="1">
      <c r="A38" s="122">
        <f t="shared" si="11"/>
        <v>2021</v>
      </c>
      <c r="B38" s="114">
        <v>38043950</v>
      </c>
      <c r="C38" s="112">
        <f t="shared" si="6"/>
        <v>0</v>
      </c>
      <c r="D38" s="123">
        <v>38043950</v>
      </c>
      <c r="E38" s="114">
        <v>38043950</v>
      </c>
      <c r="F38" s="112">
        <f t="shared" si="7"/>
        <v>0</v>
      </c>
      <c r="G38" s="111">
        <v>38043950</v>
      </c>
      <c r="H38" s="107"/>
      <c r="I38" s="114">
        <f t="shared" si="8"/>
        <v>21000000</v>
      </c>
      <c r="J38" s="112">
        <f t="shared" si="9"/>
        <v>0</v>
      </c>
      <c r="K38" s="111">
        <f t="shared" si="10"/>
        <v>21000000</v>
      </c>
    </row>
    <row r="39" spans="1:11" s="109" customFormat="1" ht="18" customHeight="1">
      <c r="A39" s="122">
        <f t="shared" si="11"/>
        <v>2022</v>
      </c>
      <c r="B39" s="114">
        <v>21000000</v>
      </c>
      <c r="C39" s="112">
        <f t="shared" si="6"/>
        <v>0</v>
      </c>
      <c r="D39" s="123">
        <v>21000000</v>
      </c>
      <c r="E39" s="114">
        <v>21000000</v>
      </c>
      <c r="F39" s="112">
        <f t="shared" si="7"/>
        <v>0</v>
      </c>
      <c r="G39" s="111">
        <v>21000000</v>
      </c>
      <c r="H39" s="107"/>
      <c r="I39" s="114">
        <f t="shared" si="8"/>
        <v>21000000</v>
      </c>
      <c r="J39" s="112">
        <f t="shared" si="9"/>
        <v>0</v>
      </c>
      <c r="K39" s="111">
        <f t="shared" si="10"/>
        <v>21000000</v>
      </c>
    </row>
    <row r="40" spans="1:11" s="109" customFormat="1" ht="18" customHeight="1">
      <c r="A40" s="122">
        <f t="shared" si="11"/>
        <v>2023</v>
      </c>
      <c r="B40" s="114">
        <v>21000000</v>
      </c>
      <c r="C40" s="112">
        <f t="shared" si="6"/>
        <v>0</v>
      </c>
      <c r="D40" s="123">
        <v>21000000</v>
      </c>
      <c r="E40" s="114">
        <v>21000000</v>
      </c>
      <c r="F40" s="112">
        <f t="shared" si="7"/>
        <v>0</v>
      </c>
      <c r="G40" s="111">
        <v>21000000</v>
      </c>
      <c r="H40" s="107"/>
      <c r="I40" s="114">
        <f t="shared" si="8"/>
        <v>19980952</v>
      </c>
      <c r="J40" s="112">
        <f t="shared" si="9"/>
        <v>0</v>
      </c>
      <c r="K40" s="111">
        <f t="shared" si="10"/>
        <v>19980952</v>
      </c>
    </row>
    <row r="41" spans="1:11" s="109" customFormat="1" ht="18" customHeight="1">
      <c r="A41" s="122">
        <f t="shared" si="11"/>
        <v>2024</v>
      </c>
      <c r="B41" s="114">
        <v>19980952</v>
      </c>
      <c r="C41" s="112">
        <f t="shared" si="6"/>
        <v>0</v>
      </c>
      <c r="D41" s="123">
        <v>19980952</v>
      </c>
      <c r="E41" s="114">
        <v>19980952</v>
      </c>
      <c r="F41" s="112">
        <f t="shared" si="7"/>
        <v>0</v>
      </c>
      <c r="G41" s="111">
        <v>19980952</v>
      </c>
      <c r="H41" s="107"/>
      <c r="I41" s="114">
        <f t="shared" si="8"/>
        <v>12000000</v>
      </c>
      <c r="J41" s="112">
        <f t="shared" si="9"/>
        <v>0</v>
      </c>
      <c r="K41" s="111">
        <f t="shared" si="10"/>
        <v>12000000</v>
      </c>
    </row>
    <row r="42" spans="1:11" s="109" customFormat="1" ht="18" customHeight="1">
      <c r="A42" s="122">
        <f t="shared" si="11"/>
        <v>2025</v>
      </c>
      <c r="B42" s="114">
        <v>12000000</v>
      </c>
      <c r="C42" s="112">
        <f t="shared" si="6"/>
        <v>0</v>
      </c>
      <c r="D42" s="123">
        <v>12000000</v>
      </c>
      <c r="E42" s="114">
        <v>12000000</v>
      </c>
      <c r="F42" s="112">
        <f t="shared" si="7"/>
        <v>0</v>
      </c>
      <c r="G42" s="111">
        <v>12000000</v>
      </c>
      <c r="H42" s="107"/>
      <c r="I42" s="114">
        <f t="shared" si="8"/>
        <v>9470816</v>
      </c>
      <c r="J42" s="112">
        <f t="shared" si="9"/>
        <v>0</v>
      </c>
      <c r="K42" s="111">
        <f t="shared" si="10"/>
        <v>9470816</v>
      </c>
    </row>
    <row r="43" spans="1:11" s="109" customFormat="1" ht="18" customHeight="1">
      <c r="A43" s="124">
        <f t="shared" si="11"/>
        <v>2026</v>
      </c>
      <c r="B43" s="119">
        <v>9470816</v>
      </c>
      <c r="C43" s="117">
        <f t="shared" si="6"/>
        <v>0</v>
      </c>
      <c r="D43" s="125">
        <v>9470816</v>
      </c>
      <c r="E43" s="119">
        <v>9470816</v>
      </c>
      <c r="F43" s="117">
        <f t="shared" si="7"/>
        <v>0</v>
      </c>
      <c r="G43" s="116">
        <v>9470816</v>
      </c>
      <c r="H43" s="107"/>
      <c r="I43" s="119">
        <f t="shared" si="8"/>
        <v>0</v>
      </c>
      <c r="J43" s="117">
        <f t="shared" si="9"/>
        <v>0</v>
      </c>
      <c r="K43" s="116">
        <f t="shared" si="10"/>
        <v>0</v>
      </c>
    </row>
    <row r="46" spans="1:11" ht="15.75" customHeight="1">
      <c r="A46" s="45" t="s">
        <v>213</v>
      </c>
      <c r="B46" s="204" t="s">
        <v>223</v>
      </c>
      <c r="C46" s="204"/>
      <c r="D46" s="204"/>
      <c r="E46" s="204"/>
      <c r="F46" s="204"/>
      <c r="G46" s="204"/>
      <c r="H46" s="204"/>
      <c r="I46" s="204"/>
      <c r="J46" s="204"/>
      <c r="K46" s="204"/>
    </row>
    <row r="47" spans="1:11" ht="33" customHeight="1">
      <c r="A47" s="188" t="s">
        <v>228</v>
      </c>
      <c r="B47" s="188"/>
      <c r="C47" s="188"/>
      <c r="D47" s="188"/>
      <c r="E47" s="188"/>
      <c r="F47" s="188"/>
      <c r="G47" s="188"/>
      <c r="H47" s="188"/>
      <c r="I47" s="188"/>
      <c r="J47" s="188"/>
      <c r="K47" s="188"/>
    </row>
  </sheetData>
  <sheetProtection selectLockedCells="1" selectUnlockedCells="1"/>
  <mergeCells count="11">
    <mergeCell ref="B46:K46"/>
    <mergeCell ref="A47:K47"/>
    <mergeCell ref="A1:K1"/>
    <mergeCell ref="A3:A4"/>
    <mergeCell ref="B3:D3"/>
    <mergeCell ref="E3:G3"/>
    <mergeCell ref="I3:K3"/>
    <mergeCell ref="A25:A26"/>
    <mergeCell ref="B25:D25"/>
    <mergeCell ref="E25:G25"/>
    <mergeCell ref="I25:K25"/>
  </mergeCells>
  <pageMargins left="0.70833333333333337" right="0.70833333333333337" top="0.74791666666666667" bottom="0.74791666666666667" header="0.51180555555555551" footer="0.51180555555555551"/>
  <pageSetup paperSize="9" scale="70"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Uzasadnienie</vt:lpstr>
      <vt:lpstr>Tabela do uzasadnienia</vt:lpstr>
      <vt:lpstr>tab.</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Violetta Maciejewska</dc:creator>
  <cp:lastModifiedBy>Emilia Szymczak</cp:lastModifiedBy>
  <cp:lastPrinted>2021-04-22T06:28:59Z</cp:lastPrinted>
  <dcterms:created xsi:type="dcterms:W3CDTF">2021-04-20T07:22:12Z</dcterms:created>
  <dcterms:modified xsi:type="dcterms:W3CDTF">2021-04-22T07:59:34Z</dcterms:modified>
</cp:coreProperties>
</file>