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zał nr 14" sheetId="4" r:id="rId1"/>
  </sheets>
  <definedNames>
    <definedName name="_xlnm.Print_Area" localSheetId="0">'zał nr 14'!$A$1:$E$121</definedName>
    <definedName name="_xlnm.Print_Titles" localSheetId="0">'zał nr 14'!$11:$11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4" i="4" l="1"/>
  <c r="E111" i="4" l="1"/>
  <c r="D112" i="4"/>
  <c r="D111" i="4" s="1"/>
  <c r="E109" i="4"/>
  <c r="E106" i="4" s="1"/>
  <c r="D107" i="4"/>
  <c r="D106" i="4" s="1"/>
  <c r="E104" i="4"/>
  <c r="E101" i="4" s="1"/>
  <c r="D102" i="4"/>
  <c r="D101" i="4" s="1"/>
  <c r="E98" i="4"/>
  <c r="E95" i="4" s="1"/>
  <c r="D95" i="4"/>
  <c r="E92" i="4"/>
  <c r="E89" i="4" s="1"/>
  <c r="D89" i="4"/>
  <c r="E82" i="4"/>
  <c r="E72" i="4" s="1"/>
  <c r="D80" i="4"/>
  <c r="D73" i="4"/>
  <c r="E63" i="4"/>
  <c r="E60" i="4" s="1"/>
  <c r="D61" i="4"/>
  <c r="D60" i="4" s="1"/>
  <c r="E49" i="4"/>
  <c r="E46" i="4" s="1"/>
  <c r="D46" i="4"/>
  <c r="E41" i="4"/>
  <c r="E37" i="4"/>
  <c r="E35" i="4"/>
  <c r="E30" i="4"/>
  <c r="D28" i="4"/>
  <c r="D27" i="4" s="1"/>
  <c r="E16" i="4"/>
  <c r="E12" i="4" s="1"/>
  <c r="D13" i="4"/>
  <c r="D12" i="4" s="1"/>
  <c r="D72" i="4" l="1"/>
  <c r="D121" i="4" s="1"/>
  <c r="E27" i="4"/>
  <c r="E121" i="4" s="1"/>
</calcChain>
</file>

<file path=xl/sharedStrings.xml><?xml version="1.0" encoding="utf-8"?>
<sst xmlns="http://schemas.openxmlformats.org/spreadsheetml/2006/main" count="136" uniqueCount="79">
  <si>
    <t>Wpływy z opłat za zezwolenia na sprzedaż alkoholu</t>
  </si>
  <si>
    <t>Przeciwdziałanie narkomanii</t>
  </si>
  <si>
    <t>GRANTY-Przeciwdziałanie narkomanii w woj. kujawsko-pomorskim</t>
  </si>
  <si>
    <t>Przeciwdziałanie alkoholizmowi i innym uzależnieniom</t>
  </si>
  <si>
    <t>GRANTY-Aktywizacja środowisk wiejskich w zakresie rozwiazywania problemów alkoholowych, narkomanii i uzależnień</t>
  </si>
  <si>
    <t>Realizacja ustawy o gospodarce opakowaniami i odpadami opakowaniowymi (opłata produktowa za opakowania)</t>
  </si>
  <si>
    <t>Odpisy od opłaty produktowej wynikającej z ustawy o gospodarce opakowaniami i odpadami opakowaniowymi (opłata produktowa za opakowania)</t>
  </si>
  <si>
    <t>Odpis od dochodów związanych z gromadzeniem środków z tytułu wprowadzania do obrotu baterii i akumulatorów</t>
  </si>
  <si>
    <t>Obsługa opłat związanych z gromadzeniem środków z tytułu wprowadzania do obrotu baterii i akumulatorów</t>
  </si>
  <si>
    <t>Obsługa opłat środowiskowych</t>
  </si>
  <si>
    <t>Odpis z tytułu wpłat za korzystanie ze środowiska</t>
  </si>
  <si>
    <t>Odpis od środków przyznanych z PFRON</t>
  </si>
  <si>
    <t>Obsługa zadań finansowanych ze środków PFRON</t>
  </si>
  <si>
    <t>Realizacja ustawy o zużytym sprzęcie elektrycznym i elektronicznym</t>
  </si>
  <si>
    <t>Odpis z tytułu opłat wynikających z ustawy o zużytym sprzęcie elektrycznym i elektronicznym</t>
  </si>
  <si>
    <t>Odpis z tytułu opłat wynikających z ustawy o recyklingu pojazdów wycofanych z eksploatacji</t>
  </si>
  <si>
    <t>Realizacja ustawy o recyklingu pojazdów wycofanych z eksploatacji</t>
  </si>
  <si>
    <t>Obsługa opłaty rejestrowej i opłaty rocznej</t>
  </si>
  <si>
    <t>Odpisy od wpływów z opłat rejestrowych i opłat rocznych</t>
  </si>
  <si>
    <t>Odpisy od opłaty recyklingowej od nabywającego torbę na zakupy z tworzywa sztucznego</t>
  </si>
  <si>
    <t>Obsługa opłaty recyklingowej od nabywającego torbę na zakupy z tworzywa sztucznego</t>
  </si>
  <si>
    <t>Odpisy od opłaty produktowej wynikające z ustawy o obowiązkach przedsiębiorców w zakresie gospodarowania niektórymi odpadami oraz o opłacie produktowej (opłata produktowa za oleje i opony)</t>
  </si>
  <si>
    <t>Ogółem:</t>
  </si>
  <si>
    <t>L.p.</t>
  </si>
  <si>
    <t>Plan na 2021 rok</t>
  </si>
  <si>
    <t>GRANTY-Rozwiązywanie problemów alkoholowych w woj. kujawsko-pomorskim</t>
  </si>
  <si>
    <t>0480</t>
  </si>
  <si>
    <t>0240</t>
  </si>
  <si>
    <t>0400</t>
  </si>
  <si>
    <t>0690</t>
  </si>
  <si>
    <t>0970</t>
  </si>
  <si>
    <t xml:space="preserve">ustawa z dnia 26 października 1982 r. o wychowaniu w trzeźwości i przeciwdziałaniu alkoholizmowi </t>
  </si>
  <si>
    <t xml:space="preserve">ustawa z dnia 13 czerwca 2013 r. o gospodarce opakowaniami i odpadami opakowaniowymi </t>
  </si>
  <si>
    <t xml:space="preserve">ustawa z dnia 11 maja 2001 r. o obowiązkach przedsiębiorcy w zakresie gospodarowania niektórymi odpadami oraz o opłacie produktowej </t>
  </si>
  <si>
    <t xml:space="preserve">ustawa z dnia 24 kwietnia 2009 r. o bateriach i akumulatorach </t>
  </si>
  <si>
    <t>ustawa z dnia 27 kwietnia 2001 r. Prawo ochrony środowiska</t>
  </si>
  <si>
    <t>ustawa z dnia 27 sierpnia 1997 r. o rehabilitacji zawodowej i społecznej oraz zatrudnianiu osób niepełnosprawnych</t>
  </si>
  <si>
    <t>ustawa z dnia 11 września 2015 r. o zużytym sprzęcie elektrycznym i elektronicznym</t>
  </si>
  <si>
    <t xml:space="preserve">ustawa z dnia 20 stycznia 2005 r. o recyklingu pojazdów wycofanych z eksploatacji </t>
  </si>
  <si>
    <t xml:space="preserve">ustawa z dnia 14 grudnia 2012 r. o odpadach 
</t>
  </si>
  <si>
    <t>ustawa z dnia 3 lutego 1995 r. o ochronie gruntów rolnych i leśnych</t>
  </si>
  <si>
    <t>Opłaty związane z wyłączeniem z produkcji gruntów rolnych</t>
  </si>
  <si>
    <t>01042</t>
  </si>
  <si>
    <t>0910</t>
  </si>
  <si>
    <t>Realizacja ustawy o ochronie gruntów rolnych i leśnych</t>
  </si>
  <si>
    <t>Dochody</t>
  </si>
  <si>
    <t>Wydatki</t>
  </si>
  <si>
    <t>Realizacja ustawy o obowiązkach przedsiębiorców w zakresie gospodarowania niektórymi odpadami oraz o opłacie
produktowej (opłata produktowa za oleje i opony)</t>
  </si>
  <si>
    <t>rozdział/
paragraf</t>
  </si>
  <si>
    <t>Wynagrodzenia osobowe pracowników</t>
  </si>
  <si>
    <t>Dodatkowe wynagrodzenie roczne</t>
  </si>
  <si>
    <t>Składki na ubezpieczenia społeczne</t>
  </si>
  <si>
    <t>Zakup materiałów i wyposażenia</t>
  </si>
  <si>
    <t>Zakup usług pozostałych</t>
  </si>
  <si>
    <t>Składki na Fundusz Pracy oraz Fundusz Solidarnościowy</t>
  </si>
  <si>
    <t>Koszty postępowania sądowego i prokuratorskiego</t>
  </si>
  <si>
    <t>Szkolenia pracowników niebędących członkami korpusu służby cywilnej</t>
  </si>
  <si>
    <t>Dotacja celowa przekazana gminie na inwestycje i zakupy inwestycyjne realizowane na podstawie porozumień (umów) między jednostkami samorządu terytorialnego</t>
  </si>
  <si>
    <t>Wynagrodzenia bezosobowe</t>
  </si>
  <si>
    <t>Nagrody konkursowe</t>
  </si>
  <si>
    <t>Dotacja celowa z budżetu jednostki samorządu terytorialnego, udzielone w trybie art. 221 ustawy, na finansowanie lub dofinansowanie zadań zleconych do realizacji organizacjom
prowadzącym działalność pożytku publicznego</t>
  </si>
  <si>
    <t>Dotacja celowa z budżetu na finansowanie lub dofinansowanie kosztów realizacji inwestycji i zakupów inwestycyjnych jednostek niezaliczanych do sektora finansów publicznych</t>
  </si>
  <si>
    <t>Dotacja celowa z budżetu dla pozostałych jednostek zaliczanych do sektora finansów publicznych</t>
  </si>
  <si>
    <t>Zakup środków żywności</t>
  </si>
  <si>
    <t>Zakup usług remontowych</t>
  </si>
  <si>
    <t>Podróże służbowe krajowe</t>
  </si>
  <si>
    <t>Wpływy z różnych opłat</t>
  </si>
  <si>
    <t>Wpływy z odsetek od nieterminowych wpłat z tytułu podatków i opłat</t>
  </si>
  <si>
    <t>Wpływy z różnych dochodów</t>
  </si>
  <si>
    <t>Wpływy z opłat za zezwolenia na sprzedaż
napojów alkoholowych</t>
  </si>
  <si>
    <t>Wpływy z opłaty produktowej</t>
  </si>
  <si>
    <t>Wpływy z opłaty recyklingowej</t>
  </si>
  <si>
    <t xml:space="preserve">                                                                                  Załącznik do autopoprawki do projektu uchwały
                                                                                w sprawie budżetu województwa na rok 2021</t>
  </si>
  <si>
    <t xml:space="preserve">                                                                           Załącznik nr 14 do Uchwały budżetowej</t>
  </si>
  <si>
    <t xml:space="preserve">                                                                           Uchwała Nr             /          20 Sejmiku</t>
  </si>
  <si>
    <t xml:space="preserve">                                                                       Województwa z dnia        12.2020 r.</t>
  </si>
  <si>
    <t>wynikające z odrębnych ustaw</t>
  </si>
  <si>
    <t xml:space="preserve">Dochody i wydatki na zadania 
związane ze szczególnymi zasadami wykonywania budżetu </t>
  </si>
  <si>
    <t xml:space="preserve">Wyszczególnienie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</si>
</sst>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1" applyFont="1"/>
    <xf numFmtId="3" fontId="1" fillId="0" borderId="17" xfId="0" applyNumberFormat="1" applyFont="1" applyBorder="1" applyAlignment="1">
      <alignment vertical="top"/>
    </xf>
    <xf numFmtId="3" fontId="1" fillId="0" borderId="14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3" fontId="7" fillId="0" borderId="17" xfId="0" applyNumberFormat="1" applyFont="1" applyBorder="1" applyAlignment="1">
      <alignment vertical="top"/>
    </xf>
    <xf numFmtId="0" fontId="7" fillId="0" borderId="17" xfId="0" applyNumberFormat="1" applyFont="1" applyBorder="1" applyAlignment="1">
      <alignment horizontal="center" vertical="top"/>
    </xf>
    <xf numFmtId="3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3" fontId="1" fillId="0" borderId="20" xfId="0" applyNumberFormat="1" applyFont="1" applyBorder="1" applyAlignment="1">
      <alignment vertical="top"/>
    </xf>
    <xf numFmtId="0" fontId="7" fillId="0" borderId="9" xfId="0" applyNumberFormat="1" applyFont="1" applyBorder="1" applyAlignment="1">
      <alignment horizontal="center" vertical="top"/>
    </xf>
    <xf numFmtId="3" fontId="7" fillId="0" borderId="9" xfId="0" applyNumberFormat="1" applyFont="1" applyBorder="1" applyAlignment="1">
      <alignment vertical="top"/>
    </xf>
    <xf numFmtId="0" fontId="7" fillId="0" borderId="10" xfId="0" applyNumberFormat="1" applyFont="1" applyBorder="1" applyAlignment="1">
      <alignment horizontal="center" vertical="top"/>
    </xf>
    <xf numFmtId="3" fontId="7" fillId="0" borderId="10" xfId="0" applyNumberFormat="1" applyFont="1" applyBorder="1" applyAlignment="1">
      <alignment vertical="top"/>
    </xf>
    <xf numFmtId="3" fontId="7" fillId="0" borderId="20" xfId="0" applyNumberFormat="1" applyFont="1" applyBorder="1" applyAlignment="1">
      <alignment vertical="top"/>
    </xf>
    <xf numFmtId="0" fontId="1" fillId="0" borderId="21" xfId="0" applyNumberFormat="1" applyFont="1" applyBorder="1" applyAlignment="1">
      <alignment horizontal="center" vertical="top"/>
    </xf>
    <xf numFmtId="0" fontId="7" fillId="0" borderId="20" xfId="0" applyNumberFormat="1" applyFont="1" applyBorder="1" applyAlignment="1">
      <alignment horizontal="center" vertical="top"/>
    </xf>
    <xf numFmtId="0" fontId="7" fillId="0" borderId="14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vertical="top" wrapText="1"/>
    </xf>
    <xf numFmtId="0" fontId="7" fillId="0" borderId="14" xfId="0" applyNumberFormat="1" applyFont="1" applyBorder="1" applyAlignment="1">
      <alignment horizontal="center" vertical="top"/>
    </xf>
    <xf numFmtId="3" fontId="7" fillId="0" borderId="14" xfId="0" applyNumberFormat="1" applyFont="1" applyBorder="1" applyAlignment="1">
      <alignment vertical="top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/>
    </xf>
    <xf numFmtId="3" fontId="1" fillId="0" borderId="21" xfId="0" applyNumberFormat="1" applyFont="1" applyBorder="1" applyAlignment="1">
      <alignment vertical="top"/>
    </xf>
    <xf numFmtId="49" fontId="7" fillId="0" borderId="14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3" fontId="1" fillId="0" borderId="23" xfId="0" applyNumberFormat="1" applyFont="1" applyBorder="1" applyAlignment="1">
      <alignment vertical="top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7" fillId="0" borderId="17" xfId="0" applyNumberFormat="1" applyFont="1" applyBorder="1" applyAlignment="1">
      <alignment horizontal="right" vertical="center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1" fillId="0" borderId="8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5" xfId="0" applyFont="1" applyBorder="1" applyAlignment="1">
      <alignment wrapText="1"/>
    </xf>
    <xf numFmtId="3" fontId="7" fillId="0" borderId="17" xfId="0" applyNumberFormat="1" applyFont="1" applyBorder="1" applyAlignment="1"/>
    <xf numFmtId="0" fontId="7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center"/>
    </xf>
    <xf numFmtId="3" fontId="7" fillId="0" borderId="17" xfId="0" applyNumberFormat="1" applyFont="1" applyBorder="1" applyAlignment="1">
      <alignment horizontal="right"/>
    </xf>
    <xf numFmtId="0" fontId="7" fillId="0" borderId="17" xfId="0" applyNumberFormat="1" applyFont="1" applyBorder="1" applyAlignment="1">
      <alignment horizontal="center" vertical="top" wrapText="1"/>
    </xf>
    <xf numFmtId="0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1" fillId="0" borderId="17" xfId="0" applyNumberFormat="1" applyFont="1" applyBorder="1" applyAlignment="1"/>
    <xf numFmtId="0" fontId="2" fillId="0" borderId="3" xfId="0" applyFont="1" applyBorder="1" applyAlignment="1">
      <alignment wrapText="1"/>
    </xf>
    <xf numFmtId="3" fontId="2" fillId="0" borderId="8" xfId="0" applyNumberFormat="1" applyFont="1" applyBorder="1" applyAlignment="1">
      <alignment horizontal="right"/>
    </xf>
    <xf numFmtId="0" fontId="7" fillId="0" borderId="14" xfId="0" applyFont="1" applyBorder="1" applyAlignment="1">
      <alignment wrapText="1"/>
    </xf>
    <xf numFmtId="3" fontId="1" fillId="0" borderId="14" xfId="0" applyNumberFormat="1" applyFont="1" applyBorder="1" applyAlignment="1"/>
    <xf numFmtId="3" fontId="7" fillId="0" borderId="9" xfId="0" applyNumberFormat="1" applyFont="1" applyBorder="1" applyAlignment="1"/>
    <xf numFmtId="3" fontId="7" fillId="0" borderId="14" xfId="0" applyNumberFormat="1" applyFont="1" applyBorder="1" applyAlignment="1"/>
    <xf numFmtId="0" fontId="2" fillId="0" borderId="0" xfId="0" applyFont="1" applyBorder="1" applyAlignment="1">
      <alignment wrapText="1"/>
    </xf>
    <xf numFmtId="3" fontId="2" fillId="0" borderId="9" xfId="0" applyNumberFormat="1" applyFont="1" applyBorder="1" applyAlignment="1"/>
    <xf numFmtId="0" fontId="1" fillId="0" borderId="22" xfId="0" applyFont="1" applyBorder="1" applyAlignment="1">
      <alignment wrapText="1"/>
    </xf>
    <xf numFmtId="3" fontId="1" fillId="0" borderId="21" xfId="0" applyNumberFormat="1" applyFont="1" applyBorder="1" applyAlignment="1"/>
    <xf numFmtId="0" fontId="7" fillId="0" borderId="17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14" xfId="0" applyNumberFormat="1" applyFont="1" applyFill="1" applyBorder="1" applyAlignment="1"/>
    <xf numFmtId="3" fontId="7" fillId="0" borderId="14" xfId="0" applyNumberFormat="1" applyFont="1" applyFill="1" applyBorder="1" applyAlignment="1"/>
    <xf numFmtId="0" fontId="2" fillId="0" borderId="4" xfId="0" applyFont="1" applyBorder="1" applyAlignment="1">
      <alignment wrapText="1"/>
    </xf>
    <xf numFmtId="3" fontId="2" fillId="0" borderId="8" xfId="0" applyNumberFormat="1" applyFont="1" applyBorder="1" applyAlignment="1"/>
    <xf numFmtId="49" fontId="7" fillId="0" borderId="20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wrapText="1"/>
    </xf>
    <xf numFmtId="0" fontId="1" fillId="0" borderId="2" xfId="0" applyFont="1" applyFill="1" applyBorder="1" applyAlignment="1">
      <alignment horizontal="center" vertical="top"/>
    </xf>
    <xf numFmtId="0" fontId="1" fillId="0" borderId="23" xfId="0" applyNumberFormat="1" applyFont="1" applyFill="1" applyBorder="1" applyAlignment="1">
      <alignment horizontal="center" vertical="top"/>
    </xf>
    <xf numFmtId="0" fontId="1" fillId="0" borderId="24" xfId="0" applyFont="1" applyFill="1" applyBorder="1" applyAlignment="1">
      <alignment wrapText="1"/>
    </xf>
    <xf numFmtId="3" fontId="1" fillId="0" borderId="23" xfId="0" applyNumberFormat="1" applyFont="1" applyFill="1" applyBorder="1" applyAlignment="1"/>
    <xf numFmtId="3" fontId="7" fillId="0" borderId="21" xfId="0" applyNumberFormat="1" applyFont="1" applyBorder="1" applyAlignment="1">
      <alignment vertical="center"/>
    </xf>
    <xf numFmtId="0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3" fontId="1" fillId="0" borderId="9" xfId="0" applyNumberFormat="1" applyFont="1" applyBorder="1" applyAlignment="1"/>
    <xf numFmtId="0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 applyAlignment="1"/>
    <xf numFmtId="3" fontId="6" fillId="0" borderId="14" xfId="0" applyNumberFormat="1" applyFont="1" applyBorder="1" applyAlignment="1">
      <alignment horizontal="center"/>
    </xf>
    <xf numFmtId="0" fontId="1" fillId="0" borderId="2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9" xfId="0" applyFont="1" applyBorder="1" applyAlignment="1">
      <alignment horizontal="left" vertical="center"/>
    </xf>
    <xf numFmtId="0" fontId="1" fillId="0" borderId="24" xfId="0" applyFont="1" applyBorder="1" applyAlignment="1">
      <alignment wrapText="1"/>
    </xf>
    <xf numFmtId="3" fontId="1" fillId="0" borderId="23" xfId="0" applyNumberFormat="1" applyFont="1" applyBorder="1" applyAlignment="1"/>
    <xf numFmtId="0" fontId="7" fillId="0" borderId="25" xfId="0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2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3" fontId="1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wrapText="1"/>
    </xf>
    <xf numFmtId="3" fontId="2" fillId="0" borderId="11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wrapText="1"/>
    </xf>
    <xf numFmtId="0" fontId="2" fillId="0" borderId="11" xfId="0" applyFont="1" applyBorder="1" applyAlignment="1">
      <alignment horizontal="center" vertical="top"/>
    </xf>
    <xf numFmtId="3" fontId="1" fillId="0" borderId="21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</cellXfs>
  <cellStyles count="2">
    <cellStyle name="Normalny" xfId="0" builtinId="0"/>
    <cellStyle name="Normalny_Załączniki do  budżetu na 2005 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view="pageBreakPreview" zoomScale="118" zoomScaleNormal="100" zoomScaleSheetLayoutView="118" workbookViewId="0">
      <selection activeCell="A8" sqref="A8:E8"/>
    </sheetView>
  </sheetViews>
  <sheetFormatPr defaultRowHeight="15" x14ac:dyDescent="0.25"/>
  <cols>
    <col min="1" max="1" width="5.42578125" style="5" customWidth="1"/>
    <col min="2" max="2" width="9.7109375" style="5" customWidth="1"/>
    <col min="3" max="3" width="50.140625" style="1" customWidth="1"/>
    <col min="4" max="5" width="11.85546875" style="1" customWidth="1"/>
    <col min="6" max="16384" width="9.140625" style="1"/>
  </cols>
  <sheetData>
    <row r="1" spans="1:5" ht="27" customHeight="1" x14ac:dyDescent="0.25">
      <c r="B1" s="1"/>
      <c r="C1" s="157" t="s">
        <v>72</v>
      </c>
      <c r="D1" s="157"/>
      <c r="E1" s="157"/>
    </row>
    <row r="2" spans="1:5" ht="6.75" customHeight="1" x14ac:dyDescent="0.25"/>
    <row r="3" spans="1:5" x14ac:dyDescent="0.2">
      <c r="B3" s="99"/>
      <c r="C3" s="158" t="s">
        <v>73</v>
      </c>
      <c r="D3" s="158"/>
      <c r="E3" s="158"/>
    </row>
    <row r="4" spans="1:5" x14ac:dyDescent="0.2">
      <c r="B4" s="99"/>
      <c r="C4" s="158" t="s">
        <v>74</v>
      </c>
      <c r="D4" s="158"/>
      <c r="E4" s="158"/>
    </row>
    <row r="5" spans="1:5" x14ac:dyDescent="0.2">
      <c r="B5" s="99"/>
      <c r="C5" s="158" t="s">
        <v>75</v>
      </c>
      <c r="D5" s="158"/>
      <c r="E5" s="158"/>
    </row>
    <row r="6" spans="1:5" ht="8.25" customHeight="1" x14ac:dyDescent="0.25"/>
    <row r="7" spans="1:5" s="15" customFormat="1" ht="36.75" customHeight="1" x14ac:dyDescent="0.2">
      <c r="A7" s="163" t="s">
        <v>77</v>
      </c>
      <c r="B7" s="162"/>
      <c r="C7" s="162"/>
      <c r="D7" s="162"/>
      <c r="E7" s="162"/>
    </row>
    <row r="8" spans="1:5" s="15" customFormat="1" ht="18" customHeight="1" x14ac:dyDescent="0.2">
      <c r="A8" s="162" t="s">
        <v>76</v>
      </c>
      <c r="B8" s="162"/>
      <c r="C8" s="162"/>
      <c r="D8" s="162"/>
      <c r="E8" s="162"/>
    </row>
    <row r="9" spans="1:5" s="15" customFormat="1" ht="16.5" customHeight="1" x14ac:dyDescent="0.2">
      <c r="A9" s="162" t="s">
        <v>24</v>
      </c>
      <c r="B9" s="162"/>
      <c r="C9" s="162"/>
      <c r="D9" s="162"/>
      <c r="E9" s="162"/>
    </row>
    <row r="10" spans="1:5" ht="11.25" customHeight="1" x14ac:dyDescent="0.25">
      <c r="A10" s="51"/>
      <c r="B10" s="51"/>
      <c r="C10" s="8"/>
      <c r="D10" s="8"/>
      <c r="E10" s="8"/>
    </row>
    <row r="11" spans="1:5" s="14" customFormat="1" ht="37.5" customHeight="1" x14ac:dyDescent="0.25">
      <c r="A11" s="54" t="s">
        <v>23</v>
      </c>
      <c r="B11" s="18" t="s">
        <v>48</v>
      </c>
      <c r="C11" s="54" t="s">
        <v>78</v>
      </c>
      <c r="D11" s="18" t="s">
        <v>45</v>
      </c>
      <c r="E11" s="54" t="s">
        <v>46</v>
      </c>
    </row>
    <row r="12" spans="1:5" s="2" customFormat="1" ht="27.75" customHeight="1" x14ac:dyDescent="0.2">
      <c r="A12" s="100">
        <v>1</v>
      </c>
      <c r="B12" s="143"/>
      <c r="C12" s="75" t="s">
        <v>40</v>
      </c>
      <c r="D12" s="91">
        <f>D13</f>
        <v>6080000</v>
      </c>
      <c r="E12" s="91">
        <f>E16</f>
        <v>8080000</v>
      </c>
    </row>
    <row r="13" spans="1:5" s="45" customFormat="1" ht="18.75" customHeight="1" x14ac:dyDescent="0.25">
      <c r="A13" s="53"/>
      <c r="B13" s="120" t="s">
        <v>42</v>
      </c>
      <c r="C13" s="121" t="s">
        <v>41</v>
      </c>
      <c r="D13" s="122">
        <f>D14+D15</f>
        <v>6080000</v>
      </c>
      <c r="E13" s="123"/>
    </row>
    <row r="14" spans="1:5" s="45" customFormat="1" ht="16.5" customHeight="1" x14ac:dyDescent="0.25">
      <c r="A14" s="53"/>
      <c r="B14" s="56" t="s">
        <v>29</v>
      </c>
      <c r="C14" s="58" t="s">
        <v>66</v>
      </c>
      <c r="D14" s="57">
        <v>6000000</v>
      </c>
      <c r="E14" s="44"/>
    </row>
    <row r="15" spans="1:5" s="45" customFormat="1" ht="15.75" customHeight="1" x14ac:dyDescent="0.25">
      <c r="A15" s="53"/>
      <c r="B15" s="92" t="s">
        <v>43</v>
      </c>
      <c r="C15" s="135" t="s">
        <v>67</v>
      </c>
      <c r="D15" s="93">
        <v>80000</v>
      </c>
      <c r="E15" s="150"/>
    </row>
    <row r="16" spans="1:5" s="45" customFormat="1" ht="16.5" customHeight="1" x14ac:dyDescent="0.25">
      <c r="A16" s="53"/>
      <c r="B16" s="120" t="s">
        <v>42</v>
      </c>
      <c r="C16" s="121" t="s">
        <v>44</v>
      </c>
      <c r="D16" s="123"/>
      <c r="E16" s="122">
        <f>SUM(E17:E26)</f>
        <v>8080000</v>
      </c>
    </row>
    <row r="17" spans="1:12" s="45" customFormat="1" ht="16.5" customHeight="1" x14ac:dyDescent="0.25">
      <c r="A17" s="53"/>
      <c r="B17" s="47">
        <v>4010</v>
      </c>
      <c r="C17" s="58" t="s">
        <v>49</v>
      </c>
      <c r="D17" s="44"/>
      <c r="E17" s="46">
        <v>440000</v>
      </c>
    </row>
    <row r="18" spans="1:12" s="45" customFormat="1" ht="16.5" customHeight="1" x14ac:dyDescent="0.25">
      <c r="A18" s="53"/>
      <c r="B18" s="47">
        <v>4040</v>
      </c>
      <c r="C18" s="58" t="s">
        <v>50</v>
      </c>
      <c r="D18" s="44"/>
      <c r="E18" s="46">
        <v>37400</v>
      </c>
    </row>
    <row r="19" spans="1:12" s="45" customFormat="1" ht="16.5" customHeight="1" x14ac:dyDescent="0.25">
      <c r="A19" s="53"/>
      <c r="B19" s="47">
        <v>4110</v>
      </c>
      <c r="C19" s="59" t="s">
        <v>51</v>
      </c>
      <c r="D19" s="44"/>
      <c r="E19" s="46">
        <v>82065</v>
      </c>
    </row>
    <row r="20" spans="1:12" s="45" customFormat="1" ht="16.5" customHeight="1" x14ac:dyDescent="0.25">
      <c r="A20" s="53"/>
      <c r="B20" s="47">
        <v>4120</v>
      </c>
      <c r="C20" s="60" t="s">
        <v>54</v>
      </c>
      <c r="D20" s="44"/>
      <c r="E20" s="46">
        <v>11696</v>
      </c>
    </row>
    <row r="21" spans="1:12" s="45" customFormat="1" ht="16.5" customHeight="1" x14ac:dyDescent="0.25">
      <c r="A21" s="53"/>
      <c r="B21" s="47">
        <v>4210</v>
      </c>
      <c r="C21" s="59" t="s">
        <v>52</v>
      </c>
      <c r="D21" s="44"/>
      <c r="E21" s="46">
        <v>15000</v>
      </c>
    </row>
    <row r="22" spans="1:12" s="45" customFormat="1" ht="16.5" customHeight="1" x14ac:dyDescent="0.25">
      <c r="A22" s="53"/>
      <c r="B22" s="47">
        <v>4300</v>
      </c>
      <c r="C22" s="59" t="s">
        <v>53</v>
      </c>
      <c r="D22" s="44"/>
      <c r="E22" s="46">
        <v>500</v>
      </c>
    </row>
    <row r="23" spans="1:12" s="45" customFormat="1" ht="16.5" customHeight="1" x14ac:dyDescent="0.25">
      <c r="A23" s="53"/>
      <c r="B23" s="47">
        <v>4610</v>
      </c>
      <c r="C23" s="61" t="s">
        <v>55</v>
      </c>
      <c r="D23" s="44"/>
      <c r="E23" s="46">
        <v>6500</v>
      </c>
    </row>
    <row r="24" spans="1:12" s="45" customFormat="1" ht="26.25" customHeight="1" x14ac:dyDescent="0.25">
      <c r="A24" s="53"/>
      <c r="B24" s="69">
        <v>4700</v>
      </c>
      <c r="C24" s="66" t="s">
        <v>56</v>
      </c>
      <c r="D24" s="67"/>
      <c r="E24" s="68">
        <v>3000</v>
      </c>
    </row>
    <row r="25" spans="1:12" s="45" customFormat="1" ht="38.25" customHeight="1" x14ac:dyDescent="0.25">
      <c r="A25" s="53"/>
      <c r="B25" s="69">
        <v>6230</v>
      </c>
      <c r="C25" s="66" t="s">
        <v>61</v>
      </c>
      <c r="D25" s="67"/>
      <c r="E25" s="68">
        <v>500000</v>
      </c>
    </row>
    <row r="26" spans="1:12" s="45" customFormat="1" ht="38.25" customHeight="1" x14ac:dyDescent="0.25">
      <c r="A26" s="52"/>
      <c r="B26" s="69">
        <v>6610</v>
      </c>
      <c r="C26" s="66" t="s">
        <v>57</v>
      </c>
      <c r="D26" s="67"/>
      <c r="E26" s="68">
        <v>6983839</v>
      </c>
    </row>
    <row r="27" spans="1:12" s="2" customFormat="1" ht="25.5" customHeight="1" x14ac:dyDescent="0.2">
      <c r="A27" s="100">
        <v>2</v>
      </c>
      <c r="B27" s="143"/>
      <c r="C27" s="144" t="s">
        <v>31</v>
      </c>
      <c r="D27" s="91">
        <f>D28</f>
        <v>870000</v>
      </c>
      <c r="E27" s="91">
        <f>E30+E35+E37+E39+E41</f>
        <v>870000</v>
      </c>
    </row>
    <row r="28" spans="1:12" ht="16.5" customHeight="1" x14ac:dyDescent="0.25">
      <c r="A28" s="101"/>
      <c r="B28" s="124">
        <v>75618</v>
      </c>
      <c r="C28" s="125" t="s">
        <v>0</v>
      </c>
      <c r="D28" s="50">
        <f>D29</f>
        <v>870000</v>
      </c>
      <c r="E28" s="126"/>
      <c r="F28" s="4"/>
      <c r="G28" s="4"/>
      <c r="H28" s="4"/>
      <c r="I28" s="4"/>
      <c r="J28" s="4"/>
      <c r="K28" s="4"/>
      <c r="L28" s="4"/>
    </row>
    <row r="29" spans="1:12" s="20" customFormat="1" ht="27" customHeight="1" x14ac:dyDescent="0.2">
      <c r="A29" s="102"/>
      <c r="B29" s="40" t="s">
        <v>26</v>
      </c>
      <c r="C29" s="109" t="s">
        <v>69</v>
      </c>
      <c r="D29" s="80">
        <v>870000</v>
      </c>
      <c r="E29" s="129"/>
      <c r="F29" s="19"/>
      <c r="G29" s="19"/>
      <c r="H29" s="19"/>
      <c r="I29" s="19"/>
      <c r="J29" s="19"/>
      <c r="K29" s="19"/>
      <c r="L29" s="19"/>
    </row>
    <row r="30" spans="1:12" ht="16.5" customHeight="1" x14ac:dyDescent="0.25">
      <c r="A30" s="101"/>
      <c r="B30" s="49">
        <v>85153</v>
      </c>
      <c r="C30" s="125" t="s">
        <v>1</v>
      </c>
      <c r="D30" s="50"/>
      <c r="E30" s="50">
        <f>SUM(E31:E34)</f>
        <v>130000</v>
      </c>
      <c r="F30" s="4"/>
      <c r="G30" s="4"/>
      <c r="H30" s="4"/>
      <c r="I30" s="4"/>
      <c r="J30" s="4"/>
      <c r="K30" s="4"/>
      <c r="L30" s="4"/>
    </row>
    <row r="31" spans="1:12" s="73" customFormat="1" ht="16.5" customHeight="1" x14ac:dyDescent="0.25">
      <c r="A31" s="103"/>
      <c r="B31" s="70">
        <v>4170</v>
      </c>
      <c r="C31" s="71" t="s">
        <v>58</v>
      </c>
      <c r="D31" s="57"/>
      <c r="E31" s="57">
        <v>14000</v>
      </c>
      <c r="F31" s="72"/>
      <c r="G31" s="72"/>
      <c r="H31" s="72"/>
      <c r="I31" s="72"/>
      <c r="J31" s="72"/>
      <c r="K31" s="72"/>
      <c r="L31" s="72"/>
    </row>
    <row r="32" spans="1:12" s="73" customFormat="1" ht="16.5" customHeight="1" x14ac:dyDescent="0.25">
      <c r="A32" s="103"/>
      <c r="B32" s="70">
        <v>4190</v>
      </c>
      <c r="C32" s="71" t="s">
        <v>59</v>
      </c>
      <c r="D32" s="57"/>
      <c r="E32" s="57">
        <v>11000</v>
      </c>
      <c r="F32" s="72"/>
      <c r="G32" s="72"/>
      <c r="H32" s="72"/>
      <c r="I32" s="72"/>
      <c r="J32" s="72"/>
      <c r="K32" s="72"/>
      <c r="L32" s="72"/>
    </row>
    <row r="33" spans="1:12" s="73" customFormat="1" ht="16.5" customHeight="1" x14ac:dyDescent="0.25">
      <c r="A33" s="103"/>
      <c r="B33" s="70">
        <v>4210</v>
      </c>
      <c r="C33" s="71" t="s">
        <v>52</v>
      </c>
      <c r="D33" s="57"/>
      <c r="E33" s="57">
        <v>7000</v>
      </c>
      <c r="F33" s="72"/>
      <c r="G33" s="72"/>
      <c r="H33" s="72"/>
      <c r="I33" s="72"/>
      <c r="J33" s="72"/>
      <c r="K33" s="72"/>
      <c r="L33" s="72"/>
    </row>
    <row r="34" spans="1:12" s="73" customFormat="1" ht="16.5" customHeight="1" x14ac:dyDescent="0.25">
      <c r="A34" s="103"/>
      <c r="B34" s="118">
        <v>4300</v>
      </c>
      <c r="C34" s="119" t="s">
        <v>53</v>
      </c>
      <c r="D34" s="93"/>
      <c r="E34" s="93">
        <v>98000</v>
      </c>
      <c r="F34" s="72"/>
      <c r="G34" s="72"/>
      <c r="H34" s="72"/>
      <c r="I34" s="72"/>
      <c r="J34" s="72"/>
      <c r="K34" s="72"/>
      <c r="L34" s="72"/>
    </row>
    <row r="35" spans="1:12" ht="29.25" customHeight="1" x14ac:dyDescent="0.25">
      <c r="A35" s="101"/>
      <c r="B35" s="49">
        <v>85153</v>
      </c>
      <c r="C35" s="127" t="s">
        <v>2</v>
      </c>
      <c r="D35" s="128"/>
      <c r="E35" s="128">
        <f>E36</f>
        <v>350000</v>
      </c>
      <c r="F35" s="4"/>
      <c r="G35" s="4"/>
      <c r="H35" s="4"/>
      <c r="I35" s="4"/>
      <c r="J35" s="4"/>
      <c r="K35" s="4"/>
      <c r="L35" s="4"/>
    </row>
    <row r="36" spans="1:12" s="24" customFormat="1" ht="51.75" customHeight="1" x14ac:dyDescent="0.2">
      <c r="A36" s="104"/>
      <c r="B36" s="35">
        <v>2360</v>
      </c>
      <c r="C36" s="109" t="s">
        <v>60</v>
      </c>
      <c r="D36" s="80"/>
      <c r="E36" s="80">
        <v>350000</v>
      </c>
      <c r="F36" s="23"/>
      <c r="G36" s="23"/>
      <c r="H36" s="23"/>
      <c r="I36" s="23"/>
      <c r="J36" s="23"/>
      <c r="K36" s="23"/>
      <c r="L36" s="23"/>
    </row>
    <row r="37" spans="1:12" ht="47.25" customHeight="1" x14ac:dyDescent="0.25">
      <c r="A37" s="101"/>
      <c r="B37" s="49">
        <v>85154</v>
      </c>
      <c r="C37" s="127" t="s">
        <v>4</v>
      </c>
      <c r="D37" s="128"/>
      <c r="E37" s="128">
        <f>E38</f>
        <v>70000</v>
      </c>
      <c r="F37" s="4"/>
      <c r="G37" s="4"/>
      <c r="H37" s="4"/>
      <c r="I37" s="4"/>
      <c r="J37" s="4"/>
      <c r="K37" s="4"/>
      <c r="L37" s="4"/>
    </row>
    <row r="38" spans="1:12" ht="51" customHeight="1" x14ac:dyDescent="0.25">
      <c r="A38" s="105"/>
      <c r="B38" s="35">
        <v>2360</v>
      </c>
      <c r="C38" s="109" t="s">
        <v>60</v>
      </c>
      <c r="D38" s="78"/>
      <c r="E38" s="80">
        <v>70000</v>
      </c>
      <c r="F38" s="4"/>
      <c r="G38" s="4"/>
      <c r="H38" s="4"/>
      <c r="I38" s="4"/>
      <c r="J38" s="4"/>
      <c r="K38" s="4"/>
      <c r="L38" s="4"/>
    </row>
    <row r="39" spans="1:12" ht="32.25" customHeight="1" x14ac:dyDescent="0.25">
      <c r="A39" s="101"/>
      <c r="B39" s="49">
        <v>85154</v>
      </c>
      <c r="C39" s="127" t="s">
        <v>25</v>
      </c>
      <c r="D39" s="128"/>
      <c r="E39" s="128">
        <v>260000</v>
      </c>
      <c r="F39" s="4"/>
      <c r="G39" s="4"/>
      <c r="H39" s="4"/>
      <c r="I39" s="4"/>
      <c r="J39" s="4"/>
      <c r="K39" s="4"/>
      <c r="L39" s="4"/>
    </row>
    <row r="40" spans="1:12" ht="51.75" customHeight="1" x14ac:dyDescent="0.25">
      <c r="A40" s="101"/>
      <c r="B40" s="35">
        <v>2360</v>
      </c>
      <c r="C40" s="109" t="s">
        <v>60</v>
      </c>
      <c r="D40" s="78"/>
      <c r="E40" s="80">
        <v>260000</v>
      </c>
      <c r="F40" s="4"/>
      <c r="G40" s="4"/>
      <c r="H40" s="4"/>
      <c r="I40" s="4"/>
      <c r="J40" s="4"/>
      <c r="K40" s="4"/>
      <c r="L40" s="4"/>
    </row>
    <row r="41" spans="1:12" ht="15.75" customHeight="1" x14ac:dyDescent="0.25">
      <c r="A41" s="101"/>
      <c r="B41" s="49">
        <v>85154</v>
      </c>
      <c r="C41" s="125" t="s">
        <v>3</v>
      </c>
      <c r="D41" s="50"/>
      <c r="E41" s="50">
        <f>SUM(E42:E45)</f>
        <v>60000</v>
      </c>
      <c r="F41" s="4"/>
      <c r="G41" s="4"/>
      <c r="H41" s="4"/>
      <c r="I41" s="4"/>
      <c r="J41" s="4"/>
      <c r="K41" s="4"/>
      <c r="L41" s="4"/>
    </row>
    <row r="42" spans="1:12" ht="27" customHeight="1" x14ac:dyDescent="0.25">
      <c r="A42" s="101"/>
      <c r="B42" s="22">
        <v>2800</v>
      </c>
      <c r="C42" s="64" t="s">
        <v>62</v>
      </c>
      <c r="D42" s="74"/>
      <c r="E42" s="65">
        <v>30000</v>
      </c>
      <c r="F42" s="4"/>
      <c r="G42" s="4"/>
      <c r="H42" s="4"/>
      <c r="I42" s="4"/>
      <c r="J42" s="4"/>
      <c r="K42" s="4"/>
      <c r="L42" s="4"/>
    </row>
    <row r="43" spans="1:12" ht="15" customHeight="1" x14ac:dyDescent="0.25">
      <c r="A43" s="101"/>
      <c r="B43" s="22">
        <v>4170</v>
      </c>
      <c r="C43" s="62" t="s">
        <v>58</v>
      </c>
      <c r="D43" s="16"/>
      <c r="E43" s="21">
        <v>3000</v>
      </c>
      <c r="F43" s="4"/>
      <c r="G43" s="4"/>
      <c r="H43" s="4"/>
      <c r="I43" s="4"/>
      <c r="J43" s="4"/>
      <c r="K43" s="4"/>
      <c r="L43" s="4"/>
    </row>
    <row r="44" spans="1:12" ht="15" customHeight="1" x14ac:dyDescent="0.25">
      <c r="A44" s="101"/>
      <c r="B44" s="22">
        <v>4210</v>
      </c>
      <c r="C44" s="62" t="s">
        <v>52</v>
      </c>
      <c r="D44" s="16"/>
      <c r="E44" s="21">
        <v>4000</v>
      </c>
      <c r="F44" s="4"/>
      <c r="G44" s="4"/>
      <c r="H44" s="4"/>
      <c r="I44" s="4"/>
      <c r="J44" s="4"/>
      <c r="K44" s="4"/>
      <c r="L44" s="4"/>
    </row>
    <row r="45" spans="1:12" ht="15" customHeight="1" x14ac:dyDescent="0.25">
      <c r="A45" s="105"/>
      <c r="B45" s="35">
        <v>4300</v>
      </c>
      <c r="C45" s="48" t="s">
        <v>53</v>
      </c>
      <c r="D45" s="17"/>
      <c r="E45" s="36">
        <v>23000</v>
      </c>
      <c r="F45" s="4"/>
      <c r="G45" s="4"/>
      <c r="H45" s="4"/>
      <c r="I45" s="4"/>
      <c r="J45" s="4"/>
      <c r="K45" s="4"/>
      <c r="L45" s="4"/>
    </row>
    <row r="46" spans="1:12" s="2" customFormat="1" ht="28.5" customHeight="1" x14ac:dyDescent="0.2">
      <c r="A46" s="100">
        <v>3</v>
      </c>
      <c r="B46" s="145"/>
      <c r="C46" s="75" t="s">
        <v>36</v>
      </c>
      <c r="D46" s="76">
        <f>D47</f>
        <v>375000</v>
      </c>
      <c r="E46" s="76">
        <f t="shared" ref="E46" si="0">SUM(E47:E49)</f>
        <v>375000</v>
      </c>
      <c r="F46" s="3"/>
      <c r="G46" s="3"/>
      <c r="H46" s="3"/>
      <c r="I46" s="3"/>
      <c r="J46" s="3"/>
      <c r="K46" s="3"/>
      <c r="L46" s="3"/>
    </row>
    <row r="47" spans="1:12" x14ac:dyDescent="0.25">
      <c r="A47" s="101"/>
      <c r="B47" s="42">
        <v>85324</v>
      </c>
      <c r="C47" s="130" t="s">
        <v>11</v>
      </c>
      <c r="D47" s="43">
        <v>375000</v>
      </c>
      <c r="E47" s="43"/>
      <c r="F47" s="4"/>
      <c r="G47" s="4"/>
      <c r="H47" s="4"/>
      <c r="I47" s="4"/>
      <c r="J47" s="4"/>
      <c r="K47" s="4"/>
      <c r="L47" s="4"/>
    </row>
    <row r="48" spans="1:12" x14ac:dyDescent="0.25">
      <c r="A48" s="101"/>
      <c r="B48" s="40" t="s">
        <v>30</v>
      </c>
      <c r="C48" s="131" t="s">
        <v>68</v>
      </c>
      <c r="D48" s="36">
        <v>375000</v>
      </c>
      <c r="E48" s="17"/>
      <c r="F48" s="4"/>
      <c r="G48" s="4"/>
      <c r="H48" s="4"/>
      <c r="I48" s="4"/>
      <c r="J48" s="4"/>
      <c r="K48" s="4"/>
      <c r="L48" s="4"/>
    </row>
    <row r="49" spans="1:12" x14ac:dyDescent="0.25">
      <c r="A49" s="101"/>
      <c r="B49" s="10">
        <v>85324</v>
      </c>
      <c r="C49" s="41" t="s">
        <v>12</v>
      </c>
      <c r="D49" s="39"/>
      <c r="E49" s="39">
        <f>SUM(E50:E59)</f>
        <v>375000</v>
      </c>
      <c r="F49" s="4"/>
      <c r="G49" s="4"/>
      <c r="H49" s="4"/>
      <c r="I49" s="4"/>
      <c r="J49" s="4"/>
      <c r="K49" s="4"/>
      <c r="L49" s="4"/>
    </row>
    <row r="50" spans="1:12" x14ac:dyDescent="0.25">
      <c r="A50" s="101"/>
      <c r="B50" s="22">
        <v>4010</v>
      </c>
      <c r="C50" s="63" t="s">
        <v>49</v>
      </c>
      <c r="D50" s="16"/>
      <c r="E50" s="21">
        <v>243230</v>
      </c>
      <c r="F50" s="4"/>
      <c r="G50" s="4"/>
      <c r="H50" s="4"/>
      <c r="I50" s="4"/>
      <c r="J50" s="4"/>
      <c r="K50" s="4"/>
      <c r="L50" s="4"/>
    </row>
    <row r="51" spans="1:12" x14ac:dyDescent="0.25">
      <c r="A51" s="101"/>
      <c r="B51" s="22">
        <v>4040</v>
      </c>
      <c r="C51" s="63" t="s">
        <v>50</v>
      </c>
      <c r="D51" s="16"/>
      <c r="E51" s="21">
        <v>20000</v>
      </c>
      <c r="F51" s="4"/>
      <c r="G51" s="4"/>
      <c r="H51" s="4"/>
      <c r="I51" s="4"/>
      <c r="J51" s="4"/>
      <c r="K51" s="4"/>
      <c r="L51" s="4"/>
    </row>
    <row r="52" spans="1:12" x14ac:dyDescent="0.25">
      <c r="A52" s="101"/>
      <c r="B52" s="22">
        <v>4110</v>
      </c>
      <c r="C52" s="63" t="s">
        <v>51</v>
      </c>
      <c r="D52" s="16"/>
      <c r="E52" s="21">
        <v>41811</v>
      </c>
      <c r="F52" s="4"/>
      <c r="G52" s="4"/>
      <c r="H52" s="4"/>
      <c r="I52" s="4"/>
      <c r="J52" s="4"/>
      <c r="K52" s="4"/>
      <c r="L52" s="4"/>
    </row>
    <row r="53" spans="1:12" x14ac:dyDescent="0.25">
      <c r="A53" s="101"/>
      <c r="B53" s="22">
        <v>4120</v>
      </c>
      <c r="C53" s="34" t="s">
        <v>54</v>
      </c>
      <c r="D53" s="16"/>
      <c r="E53" s="21">
        <v>5959</v>
      </c>
      <c r="F53" s="4"/>
      <c r="G53" s="4"/>
      <c r="H53" s="4"/>
      <c r="I53" s="4"/>
      <c r="J53" s="4"/>
      <c r="K53" s="4"/>
      <c r="L53" s="4"/>
    </row>
    <row r="54" spans="1:12" x14ac:dyDescent="0.25">
      <c r="A54" s="101"/>
      <c r="B54" s="22">
        <v>4210</v>
      </c>
      <c r="C54" s="63" t="s">
        <v>52</v>
      </c>
      <c r="D54" s="16"/>
      <c r="E54" s="21">
        <v>50000</v>
      </c>
      <c r="F54" s="4"/>
      <c r="G54" s="4"/>
      <c r="H54" s="4"/>
      <c r="I54" s="4"/>
      <c r="J54" s="4"/>
      <c r="K54" s="4"/>
      <c r="L54" s="4"/>
    </row>
    <row r="55" spans="1:12" x14ac:dyDescent="0.25">
      <c r="A55" s="101"/>
      <c r="B55" s="22">
        <v>4220</v>
      </c>
      <c r="C55" s="63" t="s">
        <v>63</v>
      </c>
      <c r="D55" s="16"/>
      <c r="E55" s="21">
        <v>2000</v>
      </c>
      <c r="F55" s="4"/>
      <c r="G55" s="4"/>
      <c r="H55" s="4"/>
      <c r="I55" s="4"/>
      <c r="J55" s="4"/>
      <c r="K55" s="4"/>
      <c r="L55" s="4"/>
    </row>
    <row r="56" spans="1:12" x14ac:dyDescent="0.25">
      <c r="A56" s="101"/>
      <c r="B56" s="22">
        <v>4270</v>
      </c>
      <c r="C56" s="63" t="s">
        <v>64</v>
      </c>
      <c r="D56" s="16"/>
      <c r="E56" s="21">
        <v>2000</v>
      </c>
      <c r="F56" s="4"/>
      <c r="G56" s="4"/>
      <c r="H56" s="4"/>
      <c r="I56" s="4"/>
      <c r="J56" s="4"/>
      <c r="K56" s="4"/>
      <c r="L56" s="4"/>
    </row>
    <row r="57" spans="1:12" x14ac:dyDescent="0.25">
      <c r="A57" s="101"/>
      <c r="B57" s="22">
        <v>4300</v>
      </c>
      <c r="C57" s="63" t="s">
        <v>53</v>
      </c>
      <c r="D57" s="16"/>
      <c r="E57" s="21">
        <v>2000</v>
      </c>
      <c r="F57" s="4"/>
      <c r="G57" s="4"/>
      <c r="H57" s="4"/>
      <c r="I57" s="4"/>
      <c r="J57" s="4"/>
      <c r="K57" s="4"/>
      <c r="L57" s="4"/>
    </row>
    <row r="58" spans="1:12" x14ac:dyDescent="0.25">
      <c r="A58" s="101"/>
      <c r="B58" s="22">
        <v>4410</v>
      </c>
      <c r="C58" s="63" t="s">
        <v>65</v>
      </c>
      <c r="D58" s="16"/>
      <c r="E58" s="21">
        <v>3000</v>
      </c>
      <c r="F58" s="4"/>
      <c r="G58" s="4"/>
      <c r="H58" s="4"/>
      <c r="I58" s="4"/>
      <c r="J58" s="4"/>
      <c r="K58" s="4"/>
      <c r="L58" s="4"/>
    </row>
    <row r="59" spans="1:12" ht="26.25" x14ac:dyDescent="0.25">
      <c r="A59" s="101"/>
      <c r="B59" s="22">
        <v>4700</v>
      </c>
      <c r="C59" s="77" t="s">
        <v>56</v>
      </c>
      <c r="D59" s="78"/>
      <c r="E59" s="79">
        <v>5000</v>
      </c>
      <c r="F59" s="4"/>
      <c r="G59" s="4"/>
      <c r="H59" s="4"/>
      <c r="I59" s="4"/>
      <c r="J59" s="4"/>
      <c r="K59" s="4"/>
      <c r="L59" s="4"/>
    </row>
    <row r="60" spans="1:12" s="3" customFormat="1" ht="27.75" customHeight="1" x14ac:dyDescent="0.2">
      <c r="A60" s="106">
        <v>4</v>
      </c>
      <c r="B60" s="145"/>
      <c r="C60" s="146" t="s">
        <v>35</v>
      </c>
      <c r="D60" s="76">
        <f>D61</f>
        <v>800000</v>
      </c>
      <c r="E60" s="76">
        <f>E63</f>
        <v>800000</v>
      </c>
    </row>
    <row r="61" spans="1:12" ht="16.5" customHeight="1" x14ac:dyDescent="0.25">
      <c r="A61" s="101"/>
      <c r="B61" s="42">
        <v>90019</v>
      </c>
      <c r="C61" s="130" t="s">
        <v>10</v>
      </c>
      <c r="D61" s="43">
        <f>D62</f>
        <v>800000</v>
      </c>
      <c r="E61" s="43"/>
      <c r="F61" s="4"/>
      <c r="G61" s="4"/>
      <c r="H61" s="4"/>
      <c r="I61" s="4"/>
      <c r="J61" s="4"/>
      <c r="K61" s="4"/>
      <c r="L61" s="4"/>
    </row>
    <row r="62" spans="1:12" ht="16.5" customHeight="1" x14ac:dyDescent="0.25">
      <c r="A62" s="101"/>
      <c r="B62" s="40" t="s">
        <v>29</v>
      </c>
      <c r="C62" s="132" t="s">
        <v>66</v>
      </c>
      <c r="D62" s="36">
        <v>800000</v>
      </c>
      <c r="E62" s="17"/>
      <c r="F62" s="4"/>
      <c r="G62" s="4"/>
      <c r="H62" s="4"/>
      <c r="I62" s="4"/>
      <c r="J62" s="4"/>
      <c r="K62" s="4"/>
      <c r="L62" s="4"/>
    </row>
    <row r="63" spans="1:12" ht="16.5" customHeight="1" x14ac:dyDescent="0.25">
      <c r="A63" s="101"/>
      <c r="B63" s="38">
        <v>90019</v>
      </c>
      <c r="C63" s="41" t="s">
        <v>9</v>
      </c>
      <c r="D63" s="39"/>
      <c r="E63" s="39">
        <f>SUM(E64:E71)</f>
        <v>800000</v>
      </c>
      <c r="F63" s="4"/>
      <c r="G63" s="4"/>
      <c r="H63" s="4"/>
      <c r="I63" s="4"/>
      <c r="J63" s="4"/>
      <c r="K63" s="4"/>
      <c r="L63" s="4"/>
    </row>
    <row r="64" spans="1:12" ht="15" customHeight="1" x14ac:dyDescent="0.25">
      <c r="A64" s="101"/>
      <c r="B64" s="22">
        <v>4010</v>
      </c>
      <c r="C64" s="63" t="s">
        <v>49</v>
      </c>
      <c r="D64" s="16"/>
      <c r="E64" s="21">
        <v>447570</v>
      </c>
      <c r="F64" s="4"/>
      <c r="G64" s="4"/>
      <c r="H64" s="4"/>
      <c r="I64" s="4"/>
      <c r="J64" s="4"/>
      <c r="K64" s="4"/>
      <c r="L64" s="4"/>
    </row>
    <row r="65" spans="1:12" ht="15" customHeight="1" x14ac:dyDescent="0.25">
      <c r="A65" s="101"/>
      <c r="B65" s="22">
        <v>4040</v>
      </c>
      <c r="C65" s="63" t="s">
        <v>50</v>
      </c>
      <c r="D65" s="16"/>
      <c r="E65" s="21">
        <v>82020</v>
      </c>
      <c r="F65" s="4"/>
      <c r="G65" s="4"/>
      <c r="H65" s="4"/>
      <c r="I65" s="4"/>
      <c r="J65" s="4"/>
      <c r="K65" s="4"/>
      <c r="L65" s="4"/>
    </row>
    <row r="66" spans="1:12" ht="15" customHeight="1" x14ac:dyDescent="0.25">
      <c r="A66" s="101"/>
      <c r="B66" s="22">
        <v>4110</v>
      </c>
      <c r="C66" s="63" t="s">
        <v>51</v>
      </c>
      <c r="D66" s="16"/>
      <c r="E66" s="21">
        <v>91036</v>
      </c>
      <c r="F66" s="4"/>
      <c r="G66" s="4"/>
      <c r="H66" s="4"/>
      <c r="I66" s="4"/>
      <c r="J66" s="4"/>
      <c r="K66" s="4"/>
      <c r="L66" s="4"/>
    </row>
    <row r="67" spans="1:12" ht="15" customHeight="1" x14ac:dyDescent="0.25">
      <c r="A67" s="101"/>
      <c r="B67" s="22">
        <v>4120</v>
      </c>
      <c r="C67" s="34" t="s">
        <v>54</v>
      </c>
      <c r="D67" s="16"/>
      <c r="E67" s="21">
        <v>12974</v>
      </c>
      <c r="F67" s="4"/>
      <c r="G67" s="4"/>
      <c r="H67" s="4"/>
      <c r="I67" s="4"/>
      <c r="J67" s="4"/>
      <c r="K67" s="4"/>
      <c r="L67" s="4"/>
    </row>
    <row r="68" spans="1:12" ht="15" customHeight="1" x14ac:dyDescent="0.25">
      <c r="A68" s="101"/>
      <c r="B68" s="32">
        <v>4210</v>
      </c>
      <c r="C68" s="63" t="s">
        <v>52</v>
      </c>
      <c r="D68" s="25"/>
      <c r="E68" s="30">
        <v>10000</v>
      </c>
      <c r="F68" s="4"/>
      <c r="G68" s="4"/>
      <c r="H68" s="4"/>
      <c r="I68" s="4"/>
      <c r="J68" s="4"/>
      <c r="K68" s="4"/>
      <c r="L68" s="4"/>
    </row>
    <row r="69" spans="1:12" ht="15" customHeight="1" x14ac:dyDescent="0.25">
      <c r="A69" s="101"/>
      <c r="B69" s="22">
        <v>4300</v>
      </c>
      <c r="C69" s="63" t="s">
        <v>53</v>
      </c>
      <c r="D69" s="16"/>
      <c r="E69" s="21">
        <v>150000</v>
      </c>
      <c r="F69" s="4"/>
      <c r="G69" s="4"/>
      <c r="H69" s="4"/>
      <c r="I69" s="4"/>
      <c r="J69" s="4"/>
      <c r="K69" s="4"/>
      <c r="L69" s="4"/>
    </row>
    <row r="70" spans="1:12" ht="15" customHeight="1" x14ac:dyDescent="0.25">
      <c r="A70" s="101"/>
      <c r="B70" s="22">
        <v>4410</v>
      </c>
      <c r="C70" s="63" t="s">
        <v>65</v>
      </c>
      <c r="D70" s="16"/>
      <c r="E70" s="21">
        <v>400</v>
      </c>
      <c r="F70" s="4"/>
      <c r="G70" s="4"/>
      <c r="H70" s="4"/>
      <c r="I70" s="4"/>
      <c r="J70" s="4"/>
      <c r="K70" s="4"/>
      <c r="L70" s="4"/>
    </row>
    <row r="71" spans="1:12" ht="26.25" customHeight="1" x14ac:dyDescent="0.25">
      <c r="A71" s="105"/>
      <c r="B71" s="35">
        <v>4700</v>
      </c>
      <c r="C71" s="77" t="s">
        <v>56</v>
      </c>
      <c r="D71" s="78"/>
      <c r="E71" s="80">
        <v>6000</v>
      </c>
      <c r="F71" s="4"/>
      <c r="G71" s="4"/>
      <c r="H71" s="4"/>
      <c r="I71" s="4"/>
      <c r="J71" s="4"/>
      <c r="K71" s="4"/>
      <c r="L71" s="4"/>
    </row>
    <row r="72" spans="1:12" s="2" customFormat="1" ht="28.5" customHeight="1" x14ac:dyDescent="0.2">
      <c r="A72" s="100">
        <v>5</v>
      </c>
      <c r="B72" s="147"/>
      <c r="C72" s="81" t="s">
        <v>32</v>
      </c>
      <c r="D72" s="82">
        <f>D73+D80</f>
        <v>171000</v>
      </c>
      <c r="E72" s="82">
        <f>E75+E82</f>
        <v>171000</v>
      </c>
      <c r="F72" s="3"/>
      <c r="G72" s="3"/>
      <c r="H72" s="3"/>
      <c r="I72" s="3"/>
      <c r="J72" s="3"/>
      <c r="K72" s="3"/>
      <c r="L72" s="3"/>
    </row>
    <row r="73" spans="1:12" ht="45.75" customHeight="1" x14ac:dyDescent="0.25">
      <c r="A73" s="101"/>
      <c r="B73" s="42">
        <v>90020</v>
      </c>
      <c r="C73" s="133" t="s">
        <v>6</v>
      </c>
      <c r="D73" s="134">
        <f>D74</f>
        <v>20950</v>
      </c>
      <c r="E73" s="134"/>
      <c r="F73" s="4"/>
      <c r="G73" s="4"/>
      <c r="H73" s="4"/>
      <c r="I73" s="4"/>
      <c r="J73" s="4"/>
      <c r="K73" s="4"/>
      <c r="L73" s="4"/>
    </row>
    <row r="74" spans="1:12" ht="15" customHeight="1" x14ac:dyDescent="0.25">
      <c r="A74" s="101"/>
      <c r="B74" s="40" t="s">
        <v>28</v>
      </c>
      <c r="C74" s="48" t="s">
        <v>70</v>
      </c>
      <c r="D74" s="36">
        <v>20950</v>
      </c>
      <c r="E74" s="17"/>
      <c r="F74" s="4"/>
      <c r="G74" s="4"/>
      <c r="H74" s="4"/>
      <c r="I74" s="4"/>
      <c r="J74" s="4"/>
      <c r="K74" s="4"/>
      <c r="L74" s="4"/>
    </row>
    <row r="75" spans="1:12" ht="30.75" customHeight="1" x14ac:dyDescent="0.25">
      <c r="A75" s="101"/>
      <c r="B75" s="31">
        <v>90020</v>
      </c>
      <c r="C75" s="83" t="s">
        <v>5</v>
      </c>
      <c r="D75" s="84"/>
      <c r="E75" s="84">
        <v>20950</v>
      </c>
      <c r="F75" s="4"/>
      <c r="G75" s="4"/>
      <c r="H75" s="4"/>
      <c r="I75" s="4"/>
      <c r="J75" s="4"/>
      <c r="K75" s="4"/>
      <c r="L75" s="4"/>
    </row>
    <row r="76" spans="1:12" s="87" customFormat="1" ht="15" customHeight="1" x14ac:dyDescent="0.25">
      <c r="A76" s="53"/>
      <c r="B76" s="70">
        <v>4010</v>
      </c>
      <c r="C76" s="85" t="s">
        <v>49</v>
      </c>
      <c r="D76" s="55"/>
      <c r="E76" s="57">
        <v>15840</v>
      </c>
      <c r="F76" s="86"/>
      <c r="G76" s="86"/>
      <c r="H76" s="86"/>
      <c r="I76" s="86"/>
      <c r="J76" s="86"/>
      <c r="K76" s="86"/>
      <c r="L76" s="86"/>
    </row>
    <row r="77" spans="1:12" s="87" customFormat="1" ht="15" customHeight="1" x14ac:dyDescent="0.25">
      <c r="A77" s="53"/>
      <c r="B77" s="70">
        <v>4110</v>
      </c>
      <c r="C77" s="85" t="s">
        <v>51</v>
      </c>
      <c r="D77" s="55"/>
      <c r="E77" s="57">
        <v>2722</v>
      </c>
      <c r="F77" s="86"/>
      <c r="G77" s="86"/>
      <c r="H77" s="86"/>
      <c r="I77" s="86"/>
      <c r="J77" s="86"/>
      <c r="K77" s="86"/>
      <c r="L77" s="86"/>
    </row>
    <row r="78" spans="1:12" s="87" customFormat="1" ht="15" customHeight="1" x14ac:dyDescent="0.25">
      <c r="A78" s="53"/>
      <c r="B78" s="70">
        <v>4120</v>
      </c>
      <c r="C78" s="71" t="s">
        <v>54</v>
      </c>
      <c r="D78" s="55"/>
      <c r="E78" s="57">
        <v>388</v>
      </c>
      <c r="F78" s="86"/>
      <c r="G78" s="86"/>
      <c r="H78" s="86"/>
      <c r="I78" s="86"/>
      <c r="J78" s="86"/>
      <c r="K78" s="86"/>
      <c r="L78" s="86"/>
    </row>
    <row r="79" spans="1:12" s="87" customFormat="1" ht="15" customHeight="1" x14ac:dyDescent="0.25">
      <c r="A79" s="53"/>
      <c r="B79" s="118">
        <v>4610</v>
      </c>
      <c r="C79" s="135" t="s">
        <v>55</v>
      </c>
      <c r="D79" s="94"/>
      <c r="E79" s="93">
        <v>2000</v>
      </c>
      <c r="F79" s="86"/>
      <c r="G79" s="86"/>
      <c r="H79" s="86"/>
      <c r="I79" s="86"/>
      <c r="J79" s="86"/>
      <c r="K79" s="86"/>
      <c r="L79" s="86"/>
    </row>
    <row r="80" spans="1:12" ht="31.5" customHeight="1" x14ac:dyDescent="0.25">
      <c r="A80" s="101"/>
      <c r="B80" s="42">
        <v>90026</v>
      </c>
      <c r="C80" s="133" t="s">
        <v>19</v>
      </c>
      <c r="D80" s="134">
        <f>D81</f>
        <v>150050</v>
      </c>
      <c r="E80" s="134"/>
      <c r="F80" s="4"/>
      <c r="G80" s="4"/>
      <c r="H80" s="4"/>
      <c r="I80" s="4"/>
      <c r="J80" s="4"/>
      <c r="K80" s="4"/>
      <c r="L80" s="4"/>
    </row>
    <row r="81" spans="1:12" ht="15" customHeight="1" x14ac:dyDescent="0.25">
      <c r="A81" s="105"/>
      <c r="B81" s="40" t="s">
        <v>27</v>
      </c>
      <c r="C81" s="48" t="s">
        <v>71</v>
      </c>
      <c r="D81" s="36">
        <v>150050</v>
      </c>
      <c r="E81" s="17"/>
      <c r="F81" s="4"/>
      <c r="G81" s="4"/>
      <c r="H81" s="4"/>
      <c r="I81" s="4"/>
      <c r="J81" s="4"/>
      <c r="K81" s="4"/>
      <c r="L81" s="4"/>
    </row>
    <row r="82" spans="1:12" s="13" customFormat="1" ht="28.5" customHeight="1" x14ac:dyDescent="0.25">
      <c r="A82" s="110"/>
      <c r="B82" s="111">
        <v>90026</v>
      </c>
      <c r="C82" s="112" t="s">
        <v>20</v>
      </c>
      <c r="D82" s="113"/>
      <c r="E82" s="113">
        <f>SUM(E83:E88)</f>
        <v>150050</v>
      </c>
      <c r="F82" s="12"/>
      <c r="G82" s="12"/>
      <c r="H82" s="12"/>
      <c r="I82" s="12"/>
      <c r="J82" s="12"/>
      <c r="K82" s="12"/>
      <c r="L82" s="12"/>
    </row>
    <row r="83" spans="1:12" ht="15.75" customHeight="1" x14ac:dyDescent="0.25">
      <c r="A83" s="101"/>
      <c r="B83" s="22">
        <v>4010</v>
      </c>
      <c r="C83" s="63" t="s">
        <v>49</v>
      </c>
      <c r="D83" s="21"/>
      <c r="E83" s="21">
        <v>88671</v>
      </c>
      <c r="F83" s="4"/>
      <c r="G83" s="4"/>
      <c r="H83" s="4"/>
      <c r="I83" s="4"/>
      <c r="J83" s="4"/>
      <c r="K83" s="4"/>
      <c r="L83" s="4"/>
    </row>
    <row r="84" spans="1:12" ht="15.75" customHeight="1" x14ac:dyDescent="0.25">
      <c r="A84" s="101"/>
      <c r="B84" s="22">
        <v>4040</v>
      </c>
      <c r="C84" s="63" t="s">
        <v>50</v>
      </c>
      <c r="D84" s="21"/>
      <c r="E84" s="21">
        <v>10000</v>
      </c>
      <c r="F84" s="4"/>
      <c r="G84" s="4"/>
      <c r="H84" s="4"/>
      <c r="I84" s="4"/>
      <c r="J84" s="4"/>
      <c r="K84" s="4"/>
      <c r="L84" s="4"/>
    </row>
    <row r="85" spans="1:12" ht="15.75" customHeight="1" x14ac:dyDescent="0.25">
      <c r="A85" s="101"/>
      <c r="B85" s="22">
        <v>4110</v>
      </c>
      <c r="C85" s="63" t="s">
        <v>51</v>
      </c>
      <c r="D85" s="21"/>
      <c r="E85" s="21">
        <v>16962</v>
      </c>
      <c r="F85" s="4"/>
      <c r="G85" s="4"/>
      <c r="H85" s="4"/>
      <c r="I85" s="4"/>
      <c r="J85" s="4"/>
      <c r="K85" s="4"/>
      <c r="L85" s="4"/>
    </row>
    <row r="86" spans="1:12" ht="15.75" customHeight="1" x14ac:dyDescent="0.25">
      <c r="A86" s="101"/>
      <c r="B86" s="26">
        <v>4120</v>
      </c>
      <c r="C86" s="34" t="s">
        <v>54</v>
      </c>
      <c r="D86" s="27"/>
      <c r="E86" s="27">
        <v>2417</v>
      </c>
      <c r="F86" s="4"/>
      <c r="G86" s="4"/>
      <c r="H86" s="4"/>
      <c r="I86" s="4"/>
      <c r="J86" s="4"/>
      <c r="K86" s="4"/>
      <c r="L86" s="4"/>
    </row>
    <row r="87" spans="1:12" ht="15.75" customHeight="1" x14ac:dyDescent="0.25">
      <c r="A87" s="101"/>
      <c r="B87" s="32">
        <v>4210</v>
      </c>
      <c r="C87" s="63" t="s">
        <v>52</v>
      </c>
      <c r="D87" s="30"/>
      <c r="E87" s="30">
        <v>30000</v>
      </c>
      <c r="F87" s="4"/>
      <c r="G87" s="4"/>
      <c r="H87" s="4"/>
      <c r="I87" s="4"/>
      <c r="J87" s="4"/>
      <c r="K87" s="4"/>
      <c r="L87" s="4"/>
    </row>
    <row r="88" spans="1:12" s="13" customFormat="1" ht="27" customHeight="1" x14ac:dyDescent="0.25">
      <c r="A88" s="107"/>
      <c r="B88" s="33">
        <v>4700</v>
      </c>
      <c r="C88" s="77" t="s">
        <v>56</v>
      </c>
      <c r="D88" s="88"/>
      <c r="E88" s="89">
        <v>2000</v>
      </c>
      <c r="F88" s="12"/>
      <c r="G88" s="12"/>
      <c r="H88" s="12"/>
      <c r="I88" s="12"/>
      <c r="J88" s="12"/>
      <c r="K88" s="12"/>
      <c r="L88" s="12"/>
    </row>
    <row r="89" spans="1:12" s="2" customFormat="1" ht="38.25" customHeight="1" x14ac:dyDescent="0.2">
      <c r="A89" s="100">
        <v>6</v>
      </c>
      <c r="B89" s="147"/>
      <c r="C89" s="90" t="s">
        <v>33</v>
      </c>
      <c r="D89" s="91">
        <f>D90</f>
        <v>1530</v>
      </c>
      <c r="E89" s="91">
        <f>E92</f>
        <v>1530</v>
      </c>
      <c r="F89" s="3"/>
      <c r="G89" s="3"/>
      <c r="H89" s="3"/>
      <c r="I89" s="3"/>
      <c r="J89" s="3"/>
      <c r="K89" s="3"/>
      <c r="L89" s="3"/>
    </row>
    <row r="90" spans="1:12" ht="61.5" customHeight="1" x14ac:dyDescent="0.25">
      <c r="A90" s="101"/>
      <c r="B90" s="42">
        <v>90020</v>
      </c>
      <c r="C90" s="133" t="s">
        <v>21</v>
      </c>
      <c r="D90" s="134">
        <v>1530</v>
      </c>
      <c r="E90" s="134"/>
      <c r="F90" s="4"/>
      <c r="G90" s="4"/>
      <c r="H90" s="4"/>
      <c r="I90" s="4"/>
      <c r="J90" s="4"/>
      <c r="K90" s="4"/>
      <c r="L90" s="4"/>
    </row>
    <row r="91" spans="1:12" s="87" customFormat="1" ht="16.5" customHeight="1" x14ac:dyDescent="0.25">
      <c r="A91" s="53"/>
      <c r="B91" s="136" t="s">
        <v>28</v>
      </c>
      <c r="C91" s="137" t="s">
        <v>70</v>
      </c>
      <c r="D91" s="97">
        <v>1530</v>
      </c>
      <c r="E91" s="96"/>
      <c r="F91" s="86"/>
      <c r="G91" s="86"/>
      <c r="H91" s="86"/>
      <c r="I91" s="86"/>
      <c r="J91" s="86"/>
      <c r="K91" s="86"/>
      <c r="L91" s="86"/>
    </row>
    <row r="92" spans="1:12" s="6" customFormat="1" ht="45" customHeight="1" x14ac:dyDescent="0.25">
      <c r="A92" s="101"/>
      <c r="B92" s="31">
        <v>90020</v>
      </c>
      <c r="C92" s="83" t="s">
        <v>47</v>
      </c>
      <c r="D92" s="84"/>
      <c r="E92" s="84">
        <f>SUM(E93:E94)</f>
        <v>1530</v>
      </c>
      <c r="F92" s="7"/>
      <c r="G92" s="7"/>
      <c r="H92" s="7"/>
      <c r="I92" s="7"/>
      <c r="J92" s="7"/>
      <c r="K92" s="7"/>
      <c r="L92" s="7"/>
    </row>
    <row r="93" spans="1:12" ht="16.5" customHeight="1" x14ac:dyDescent="0.25">
      <c r="A93" s="101"/>
      <c r="B93" s="22">
        <v>4210</v>
      </c>
      <c r="C93" s="63" t="s">
        <v>52</v>
      </c>
      <c r="D93" s="16"/>
      <c r="E93" s="21">
        <v>1210</v>
      </c>
      <c r="F93" s="4"/>
      <c r="G93" s="4"/>
      <c r="H93" s="4"/>
      <c r="I93" s="4"/>
      <c r="J93" s="4"/>
      <c r="K93" s="4"/>
      <c r="L93" s="4"/>
    </row>
    <row r="94" spans="1:12" ht="16.5" customHeight="1" x14ac:dyDescent="0.25">
      <c r="A94" s="105"/>
      <c r="B94" s="28">
        <v>4610</v>
      </c>
      <c r="C94" s="61" t="s">
        <v>55</v>
      </c>
      <c r="D94" s="11"/>
      <c r="E94" s="29">
        <v>320</v>
      </c>
      <c r="F94" s="4"/>
      <c r="G94" s="4"/>
      <c r="H94" s="4"/>
      <c r="I94" s="4"/>
      <c r="J94" s="4"/>
      <c r="K94" s="4"/>
      <c r="L94" s="4"/>
    </row>
    <row r="95" spans="1:12" s="2" customFormat="1" ht="29.25" customHeight="1" x14ac:dyDescent="0.2">
      <c r="A95" s="100">
        <v>7</v>
      </c>
      <c r="B95" s="147"/>
      <c r="C95" s="75" t="s">
        <v>34</v>
      </c>
      <c r="D95" s="91">
        <f>D96</f>
        <v>3510</v>
      </c>
      <c r="E95" s="91">
        <f>E98</f>
        <v>3510</v>
      </c>
      <c r="F95" s="3"/>
      <c r="G95" s="3"/>
      <c r="H95" s="3"/>
      <c r="I95" s="3"/>
      <c r="J95" s="3"/>
      <c r="K95" s="3"/>
      <c r="L95" s="3"/>
    </row>
    <row r="96" spans="1:12" ht="30.75" customHeight="1" x14ac:dyDescent="0.25">
      <c r="A96" s="101"/>
      <c r="B96" s="42">
        <v>90024</v>
      </c>
      <c r="C96" s="139" t="s">
        <v>7</v>
      </c>
      <c r="D96" s="134">
        <v>3510</v>
      </c>
      <c r="E96" s="134"/>
      <c r="F96" s="4"/>
      <c r="G96" s="4"/>
      <c r="H96" s="4"/>
      <c r="I96" s="4"/>
      <c r="J96" s="4"/>
      <c r="K96" s="4"/>
      <c r="L96" s="4"/>
    </row>
    <row r="97" spans="1:12" s="87" customFormat="1" ht="18.75" customHeight="1" x14ac:dyDescent="0.25">
      <c r="A97" s="53"/>
      <c r="B97" s="136" t="s">
        <v>29</v>
      </c>
      <c r="C97" s="132" t="s">
        <v>66</v>
      </c>
      <c r="D97" s="97">
        <v>3510</v>
      </c>
      <c r="E97" s="96"/>
      <c r="F97" s="86"/>
      <c r="G97" s="86"/>
      <c r="H97" s="86"/>
      <c r="I97" s="86"/>
      <c r="J97" s="86"/>
      <c r="K97" s="86"/>
      <c r="L97" s="86"/>
    </row>
    <row r="98" spans="1:12" ht="29.25" customHeight="1" x14ac:dyDescent="0.25">
      <c r="A98" s="101"/>
      <c r="B98" s="9">
        <v>90024</v>
      </c>
      <c r="C98" s="138" t="s">
        <v>8</v>
      </c>
      <c r="D98" s="84"/>
      <c r="E98" s="117">
        <f>E99+E100</f>
        <v>3510</v>
      </c>
      <c r="F98" s="4"/>
      <c r="G98" s="4"/>
      <c r="H98" s="4"/>
      <c r="I98" s="4"/>
      <c r="J98" s="4"/>
      <c r="K98" s="4"/>
      <c r="L98" s="4"/>
    </row>
    <row r="99" spans="1:12" s="87" customFormat="1" ht="18" customHeight="1" x14ac:dyDescent="0.25">
      <c r="A99" s="53"/>
      <c r="B99" s="70">
        <v>4010</v>
      </c>
      <c r="C99" s="85" t="s">
        <v>49</v>
      </c>
      <c r="D99" s="55"/>
      <c r="E99" s="57">
        <v>2000</v>
      </c>
      <c r="F99" s="86"/>
      <c r="G99" s="86"/>
      <c r="H99" s="86"/>
      <c r="I99" s="86"/>
      <c r="J99" s="86"/>
      <c r="K99" s="86"/>
      <c r="L99" s="86"/>
    </row>
    <row r="100" spans="1:12" s="87" customFormat="1" ht="18" customHeight="1" x14ac:dyDescent="0.25">
      <c r="A100" s="108"/>
      <c r="B100" s="95">
        <v>4300</v>
      </c>
      <c r="C100" s="85" t="s">
        <v>53</v>
      </c>
      <c r="D100" s="96"/>
      <c r="E100" s="97">
        <v>1510</v>
      </c>
      <c r="F100" s="86"/>
      <c r="G100" s="86"/>
      <c r="H100" s="86"/>
      <c r="I100" s="86"/>
      <c r="J100" s="86"/>
      <c r="K100" s="86"/>
      <c r="L100" s="86"/>
    </row>
    <row r="101" spans="1:12" s="2" customFormat="1" ht="27" customHeight="1" x14ac:dyDescent="0.2">
      <c r="A101" s="100">
        <v>8</v>
      </c>
      <c r="B101" s="145"/>
      <c r="C101" s="75" t="s">
        <v>38</v>
      </c>
      <c r="D101" s="76">
        <f>D102</f>
        <v>100</v>
      </c>
      <c r="E101" s="76">
        <f>E104</f>
        <v>100</v>
      </c>
      <c r="F101" s="3"/>
      <c r="G101" s="3"/>
      <c r="H101" s="3"/>
      <c r="I101" s="3"/>
      <c r="J101" s="3"/>
      <c r="K101" s="3"/>
      <c r="L101" s="3"/>
    </row>
    <row r="102" spans="1:12" ht="29.25" customHeight="1" x14ac:dyDescent="0.25">
      <c r="A102" s="101"/>
      <c r="B102" s="42">
        <v>90026</v>
      </c>
      <c r="C102" s="133" t="s">
        <v>15</v>
      </c>
      <c r="D102" s="134">
        <f>D103</f>
        <v>100</v>
      </c>
      <c r="E102" s="134"/>
      <c r="F102" s="4"/>
      <c r="G102" s="4"/>
      <c r="H102" s="4"/>
      <c r="I102" s="4"/>
      <c r="J102" s="4"/>
      <c r="K102" s="4"/>
      <c r="L102" s="4"/>
    </row>
    <row r="103" spans="1:12" ht="16.5" customHeight="1" x14ac:dyDescent="0.25">
      <c r="A103" s="101"/>
      <c r="B103" s="40" t="s">
        <v>27</v>
      </c>
      <c r="C103" s="48" t="s">
        <v>71</v>
      </c>
      <c r="D103" s="36">
        <v>100</v>
      </c>
      <c r="E103" s="17"/>
      <c r="F103" s="4"/>
      <c r="G103" s="4"/>
      <c r="H103" s="4"/>
      <c r="I103" s="4"/>
      <c r="J103" s="4"/>
      <c r="K103" s="4"/>
      <c r="L103" s="4"/>
    </row>
    <row r="104" spans="1:12" ht="31.5" customHeight="1" x14ac:dyDescent="0.25">
      <c r="A104" s="101"/>
      <c r="B104" s="31">
        <v>90026</v>
      </c>
      <c r="C104" s="37" t="s">
        <v>16</v>
      </c>
      <c r="D104" s="39"/>
      <c r="E104" s="39">
        <f>E105</f>
        <v>100</v>
      </c>
      <c r="F104" s="4"/>
      <c r="G104" s="4"/>
      <c r="H104" s="4"/>
      <c r="I104" s="4"/>
      <c r="J104" s="4"/>
      <c r="K104" s="4"/>
      <c r="L104" s="4"/>
    </row>
    <row r="105" spans="1:12" ht="16.5" customHeight="1" x14ac:dyDescent="0.25">
      <c r="A105" s="105"/>
      <c r="B105" s="35">
        <v>4210</v>
      </c>
      <c r="C105" s="63" t="s">
        <v>52</v>
      </c>
      <c r="D105" s="17"/>
      <c r="E105" s="36">
        <v>100</v>
      </c>
      <c r="F105" s="4"/>
      <c r="G105" s="4"/>
      <c r="H105" s="4"/>
      <c r="I105" s="4"/>
      <c r="J105" s="4"/>
      <c r="K105" s="4"/>
      <c r="L105" s="4"/>
    </row>
    <row r="106" spans="1:12" s="2" customFormat="1" ht="29.25" customHeight="1" x14ac:dyDescent="0.2">
      <c r="A106" s="100">
        <v>9</v>
      </c>
      <c r="B106" s="145"/>
      <c r="C106" s="75" t="s">
        <v>37</v>
      </c>
      <c r="D106" s="76">
        <f>D107</f>
        <v>200</v>
      </c>
      <c r="E106" s="76">
        <f>E109</f>
        <v>200</v>
      </c>
      <c r="F106" s="3"/>
      <c r="G106" s="3"/>
      <c r="H106" s="3"/>
      <c r="I106" s="3"/>
      <c r="J106" s="3"/>
      <c r="K106" s="3"/>
      <c r="L106" s="3"/>
    </row>
    <row r="107" spans="1:12" ht="30" customHeight="1" x14ac:dyDescent="0.25">
      <c r="A107" s="101"/>
      <c r="B107" s="42">
        <v>90095</v>
      </c>
      <c r="C107" s="133" t="s">
        <v>14</v>
      </c>
      <c r="D107" s="134">
        <f>D108</f>
        <v>200</v>
      </c>
      <c r="E107" s="134"/>
      <c r="F107" s="4"/>
      <c r="G107" s="4"/>
      <c r="H107" s="4"/>
      <c r="I107" s="4"/>
      <c r="J107" s="4"/>
      <c r="K107" s="4"/>
      <c r="L107" s="4"/>
    </row>
    <row r="108" spans="1:12" s="87" customFormat="1" ht="16.5" customHeight="1" x14ac:dyDescent="0.25">
      <c r="A108" s="53"/>
      <c r="B108" s="136" t="s">
        <v>29</v>
      </c>
      <c r="C108" s="132" t="s">
        <v>66</v>
      </c>
      <c r="D108" s="97">
        <v>200</v>
      </c>
      <c r="E108" s="96"/>
      <c r="F108" s="86"/>
      <c r="G108" s="86"/>
      <c r="H108" s="86"/>
      <c r="I108" s="86"/>
      <c r="J108" s="86"/>
      <c r="K108" s="86"/>
      <c r="L108" s="86"/>
    </row>
    <row r="109" spans="1:12" ht="30.75" customHeight="1" x14ac:dyDescent="0.25">
      <c r="A109" s="101"/>
      <c r="B109" s="38">
        <v>90095</v>
      </c>
      <c r="C109" s="83" t="s">
        <v>13</v>
      </c>
      <c r="D109" s="84"/>
      <c r="E109" s="84">
        <f>E110</f>
        <v>200</v>
      </c>
      <c r="F109" s="4"/>
      <c r="G109" s="4"/>
      <c r="H109" s="4"/>
      <c r="I109" s="4"/>
      <c r="J109" s="4"/>
      <c r="K109" s="4"/>
      <c r="L109" s="4"/>
    </row>
    <row r="110" spans="1:12" ht="16.5" customHeight="1" x14ac:dyDescent="0.25">
      <c r="A110" s="105"/>
      <c r="B110" s="35">
        <v>4210</v>
      </c>
      <c r="C110" s="63" t="s">
        <v>52</v>
      </c>
      <c r="D110" s="17"/>
      <c r="E110" s="36">
        <v>200</v>
      </c>
      <c r="F110" s="4"/>
      <c r="G110" s="4"/>
      <c r="H110" s="4"/>
      <c r="I110" s="4"/>
      <c r="J110" s="4"/>
      <c r="K110" s="4"/>
      <c r="L110" s="4"/>
    </row>
    <row r="111" spans="1:12" s="156" customFormat="1" ht="25.5" customHeight="1" x14ac:dyDescent="0.25">
      <c r="A111" s="151">
        <v>10</v>
      </c>
      <c r="B111" s="152"/>
      <c r="C111" s="153" t="s">
        <v>39</v>
      </c>
      <c r="D111" s="154">
        <f>D112</f>
        <v>409975</v>
      </c>
      <c r="E111" s="154">
        <f>E114</f>
        <v>409975</v>
      </c>
      <c r="F111" s="155"/>
      <c r="G111" s="155"/>
      <c r="H111" s="155"/>
      <c r="I111" s="155"/>
      <c r="J111" s="155"/>
      <c r="K111" s="155"/>
      <c r="L111" s="155"/>
    </row>
    <row r="112" spans="1:12" ht="16.5" customHeight="1" x14ac:dyDescent="0.25">
      <c r="A112" s="101"/>
      <c r="B112" s="42">
        <v>90095</v>
      </c>
      <c r="C112" s="141" t="s">
        <v>18</v>
      </c>
      <c r="D112" s="43">
        <f>D113</f>
        <v>409975</v>
      </c>
      <c r="E112" s="43"/>
      <c r="F112" s="4"/>
      <c r="G112" s="4"/>
      <c r="H112" s="4"/>
      <c r="I112" s="4"/>
      <c r="J112" s="4"/>
      <c r="K112" s="4"/>
      <c r="L112" s="4"/>
    </row>
    <row r="113" spans="1:12" ht="16.5" customHeight="1" x14ac:dyDescent="0.25">
      <c r="A113" s="101"/>
      <c r="B113" s="136" t="s">
        <v>29</v>
      </c>
      <c r="C113" s="132" t="s">
        <v>66</v>
      </c>
      <c r="D113" s="97">
        <v>409975</v>
      </c>
      <c r="E113" s="142"/>
      <c r="F113" s="4"/>
      <c r="G113" s="4"/>
      <c r="H113" s="4"/>
      <c r="I113" s="4"/>
      <c r="J113" s="4"/>
      <c r="K113" s="4"/>
      <c r="L113" s="4"/>
    </row>
    <row r="114" spans="1:12" ht="16.5" customHeight="1" x14ac:dyDescent="0.25">
      <c r="A114" s="101"/>
      <c r="B114" s="38">
        <v>90095</v>
      </c>
      <c r="C114" s="140" t="s">
        <v>17</v>
      </c>
      <c r="D114" s="39"/>
      <c r="E114" s="39">
        <f>SUM(E115:E120)</f>
        <v>409975</v>
      </c>
      <c r="F114" s="4"/>
      <c r="G114" s="4"/>
      <c r="H114" s="4"/>
      <c r="I114" s="4"/>
      <c r="J114" s="4"/>
      <c r="K114" s="4"/>
      <c r="L114" s="4"/>
    </row>
    <row r="115" spans="1:12" s="87" customFormat="1" ht="16.5" customHeight="1" x14ac:dyDescent="0.25">
      <c r="A115" s="53"/>
      <c r="B115" s="70">
        <v>4010</v>
      </c>
      <c r="C115" s="85" t="s">
        <v>49</v>
      </c>
      <c r="D115" s="55"/>
      <c r="E115" s="57">
        <v>307106</v>
      </c>
      <c r="F115" s="86"/>
      <c r="G115" s="86"/>
      <c r="H115" s="86"/>
      <c r="I115" s="86"/>
      <c r="J115" s="86"/>
      <c r="K115" s="86"/>
      <c r="L115" s="86"/>
    </row>
    <row r="116" spans="1:12" s="87" customFormat="1" ht="16.5" customHeight="1" x14ac:dyDescent="0.25">
      <c r="A116" s="53"/>
      <c r="B116" s="70">
        <v>4040</v>
      </c>
      <c r="C116" s="85" t="s">
        <v>50</v>
      </c>
      <c r="D116" s="55"/>
      <c r="E116" s="57">
        <v>13000</v>
      </c>
      <c r="F116" s="86"/>
      <c r="G116" s="86"/>
      <c r="H116" s="86"/>
      <c r="I116" s="86"/>
      <c r="J116" s="86"/>
      <c r="K116" s="86"/>
      <c r="L116" s="86"/>
    </row>
    <row r="117" spans="1:12" s="87" customFormat="1" ht="16.5" customHeight="1" x14ac:dyDescent="0.25">
      <c r="A117" s="108"/>
      <c r="B117" s="95">
        <v>4110</v>
      </c>
      <c r="C117" s="149" t="s">
        <v>51</v>
      </c>
      <c r="D117" s="96"/>
      <c r="E117" s="97">
        <v>55026</v>
      </c>
      <c r="F117" s="86"/>
      <c r="G117" s="86"/>
      <c r="H117" s="86"/>
      <c r="I117" s="86"/>
      <c r="J117" s="86"/>
      <c r="K117" s="86"/>
      <c r="L117" s="86"/>
    </row>
    <row r="118" spans="1:12" s="87" customFormat="1" ht="16.5" customHeight="1" x14ac:dyDescent="0.25">
      <c r="A118" s="53"/>
      <c r="B118" s="115">
        <v>4120</v>
      </c>
      <c r="C118" s="116" t="s">
        <v>54</v>
      </c>
      <c r="D118" s="148"/>
      <c r="E118" s="114">
        <v>7843</v>
      </c>
      <c r="F118" s="86"/>
      <c r="G118" s="86"/>
      <c r="H118" s="86"/>
      <c r="I118" s="86"/>
      <c r="J118" s="86"/>
      <c r="K118" s="86"/>
      <c r="L118" s="86"/>
    </row>
    <row r="119" spans="1:12" s="87" customFormat="1" ht="16.5" customHeight="1" x14ac:dyDescent="0.25">
      <c r="A119" s="53"/>
      <c r="B119" s="70">
        <v>4210</v>
      </c>
      <c r="C119" s="85" t="s">
        <v>52</v>
      </c>
      <c r="D119" s="55"/>
      <c r="E119" s="57">
        <v>20000</v>
      </c>
      <c r="F119" s="86"/>
      <c r="G119" s="86"/>
      <c r="H119" s="86"/>
      <c r="I119" s="86"/>
      <c r="J119" s="86"/>
      <c r="K119" s="86"/>
      <c r="L119" s="86"/>
    </row>
    <row r="120" spans="1:12" ht="30.75" customHeight="1" x14ac:dyDescent="0.25">
      <c r="A120" s="105"/>
      <c r="B120" s="22">
        <v>4700</v>
      </c>
      <c r="C120" s="77" t="s">
        <v>56</v>
      </c>
      <c r="D120" s="78"/>
      <c r="E120" s="80">
        <v>7000</v>
      </c>
      <c r="F120" s="4"/>
      <c r="G120" s="4"/>
      <c r="H120" s="4"/>
      <c r="I120" s="4"/>
      <c r="J120" s="4"/>
      <c r="K120" s="4"/>
      <c r="L120" s="4"/>
    </row>
    <row r="121" spans="1:12" s="87" customFormat="1" ht="21" customHeight="1" x14ac:dyDescent="0.25">
      <c r="A121" s="159" t="s">
        <v>22</v>
      </c>
      <c r="B121" s="160"/>
      <c r="C121" s="161"/>
      <c r="D121" s="98">
        <f>D27+D72+D89+D95+D60+D46+D106+D101+D111+D12</f>
        <v>8711315</v>
      </c>
      <c r="E121" s="98">
        <f>E27+E72+E89+E95+E60+E46+E106+E101+E111+E12</f>
        <v>10711315</v>
      </c>
      <c r="F121" s="86"/>
      <c r="G121" s="86"/>
      <c r="H121" s="86"/>
      <c r="I121" s="86"/>
      <c r="J121" s="86"/>
      <c r="K121" s="86"/>
      <c r="L121" s="86"/>
    </row>
    <row r="122" spans="1:12" x14ac:dyDescent="0.25">
      <c r="D122" s="4"/>
      <c r="E122" s="4"/>
      <c r="F122" s="4"/>
      <c r="G122" s="4"/>
      <c r="H122" s="4"/>
      <c r="I122" s="4"/>
      <c r="J122" s="4"/>
      <c r="K122" s="4"/>
      <c r="L122" s="4"/>
    </row>
  </sheetData>
  <sheetProtection password="C25B" sheet="1" objects="1" scenarios="1"/>
  <mergeCells count="8">
    <mergeCell ref="C1:E1"/>
    <mergeCell ref="C3:E3"/>
    <mergeCell ref="C5:E5"/>
    <mergeCell ref="C4:E4"/>
    <mergeCell ref="A121:C121"/>
    <mergeCell ref="A9:E9"/>
    <mergeCell ref="A7:E7"/>
    <mergeCell ref="A8:E8"/>
  </mergeCells>
  <printOptions horizontalCentered="1"/>
  <pageMargins left="0.78740157480314965" right="0.70866141732283472" top="0.98425196850393704" bottom="0.74803149606299213" header="0.31496062992125984" footer="0.19685039370078741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 nr 14</vt:lpstr>
      <vt:lpstr>'zał nr 14'!Obszar_wydruku</vt:lpstr>
      <vt:lpstr>'zał nr 14'!Tytuły_wydruku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Bulak</dc:creator>
  <cp:lastModifiedBy>Krzysztof Ryszewski</cp:lastModifiedBy>
  <cp:lastPrinted>2020-12-10T08:05:12Z</cp:lastPrinted>
  <dcterms:created xsi:type="dcterms:W3CDTF">2020-12-09T10:28:44Z</dcterms:created>
  <dcterms:modified xsi:type="dcterms:W3CDTF">2020-12-10T08:32:11Z</dcterms:modified>
</cp:coreProperties>
</file>