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.sobierajska\Desktop\sejs XV\"/>
    </mc:Choice>
  </mc:AlternateContent>
  <bookViews>
    <workbookView xWindow="0" yWindow="0" windowWidth="28800" windowHeight="11835"/>
  </bookViews>
  <sheets>
    <sheet name="Arkusz1" sheetId="1" r:id="rId1"/>
  </sheets>
  <definedNames>
    <definedName name="_xlnm.Print_Area" localSheetId="0">Arkusz1!$A$1:$N$204</definedName>
    <definedName name="_xlnm.Print_Titles" localSheetId="0">Arkusz1!$4:$4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3" i="1" l="1"/>
  <c r="E179" i="1" l="1"/>
  <c r="F155" i="1"/>
  <c r="M202" i="1"/>
  <c r="M201" i="1"/>
  <c r="M200" i="1"/>
  <c r="M199" i="1"/>
  <c r="M198" i="1"/>
  <c r="L197" i="1"/>
  <c r="M197" i="1" s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</calcChain>
</file>

<file path=xl/sharedStrings.xml><?xml version="1.0" encoding="utf-8"?>
<sst xmlns="http://schemas.openxmlformats.org/spreadsheetml/2006/main" count="533" uniqueCount="394">
  <si>
    <t>KRYTERIA OCENY</t>
  </si>
  <si>
    <t>l.p.</t>
  </si>
  <si>
    <t>nr wniosku</t>
  </si>
  <si>
    <t>Wnioskodawca</t>
  </si>
  <si>
    <t>Nazwa zadania</t>
  </si>
  <si>
    <t>wnioskowana dotacja                kwota</t>
  </si>
  <si>
    <t>%</t>
  </si>
  <si>
    <t>P.H. znaczenie</t>
  </si>
  <si>
    <t>stan zachowania / zagrożenie</t>
  </si>
  <si>
    <t>dostępność</t>
  </si>
  <si>
    <t>wkład własny</t>
  </si>
  <si>
    <t>inne źródła finansowania</t>
  </si>
  <si>
    <t>OCENA KOMISJI</t>
  </si>
  <si>
    <t>UWAGI KOMISJI</t>
  </si>
  <si>
    <t>WNIOSKI O DOTACJE NA ROK 2020 - OCENA KOMISJI</t>
  </si>
  <si>
    <t>Parafia Rzymskokatolicka p.w. Wniebowzięcia NMP w Osieku</t>
  </si>
  <si>
    <t>Osiek, kościół parafialny p.w. Wniebowzięcia Najświętszej Marii Panny, 1350 r., prace remontowe hełmu wieży kościoła</t>
  </si>
  <si>
    <t xml:space="preserve">Parafia Rzymskokatolicka p.w. św. Jana Chrzciciela w Nowej Wsi Królewskiej  </t>
  </si>
  <si>
    <t>Nowa Wieś Królewska, gotycki kościół (ok. 1300 r.), część wieży (II poł. XVI w.), interwencyjna konserwacja elewacji wieży kościoła - IV etap</t>
  </si>
  <si>
    <t>Parafia Rzymskokatolicka p.w. św. Barbary w Świętem</t>
  </si>
  <si>
    <r>
      <t>Święte, kościół p.w. św. Barbary, manierystyczny ołtarz główny</t>
    </r>
    <r>
      <rPr>
        <sz val="10"/>
        <rFont val="Calibri"/>
        <family val="2"/>
        <charset val="238"/>
        <scheme val="minor"/>
      </rPr>
      <t xml:space="preserve"> (ok. 1620 r.):</t>
    </r>
    <r>
      <rPr>
        <sz val="10"/>
        <color theme="1"/>
        <rFont val="Calibri"/>
        <family val="2"/>
        <charset val="238"/>
        <scheme val="minor"/>
      </rPr>
      <t xml:space="preserve"> kolumny (ok. 1620 r.) i bramki obejścia (XIX w.) - VI etap, zakończenie konserwacji i restauracji ołtarza</t>
    </r>
  </si>
  <si>
    <t>Zgromadzenie Sióstr Miłosierdzia św. Wincentego a'Paulo Prowincja Chełmińsko - Poznańska w Chełmnie</t>
  </si>
  <si>
    <t>Parafia Rzymskokatolicka p.w. św. Mikołaja Biskupa w Chełmży</t>
  </si>
  <si>
    <t>Remont konserwatorski elewacji wieży kościoła filialnego p.w. św. Mikołaja w Chełmży - etap III</t>
  </si>
  <si>
    <t xml:space="preserve">Klasztor OO. Bernardynów w Skępem </t>
  </si>
  <si>
    <t>Skępe, zespół klasztorny Ojców Bernardynów (XVI w.), prace ratunkowe i interwencyjne dotyczące stanu awaryjnego konstrukcji wieży oraz sklepień kościoła (etap III)</t>
  </si>
  <si>
    <t>Parafia Rzymskokatolicka p.w. śś. Apostołów Piotra i Pawła w Bydgoszczy</t>
  </si>
  <si>
    <t>Bydgoszcz, kościół p.w. śś. Apostołów Piotra i Pawła (1872 r.): ratownicze prace przy pokryciu dachowym i więźbie dachowej kościoła (II etap)</t>
  </si>
  <si>
    <t>Parafia Rzymskokatolicka p.w. św. Jakuba Apostoła w Wielkich Radowiskach</t>
  </si>
  <si>
    <t>Remont dachu kościoła p.w. św. Jakuba Apostoła w Wielkich Radowiskach</t>
  </si>
  <si>
    <t>Parafia Rzymskokatolicka p.w. Podwyższenia Krzyża Świętego w Lisewie</t>
  </si>
  <si>
    <t>Lisewo, gotycki kościół p.w. Podwyższenia Krzyża Świętego (XIII-XV w.): prace konserwatorskie elewacji wieży kościoła (II etap) i elewacji południowej</t>
  </si>
  <si>
    <t>Parafia Rzymskokatolicka p.w. św. Jakuba w Dąbrówce Królewskiej</t>
  </si>
  <si>
    <t>Konserwacja elewacji kościoła p.w. św. Jakuba w Dąbrówce Królewskiej</t>
  </si>
  <si>
    <t>Parafia Rzymskokatolicka p.w. Wniebowzięcia NMP w Wielkich Łunawach</t>
  </si>
  <si>
    <t>Remont iglicy wieży kościoła p.w. Wniebowzięcia NMP w Wielkich Łunawach</t>
  </si>
  <si>
    <t>Parafia Rzymskokatolicka p.w. Wniebowzięcia NMP w Chełmnie</t>
  </si>
  <si>
    <t>VIII etap konserwacji i restauracji ołtarza głównego z kościoła farnego p.w. Wniebowzięcia NMP w Chełmnie</t>
  </si>
  <si>
    <t>Zachowanie i utrwalenie zabytkowej substancji kościoła p.w. św. Katarzyny w Wielkiem Czystem - prace konserwatorsko-restauratorskie, budowlane na elewacji kościoła</t>
  </si>
  <si>
    <t>Parafia Rzymskokatolicka p.w. św. Mikołaja Biskupa w Grudziądzu</t>
  </si>
  <si>
    <t>Prace konserwatorskie elewacji zachodniej kościoła p.w. św. Mikołaja Bpa w Grudziądzu</t>
  </si>
  <si>
    <t>Parafia Rzymskokatolicka p.w. św. Anny w Kościeszkach</t>
  </si>
  <si>
    <t>Konserwacja ścian zewnętrznych (elewacji) kościoła parafialnego p.w. św. Anny w Kościeszkach</t>
  </si>
  <si>
    <t>Parafia Rzymskokatolicka p.w. Narodzenia NMP w Czarżu</t>
  </si>
  <si>
    <t>Remont konserwatorski elewacji kościoła p.w. Narodzenia NMP w Czarżu - etap III</t>
  </si>
  <si>
    <t>Rzymskokatolicka Parafia Katedralna p.w. Wniebowzięcia NMP we Włocławku</t>
  </si>
  <si>
    <t>Konserwacja malarstwa ściennego prezbiterium bazyliki katedralnej p.w. Wniebowzięcia NMP we Włocławku</t>
  </si>
  <si>
    <t xml:space="preserve">Parafia Rzymskokatolicka p.w. św. Wojciecha i św. Katarzyny w Boluminku  </t>
  </si>
  <si>
    <t>Prace konserwatorskie polichromii wielobarwnych na deskach sklepienia z kościoła p.w. Wniebowzięcia NMP w Dąbrowie Chełmińskiej - III etap</t>
  </si>
  <si>
    <t>Prace remontowe na korpusie kościoła w Brudzawach</t>
  </si>
  <si>
    <t>Remont więźby i dachu kościoła filialnego p.w.  Wniebowzięcia NMP w Dąbrowie Chełmińskiej - III etap</t>
  </si>
  <si>
    <t>Parafia Rzymskokatolicka p.w. św. Katarzyny Aleksandryjskiej w Sypniewie</t>
  </si>
  <si>
    <t>Remont i konserwacja kościoła parafialnego p.w. św. Katarzyny Aleksandryjskiej w Sypniewie - etap III</t>
  </si>
  <si>
    <t>Parafia Rzymskokatolicka p.w. św. Apostołów Piotra i Pawła w Dębowej Łące</t>
  </si>
  <si>
    <t>Remont dachu kościoła filialnego p.w. Matki Boskiej Bolesnej w Dębowej Łące</t>
  </si>
  <si>
    <t>Parafia Rzymskokatolicka p.w. św. Stanisława BM w Brześciu Kujawskim</t>
  </si>
  <si>
    <t>Brześć Kujawski, kościół p.w. św. Stanisława BM (XIV w.): remont elewacji południowej</t>
  </si>
  <si>
    <t xml:space="preserve">Parafia Rzymskokatolicka p.w. św. Katarzyny Aleksandryjskiej w Brodnicy </t>
  </si>
  <si>
    <t>Konserwacja elewacji frontowej - zachodniej z dwoma szczytami kościoła p.w. św. Katarzyny Aleksandryjskiej w Brodnicy</t>
  </si>
  <si>
    <t>Parafia Rzymskokatolicka p.w. Wniebowzięcia NMP w Radziejowie</t>
  </si>
  <si>
    <t>Konserwacja barokowego ołtarza z kaplicy północnej z kościoła p.w. Wniebowzięcia NMP w Radziejowie - etap II</t>
  </si>
  <si>
    <t>Parafia Rzymskokatolicka p.w. Świętej Trójcy w Strzelnie</t>
  </si>
  <si>
    <t>Strzelno, romański kościół p.w. Świętej Trójcy (XII/XIII w.) - renowacja wewnętrznych ścian i sklepień kościoła etap II</t>
  </si>
  <si>
    <t>Parafia Rzymskokatolicka p.w. św. Katarzyny Aleksandryjskiej w Grzywnie</t>
  </si>
  <si>
    <t>Konserwacja wystroju wnętrz kaplicy p.w. Matki Boskiej Częstochowskiej w Ostaszewie - etap I</t>
  </si>
  <si>
    <t xml:space="preserve">Parafia Rzymskokatolicka p.w. św. Mikołaja w Kruszynach </t>
  </si>
  <si>
    <t>Kruszyny, kościół p.w. św. Mikołaja z I poł. XIV w. - prace konserwatorskie przy elewacji</t>
  </si>
  <si>
    <t>Parafia Rzymskokatolicka p.w. św. Mikołaja Biskupa w Cielętach</t>
  </si>
  <si>
    <t>Konserwacja elewacji kościoła p.w. św. Mikołaja Biskupa w Cielętach</t>
  </si>
  <si>
    <t>Parafia Rzymskokatolicka p.w. św. Floriana w Żninie</t>
  </si>
  <si>
    <t>Remont ścian zewnętrznych kościoła parafialnego p.w. św. Floriana w Żninie</t>
  </si>
  <si>
    <t>Parafia Rzymskokatolicka p.w. św. Wawrzyńca w Płochocinie</t>
  </si>
  <si>
    <t>Płochocin, kościół p.w. św. Wawrzyńca, 1892 r. ratownicze prace remontowe dachu (II etap) i elewacji kościoła</t>
  </si>
  <si>
    <t>Parafia Rzymskokatolicka p.w. śś. Apostołów Piotra i Pawła w Zieleniu</t>
  </si>
  <si>
    <t>Remont konserwatorski kościoła parafialnego p.w. śś. Apostołów Piotra i Pawła w Zieleniu</t>
  </si>
  <si>
    <t>Parafia Rzymskokatolicka p.w. św. Mikołaja w Gronowie</t>
  </si>
  <si>
    <t>Remont ścian i kopuły wieży na kościele parafialnym p.w. św. Mikołaja w Gronowie - etap III</t>
  </si>
  <si>
    <t>Klasztor Karmelitów Bosych w Zamartem</t>
  </si>
  <si>
    <t>Prace konserwatorskie przy zabytkowych organach w kościele parafialnym p.w. Narodzenia NMP w Zamartem - etap III</t>
  </si>
  <si>
    <t>Parafia Rzymskokatolicka p.w. św. Mikołaja w Inowrocławiu</t>
  </si>
  <si>
    <t>Konserwacja ołtarza bocznego Matki Bożej Różańcowej w kościele p.w. św. Mikołaja w Inowrocławiu. Etap V</t>
  </si>
  <si>
    <t>Parafia Rzymskokatolicka p.w. Świętej Trójcy w Byszewie</t>
  </si>
  <si>
    <t>Wymiana posadzki w prezbiterium oraz przełożenie i uzupełnienie posadzki kamiennej w nawie kościoła p.w. Świętej Trójcy w Byszewie - etap III - posadzka w nawie kościoła</t>
  </si>
  <si>
    <t>Parafia Rzymskokatolicka p.w. św. Jana Apostoła w Mogilnie</t>
  </si>
  <si>
    <t>Prace restauratorsko-konserwatorskie organów (remont stolika gry - kontuaru)</t>
  </si>
  <si>
    <t>Parafia Rzymskokatolicka p.w. Świętej Trójcy w Działyniu</t>
  </si>
  <si>
    <t>Remont konserwatorski tynkowanych elewacji kościoła parafialnego p.w. Świetej Trójcy w Działyniu - etap I</t>
  </si>
  <si>
    <t>Parafia Rzymskokatolicka p.w. Zwiastowania NMP w Potulicach</t>
  </si>
  <si>
    <t>Prace konserwatorsko-restauratorskie we wnętrzu kościoła p.w. Zwiastowania NMP w Potulicach - elementy wyposażenia</t>
  </si>
  <si>
    <t>Parafia Rzymskokatolicka p.w. św. Jakuba Większego Apostoła w Mogilnie</t>
  </si>
  <si>
    <t>Prace konserwatorskie przy elewacjach kościoła p.w. św. Jakuba Większego Apostoła w Mogilnie - VI etap</t>
  </si>
  <si>
    <t>Parafia Rzymskokatolicka p.w. św. Jadwigi Śląskiej w Nieszawie</t>
  </si>
  <si>
    <r>
      <rPr>
        <sz val="10"/>
        <rFont val="Calibri"/>
        <family val="2"/>
        <charset val="238"/>
        <scheme val="minor"/>
      </rPr>
      <t>Remont elewacji kościoła parafialnego p.w. św. Jadwigi</t>
    </r>
    <r>
      <rPr>
        <sz val="10"/>
        <color theme="3" tint="0.39997558519241921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Śląskiej w Nieszawie</t>
    </r>
  </si>
  <si>
    <t>Parafia Rzymskokatolicka p.w. Wniebowzięcia NMP w Dźwierznie</t>
  </si>
  <si>
    <t>Konserwacja elewacji ceglano-kamiennych kościoła p.w. Wniebowzięcia NMP w Dźwierznie - elewacja północna, etap II</t>
  </si>
  <si>
    <t xml:space="preserve">Dom Zakonny w Brodnicy Prowicji św. Franciszka z Asyżu Zakonu Braci Mniejszych - Franciszkanów w Polsce </t>
  </si>
  <si>
    <t>Brodnica, kosciół klasztorny p.w. Niepokalanego Poczęcia Najświętszej Marii Panny, 1762 r., prace remontowe sygnaturki nad prezbiterium kościoła</t>
  </si>
  <si>
    <t>Parafia Rzymskokatolicka p.w. św. Mikołaja w Lubiewie</t>
  </si>
  <si>
    <t>Wymiana pokrycia dachowego wraz z obróbkami blacharskimi i prace konserwatorskie przy remoncie elewacji budynku kościoła w Lubiewie - etap IV</t>
  </si>
  <si>
    <t>Parafia Rzymskokatolicka p.w. św. Jana Chrzciciela i św. Walentego w Pluskowęsach</t>
  </si>
  <si>
    <t>Prace konserwatorskie i budowlane przy elewacji kościoła p.w. św. Jana Chrzciciela i św. Walentego w Pluskowęsach</t>
  </si>
  <si>
    <t>Parafia Rzymskokatolicka p.w. Świętej Trójcy w Rypinie</t>
  </si>
  <si>
    <t>Prace konserwatorsko-restauratorskie przy zabytkach z kościoła parafialnego p.w. Świętej Trójcy w Rypinie - etap 2020</t>
  </si>
  <si>
    <t>Parafia Rzymskokatolicka p.w. św. Małgorzaty w Łobdowie</t>
  </si>
  <si>
    <t>Konserwacja manierystycznego ołtarza głównego z kościoła p.w. św. Małgorzaty w Łobdowie</t>
  </si>
  <si>
    <t xml:space="preserve">Parafia Rzymskokatolicka p.w. św. Bartłomieja w Unisławiu Pomorskim </t>
  </si>
  <si>
    <t>Remont dachu i wymiana ceramicznego pokrycia na kościele p.w. św. Bartłomieja w Unisławiu - etap IV</t>
  </si>
  <si>
    <t>Prace konserwatorsko-restauratorskie we wnętrzu kościoła p.w. Zwiastowania NMP w Potulicach</t>
  </si>
  <si>
    <t>Parafia Rzymskokatolicka p.w. św. Katarzyny Aleksandryjskiej w Osieczku</t>
  </si>
  <si>
    <t>Konserwacja fragmentu frontowej elewacji wieży - ostatni etap prac na elewacjach kościoła p.w. św. Katarzyny Aleksandryjskiej w Osieczku</t>
  </si>
  <si>
    <t xml:space="preserve">Parafia Rzymskokatolicka p.w. Św. Jakuba Apostoła w Toruniu </t>
  </si>
  <si>
    <t>Remont elewacji kościoła parafialnego p.w. Świętej Trójcy w Rypinie</t>
  </si>
  <si>
    <t>Parafia Rzymskokatolicka p.w. św. Mikołaja w Cerekwicy</t>
  </si>
  <si>
    <t>Cerekwica, kościół p.w. św. Mikołaja (XIII-XIV): prace budowlano - konserwatorskie przy dachu, więźbie dachowej, murach w obrębie dachu</t>
  </si>
  <si>
    <t>Parafia Rzymskokatolicka p.w. św. Mikołaja i św. Konstancji w Gniewkowie</t>
  </si>
  <si>
    <t>Parafia Rzymskokatolicka p.w. Opieki Matki Bożej w Osięcinach</t>
  </si>
  <si>
    <t>Wymiana poszycia dachu na kościele p.w. Opieki Matki Bożej w Osięcinach - etap IV (część dachu strony południowej)</t>
  </si>
  <si>
    <t xml:space="preserve">Parafia Rzymskokatolicka p.w. Wniebowzięcia NMP w Izbicy Kujawskiej </t>
  </si>
  <si>
    <t>Remont konserwatorski ścian kościoła parafialnego p.w. Wniebowzięcia NMP w Izbicy Kujawskiej - etap IV</t>
  </si>
  <si>
    <t>Parafia Rzymskokatolicka p.w. Świętej Trójcy w Połajewie</t>
  </si>
  <si>
    <t>Remont kościoła parafialnego p.w. Świętej Trójcy w Połajewie - etap IV</t>
  </si>
  <si>
    <t>Remont konserwatorski ścian neogotyckich kościoła parafialnego p.w. św. Mateusza w Bądkowie - etap II</t>
  </si>
  <si>
    <t>Parafia Rzymskokatolicka p.w. św. Stanisława Biskupa i Męczennika w Modzerowie</t>
  </si>
  <si>
    <t>Konserwacja ołtarza bocznego lewego z kościoła parafialnego p.w. św. Stanisława B.M. w Modzerowie, gm. Izbica Kujawska</t>
  </si>
  <si>
    <t>Parafia Rzymskokatolicka p.w. św. Mikołaja Biskupa w Pieraniu</t>
  </si>
  <si>
    <t>Parafia Rzymskokatolicka p.w. św. Wawrzyńca w Ryńsku</t>
  </si>
  <si>
    <t>Remont dachu kościoła p.w. Najświętszego Serca Pana Jezusa w Ryńsku - etap V</t>
  </si>
  <si>
    <t>Parafia Rzymskokatolicka p.w. św. Wojciecha w Stodołach</t>
  </si>
  <si>
    <t>Konserwacja barokowego ołtarza bocznego z kościoła p.w. św. Wojciecha w Stodołach - etap 2020</t>
  </si>
  <si>
    <t>Remont kościoła parafialnego p.w. św. Mateusza Apostoła i Ewangelisty w Wałdowie - etap IV</t>
  </si>
  <si>
    <t>Parafia Rzymskokatolicka p.w. św. Mateusza w Ostrowie</t>
  </si>
  <si>
    <t>Prace konserwatorsko-restauratorskie - łuk tęczowy z kościoła p.w. św. Mateusza w Ostrowie nad Gopłem - etap II</t>
  </si>
  <si>
    <t>Wąwelno, kościół parafialny p.w. św. Marii Magdaleny, XVIII w, prace ratunkowe, konserwatorsko-budowlane w obrębie elewacji</t>
  </si>
  <si>
    <t>Parafia Rzymskokatolicka p.w. Świętej Trójcy w Runowie Krajeńskim</t>
  </si>
  <si>
    <t>Runowo Krajeńskie, kościół p.w. Świętej Trójcy (1609), prace konserwatorsko-remontowe elewacji północnej i południowej</t>
  </si>
  <si>
    <t>Parafia Rzymskokatolicka p.w. św. Wawrzyńca w Kościelnej Wsi Kujawskiej</t>
  </si>
  <si>
    <t xml:space="preserve">Parafia Rzymskokatolicka p.w. św. Hieronima w Raciążku </t>
  </si>
  <si>
    <t>Konserwacja manierystycznych stalli z 1630 roku z kościoła parafialnego p.w. św. Hieronima w Raciążku, etap II - stalle północne</t>
  </si>
  <si>
    <t>Fundacja im. Krzywdów i Bieńków w Nieszawie</t>
  </si>
  <si>
    <t>Parafia Rzymskokatolicka p.w. św. Marii Magdaleny w Orzechowie</t>
  </si>
  <si>
    <t>Parafia rzymskokatolicka p.w. św. Józefa w Zakrzewie</t>
  </si>
  <si>
    <t>Konserwacja ołtarza bocznego św. Józefa z kościoła parafialnego p.w. św. Józefa w Zakrzewie</t>
  </si>
  <si>
    <t xml:space="preserve">Parafia Rzymskokatolicka p.w. św. Jana Chrzciciela w Nieżywięciu </t>
  </si>
  <si>
    <t>Konserwacja ambony z kościoła p.w. św. Jana Chrzciciela w Nieżywięciu</t>
  </si>
  <si>
    <t xml:space="preserve">Parafia Rzymskokatolicka p.w. św. Małgorzaty w Płużnicy </t>
  </si>
  <si>
    <t>Zabezpieczenie, zachowanie i utrwalenie zabytkowej substancji kościoła p.w. św. Małgorzaty (XIV w.) w Płużnicy - ściana wschodnia</t>
  </si>
  <si>
    <t>Parafia Rzymskokatolicka p.w. św. Marka Ewangelisty w Polanowicach</t>
  </si>
  <si>
    <t>Kościół p.w. św. Marka Ewangelisty w Polanowicach - roboty remontowo-budowlane w zakresie elewacji, izolacji części podziemnej, robót konserwatorskich - etap II</t>
  </si>
  <si>
    <t>Parafia Rzymskokatolicka p.w. Wniebowzięcia Najświętszej Marii Panny w Radziejowie</t>
  </si>
  <si>
    <t>Remont ścian kościoła parafialnego p.w. Wniebowzięcia Najświętszej Marii Panny w Radziejowie - etap III</t>
  </si>
  <si>
    <t>Parafia Rzymskokatolicka p.w. Świętego Krzyża w Inowrocławiu</t>
  </si>
  <si>
    <t>Remont elewacji budynku kościoła p.w. Świętego Krzyża w Inowrocławiu - etap III remont elewacji wieży wraz ze szczytową ścianą budynku</t>
  </si>
  <si>
    <t>Parafia Rzymskokatolicka p.w. śś.  Apostołów Piotra i Pawła w Ciechocinku</t>
  </si>
  <si>
    <t>Remont dachu między wieżami i wymiana obróbek blacharskich Kolegiaty p.w. śś. Apostołów Piotra i Pawła w Ciechocinku</t>
  </si>
  <si>
    <t>Parafia Rzymskokatolicka p.w. św. Bartłomieja Apostoła w Komorsku Wielkim</t>
  </si>
  <si>
    <t>Parafia Rzymskokatolicka p.w. św. Barbary w Starogrodzie</t>
  </si>
  <si>
    <t xml:space="preserve">Parafia Rzymskokatolicka p.w. św. Jana Chrzciciela w Janikowie </t>
  </si>
  <si>
    <t>Prace konserwatorskie na ścianach wewnętrznych kościoła p.w. św. Jana Chrzciciela w Janikowie (d. Ostrowite) V etap</t>
  </si>
  <si>
    <t>Parafia Rzymskokatolicka p.w. św. Jana Chrzciciela w Grucznie</t>
  </si>
  <si>
    <t>Renowacja i konserwacja elewacji kościoła parafialnego w Grucznie</t>
  </si>
  <si>
    <t>Parafia Rzymskokatolicka p.w. św. Mikołaja Biskupa w Papowie Toruńskim</t>
  </si>
  <si>
    <t>Prace konserwatorsko-renowacyjne przy posadzkach średniowiecznych i XX-wiecznych we wnętrzu kościoła p.w. św. Mikołaja Biskupa (XIV w.) w Papowie Toruńskim - etap II</t>
  </si>
  <si>
    <t>Parafia Rzymskokatolicka p.w. św. Wojciecha w Jabłonowie-Zamku</t>
  </si>
  <si>
    <t>Prace konserwatorskie przy rzeźbach z pierwszej kondygnacji retabulum ołtarza p.w. Trójcy Świętej w Jabłonowie-Zamku</t>
  </si>
  <si>
    <t>Parafia Rzymskokatolicka p.w. św. Katarzyny Aleksandryjskiej w Chełmcach</t>
  </si>
  <si>
    <t>Remont i konserwacja ścian wnętrza kościoła parafialnego p.w. św. Katarzyny Aleksandryjskiej w Chełmcach</t>
  </si>
  <si>
    <t>Konserwacja barokowej ambony w kościele p.w. św. Józefa w Zakrzewie</t>
  </si>
  <si>
    <t>Parafia Rzymskokatolicka p.w. śś. Apostołów Piotra i Pawła w Dębowej Łące</t>
  </si>
  <si>
    <t>Konserwacja ołtarza głównego z kościoła p.w. śś. Apostołów Piotra i Pawła w Dębowej Łące</t>
  </si>
  <si>
    <t xml:space="preserve">Parafia Rzymskokatolicka p.w. Ścięcia św. Jana Chrzciciela w Piaskach </t>
  </si>
  <si>
    <t>Remont dachu oraz ścian zewnętrznych (elewacji) kościoła parafialnego p.w. Ścięcia św. Jana Chrzciciela w m. Piaski gm. Kruszwica - etap III</t>
  </si>
  <si>
    <t>Parafia Rzymskokatolicka p.w. św. Jana Chrzciciela w Lubrańcu</t>
  </si>
  <si>
    <t>Konserwacja elewacji kościoła parafialnego w Lubrańcu</t>
  </si>
  <si>
    <t xml:space="preserve">Parafia Rzymskokatolicka p.w. śś. Apostołów Szymona i Judy Tadeusza w Wąbrzeźnie  </t>
  </si>
  <si>
    <t>Remont dachu kościoła parafialnego w Wąbrzeźnie</t>
  </si>
  <si>
    <t>Parafia Rzymskokatolicka p.w. św. Jana Chrzciciela i św. Jana Ewangelisty w Świerczynkach</t>
  </si>
  <si>
    <t>Prace konserwatorskie Grupy Ukrzyżowania (III etap), rzeźbie św. Jana Ewangelisty i Grupie Ukrzyżowania (I etap) z kościoła parafialnego p.w. św. Jana Chrzciciela i św. Jana Ewangelisty w Świerczynkach</t>
  </si>
  <si>
    <t>Parafia Rzymskokatolicka p.w. św. Wacława w Grabiu</t>
  </si>
  <si>
    <t>Remont elewacji kościoła p.w. św. Wacława w Grabiu</t>
  </si>
  <si>
    <t>Konserwacja ołtarza bocznego p.w. św. Jana Nepomucena z kościoła p.w. św. Wacława w Grabiu - etap I</t>
  </si>
  <si>
    <t>Parafia Rzymskokatolicka p.w. św. Dominika w Chodczu</t>
  </si>
  <si>
    <t>Wymiana połaci dachowej wraz z naprawą więźby dachowej w kaplicy cmentarnej p.w. św. Jakuba w Chodczu - etap II</t>
  </si>
  <si>
    <t>Konserwacja zewnętrzna drewnianego kościoła parafialnego p.w. św. Stanisława BM w Modzerowie</t>
  </si>
  <si>
    <t xml:space="preserve">Parafia Rzymskokatolicka p.w. św. Katarzyny Aleksandryjskiej w Łasinie  </t>
  </si>
  <si>
    <t>II etap konserwacji ołtarza bocznego św. Walentego z kościoła p.w. św. Katarzyny Aleksandryjskiej w Łasinie</t>
  </si>
  <si>
    <t>Parafia Rzymskokatolicka p.w. św. Jakuba Apostoła w Wielkim Lubieniu</t>
  </si>
  <si>
    <t>Konserwacja ołtarza głównego z kościoła parafialnego p.w. św. Jakuba Apostoła w Wielkim Lubieniu - etap II</t>
  </si>
  <si>
    <t>Parafia Rzymskokatolicka p.w. Najświętszego Serca Pana Jezusa w Lubieniu Kujawskim</t>
  </si>
  <si>
    <t>Prace konserwatorskie na elewacjach kościoła - etap III</t>
  </si>
  <si>
    <t>Parafia Rzymskokatolicka p.w. św. Michała Archanioła w Siedlimowie</t>
  </si>
  <si>
    <t>Prace konserwatorskie ołtarza bocznego prawego z kościoła p.w. św. Michała Archanioła w Siedlimowie</t>
  </si>
  <si>
    <t xml:space="preserve">Parafia Rzymskokatolicka p.w. św. Mikołaja w Łabiszynie </t>
  </si>
  <si>
    <t>Łabiszyn, kościół i klasztor (1731 r.): prace remontowo-konserwatorskie związane z naprawą wypraw tynkarskich</t>
  </si>
  <si>
    <t>Parafia Rzymskokatolicka p.w. św. Jakuba Większego w Barcinie</t>
  </si>
  <si>
    <t>Remont dachu kościoła parafialnego p.w. św. Jakuba Większego w Barcinie</t>
  </si>
  <si>
    <t>Parafia Rzymskokatolicka p.w. św. Bartłomieja w Kurkocinie</t>
  </si>
  <si>
    <t>Prace konserwatorskie XVII wiecznego ołtarza św. Bartłomieja wraz z XVIII wiecznym antependium kurdybanowym z kościoła parafialnego w Kurkocinie - Etap II</t>
  </si>
  <si>
    <t>Parafia Rzymskokatolicka p.w. św. Mikołaja w Radominie</t>
  </si>
  <si>
    <t>II etap prac konserwatorsko-restauratorskich na ścianach wewnętrznych kościoła p.w. św. Mikołaja w Radominie</t>
  </si>
  <si>
    <t>Parafia Rzymskokatolicka p.w. Świętej Trójcy w Raciążu</t>
  </si>
  <si>
    <t>Prace konserwatorskie ogrodzenia (III etap) w zespole kościoła parafialnego p.w. Świętej Trójcy w Raciążu</t>
  </si>
  <si>
    <t>Parafia Rzymskokatolicka p.w. św. Michała Archanioła w Błędowie</t>
  </si>
  <si>
    <t>Błędowo, kościół p.w. św. Michała Archanioła: konserwacja elewacji ceglanej południowej prezbiterium ze szczytami międzynawowymi i zakrystią</t>
  </si>
  <si>
    <t>Parafia Rzymskokatolicka p.w. św. Sebastiana w Rywałdzie Królewskim</t>
  </si>
  <si>
    <t>Prace konserwatorskie przy polichromii ściennej - dwie wnęki z glifami okiennymi, strona południowa kościoła św. Sebastiana w Rywałdzie Królewskim</t>
  </si>
  <si>
    <t>Parafia Rzymskokatolicka p.w. św. Anny w Łąsku Wielkim</t>
  </si>
  <si>
    <t>Prace konserwatorsko-restauratorskie w kościele p.w. św. Anny w Łąsku Wielkim, ołtarz boczny lewy - etap II oraz ambona</t>
  </si>
  <si>
    <t>Parafia Rzymskokatolicka p.w. św. Katarzyny Aleksandryjskiej i NMP Wspomożycielki Wiernych w Nawrze</t>
  </si>
  <si>
    <t>Konserwacja feretronu z kościoła p.w. św. Katarzyny Aleksandryjskiej i NMP Wspomożycielki Wiernych w Nawrze</t>
  </si>
  <si>
    <t>Klasztor Zakonu Braci Mniejszych Konwentualnych (OO. Franciszkanie) w Radziejowie</t>
  </si>
  <si>
    <t>Remont konserwatorski ogrodzenia wokół kościoła parafialnego p.w. Znalezienia Krzyża w Radziejowie</t>
  </si>
  <si>
    <r>
      <t>II etap prac konserwatorskich i restauratorskich przy ołtarzu bocznym (XVII w.) z kościoła p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>w. św. Wawrzyńca w Ryńsku</t>
    </r>
  </si>
  <si>
    <t>Parafia Rzymskokatolicka p.w. św. Stanisława Biskupa Męczennika w Strzygach</t>
  </si>
  <si>
    <t>I etap konserwacji późnobarokowego ołtarza głównego z kościoła p.w. św. Stanisława BM w Strzygach</t>
  </si>
  <si>
    <t>Parafia Rzymskokatolicka p.w. Wniebowzięcia NMP w Koronowie</t>
  </si>
  <si>
    <t>Konserwacja elewacji kościoła p.w. św. Andrzeja w Koronowie - etap VII</t>
  </si>
  <si>
    <t>Parafia Rzymskokatolicka p.w. św. Prokopa w Kłóbce</t>
  </si>
  <si>
    <t>Remont ogrodzenia wokół kościoła p.w. św. Prokopa w Kłóbce</t>
  </si>
  <si>
    <t>Parafia Rzymskokatolicka p.w. św. Walentego w Łążynie</t>
  </si>
  <si>
    <t>Remont dachu kościoła parafialnego p.w. św. Walentego w Łążynie</t>
  </si>
  <si>
    <t>Prace konserwatorskie wnętrza kościoła p.w. św. Michała Archanioła w Siedlimowie - IV etap</t>
  </si>
  <si>
    <t>Konserwacja polichromii stropu w kościele p.w. Miłosierdzia Bożego w Bydgoszczy - kontynuacja prac - etap 2020</t>
  </si>
  <si>
    <t>Parafia Rzymskokatolicka p.w. Niepokalanego Serca Maryi w Warlubiu</t>
  </si>
  <si>
    <t>Prace konserwatorskie i restauratorskie elewacji zewnętrznej - II etap - kościoła p.w. Niepokalanego Serca Maryi w Warlubiu</t>
  </si>
  <si>
    <t>Prace konserwatorskie wyposażenia wnętrza kościoła parafialnego p.w. św. Floriana w Żninie - ołtarze boczne</t>
  </si>
  <si>
    <t>Parafia Rzymskokatolicka p.w. Niepokalanego Poczęcia NMP w Nowej Wsi Wielkiej</t>
  </si>
  <si>
    <t>Prace konserwatorskie przy tynkach i dekoracji ornamentalnej w nawie kościoła parafialnego p.w. Niepokalanego Poczęcia NMP w Nowej Wsi Wielkiej</t>
  </si>
  <si>
    <t>Parafia Rzymskokatolicka p.w. śś. Apostołów Piotra i Pawła w Tucznie</t>
  </si>
  <si>
    <t>Konserwacja polichromii we wnętrzu kościoła parafialnego p.w. śś. Apostołów Piotra i Pawła w Tucznie - etap II</t>
  </si>
  <si>
    <t>Konserwacja ołtarza bocznego p.w. św. Barbary z kościoła p.w. św. Jakuba Apostoła w Wielkich Radowiskach etap I</t>
  </si>
  <si>
    <t>Parafia Rzymskokatolicka p.w. św. Mikołaja Biskupa w Kowalewie Pomorskim</t>
  </si>
  <si>
    <t>Kontynuacja prac konserwatorskich i restauratorskich przy wyposażeniu kościoła p.w. św. Mikołaja Biskupa w Kowalewie Pomorskim</t>
  </si>
  <si>
    <t>Diecezja Pelplińska</t>
  </si>
  <si>
    <t>II etap konserwacji i restauracji konfesjonału (XVII w.) z kościoła w Bysławku</t>
  </si>
  <si>
    <t>Remont konserwatorski ścian kościoła w Otłoczynie - etap III</t>
  </si>
  <si>
    <t>Parafia Rzymskokatolicka p.w. św. Marii Magdaleny w Grabkowie</t>
  </si>
  <si>
    <t>Prace konserwatorskie elewacji oraz remont dachu kościoła parafialnego p.w. św. Marii Magdaleny w Grabkowie - etap IV</t>
  </si>
  <si>
    <t>Parafia Rzymskokatolicka p.w. św. Wawrzyńca w Nakle nad Notecią</t>
  </si>
  <si>
    <r>
      <t>Prace konserwatorskie i restauratorskie polichromii ściennej z kościoła p</t>
    </r>
    <r>
      <rPr>
        <sz val="10"/>
        <color rgb="FFFF0000"/>
        <rFont val="Calibri"/>
        <family val="2"/>
        <charset val="238"/>
        <scheme val="minor"/>
      </rPr>
      <t>.</t>
    </r>
    <r>
      <rPr>
        <sz val="10"/>
        <color theme="1"/>
        <rFont val="Calibri"/>
        <family val="2"/>
        <charset val="238"/>
        <scheme val="minor"/>
      </rPr>
      <t xml:space="preserve">w. </t>
    </r>
    <r>
      <rPr>
        <sz val="10"/>
        <rFont val="Calibri"/>
        <family val="2"/>
        <charset val="238"/>
        <scheme val="minor"/>
      </rPr>
      <t>św.</t>
    </r>
    <r>
      <rPr>
        <sz val="10"/>
        <color theme="1"/>
        <rFont val="Calibri"/>
        <family val="2"/>
        <charset val="238"/>
        <scheme val="minor"/>
      </rPr>
      <t xml:space="preserve"> Wawrzyńca w Nakle nad Notecią - etap II</t>
    </r>
  </si>
  <si>
    <t xml:space="preserve">Wyższe Seminarium Duchowne we Włocławku  </t>
  </si>
  <si>
    <t xml:space="preserve">Parafia Rzymskokatolicka p.w. Podwyższenia Krzyża Świętego w Przecznie </t>
  </si>
  <si>
    <t>Konserwacja feretronu z przedstawieniem św. Józefa i Matki Boskiej Chełmińskiej w kościele w Przecznie</t>
  </si>
  <si>
    <r>
      <t>Parafia Rzymskokatolicka p.w. Wniebowzięcia NMP</t>
    </r>
    <r>
      <rPr>
        <b/>
        <sz val="10"/>
        <color rgb="FFFF0000"/>
        <rFont val="Calibri"/>
        <family val="2"/>
        <charset val="238"/>
        <scheme val="minor"/>
      </rPr>
      <t xml:space="preserve"> </t>
    </r>
    <r>
      <rPr>
        <b/>
        <sz val="10"/>
        <rFont val="Calibri"/>
        <family val="2"/>
        <charset val="238"/>
        <scheme val="minor"/>
      </rPr>
      <t>w Chełmnie</t>
    </r>
  </si>
  <si>
    <t>Prace konserwatorskie stalli z kościoła p.w. św. Piotra i Pawła w Chełmnie - IV etap</t>
  </si>
  <si>
    <t>Parafia Rzymskokatolicka p.w. św. Mateusza Apostoła i Ewangelisty w Nowem</t>
  </si>
  <si>
    <t>Parafia Rzymskokatolicka p.w. św. Antoniego z Padwy w Bydgoszczy</t>
  </si>
  <si>
    <t>Remont kościoła parafialnego p.w. św. Antoniego z Padwy w Bydgoszczy - etap VIII</t>
  </si>
  <si>
    <t>Parafia Rzymskokatolicka p.w. św. Małgorzaty w Kościelcu</t>
  </si>
  <si>
    <t>Prace konserwatorskie przy emporze muzycznej z kościoła parafialnego p.w. św. Małgorzaty w Kościelcu - III etap</t>
  </si>
  <si>
    <t>Parafia Rzymskokatolicka p.w. św. Stanisława Kostki w Złejwsi Wielkiej</t>
  </si>
  <si>
    <t>Konserwacja elewacji kościoła p.w. św. Stanisława Kostki w Złejwsi Wielkiej</t>
  </si>
  <si>
    <t>Parafia Prawosławna p.w. św. Mikołaja we Włocławku</t>
  </si>
  <si>
    <t>Kontynuacja prac konserwatorskich i restauratorskich przy wyposażeniu cerkwi p.w. św. Mikołaja we Włocławku</t>
  </si>
  <si>
    <t>Parafia Rzymskokatolicka p.w. Trójcy Świętej w Książkach</t>
  </si>
  <si>
    <t>Remont kościoła parafialnego p.w. Trójcy Świętej w Książkach - etap III</t>
  </si>
  <si>
    <t xml:space="preserve">Parafia Rzymskokatolicka p.w. św. Marcina w Gostycynie </t>
  </si>
  <si>
    <t>Konserwacja i restauracja ołtarza bocznego południowego w kościele parafialnym p.w. św. Marcina w Gostycynie</t>
  </si>
  <si>
    <t>Parafia Rzymskokatolicka p.w. św.  Jakuba w Płonnem</t>
  </si>
  <si>
    <t>Malowanie wnętrza kościoła parafialnego p.w. św. Jakuba w Płonnem</t>
  </si>
  <si>
    <t>Parafia Rzymskokatolicka p.w. św. Anny w Radzyniu Chełmińskim</t>
  </si>
  <si>
    <t>Konserwacja elewacji kościoła p.w. św. Anny w Radzyniu Chełmińskim</t>
  </si>
  <si>
    <t>Prace konserwatorskie przy prospekcie organowym z kościoła parafialnego p.w. św. Małgorzaty w Kościelcu - II etap</t>
  </si>
  <si>
    <t>Parafia Rzymskokatolicka p.w. św. Józefa Rzemieślnika w Bydgoszczy</t>
  </si>
  <si>
    <t>II etap prac remontowo-konserwatorskich przy elewacji kościoła p.w. św. Józefa Rzemieślnika w Bydgoszczy</t>
  </si>
  <si>
    <t>Parafia Rzymskokatolicka p.w. Narodzenia NMP w Zgłowiączce</t>
  </si>
  <si>
    <t>Prace konserwatorskie polichromii kościoła p.w. Narodzenia NMP w Zgłowiączce</t>
  </si>
  <si>
    <t>Parafia Rzymskokatolicka p.w. Przemienienia Pańskiego w Aleksandrowie Kujawskim</t>
  </si>
  <si>
    <t>Remont elewacji kościoła p.w. Przemienienia Pańskiego w Aleksandrowie Kujawskim</t>
  </si>
  <si>
    <t>Parafia Rzymskokatolicka p.w. św. Andrzeja Boboli w Sicienku</t>
  </si>
  <si>
    <t>Remont konserwatorski elewacji kościoła p.w. św. Andrzeja Boboli w Sicienku - etap II</t>
  </si>
  <si>
    <t>Parafia Prawosławna p.w. św. Aleksandra w Aleksandrowie Kujawskim</t>
  </si>
  <si>
    <t>VI etap prac konserwatorskich i restauratorskich przy ikonostasie z Parafii Prawosławnej p.w. św. Aleksandra w Aleksandrowie Kujawskim</t>
  </si>
  <si>
    <t>Parafia Rzymskokatolicka p.w. św. Stanisława BM we Włocławku</t>
  </si>
  <si>
    <t>Remont elewacji budynku kościoła parafialnego p.w. św. Stanisława BM we Włocławku wraz z wymianą obróbek blacharskich - etap III obróbki blacharskie dachu kruchty i fragment elewacji nawy głównej</t>
  </si>
  <si>
    <t>Parafia Rzymskokatolicka p.w. Świętego Krzyża w Łowiczku</t>
  </si>
  <si>
    <t>Wzmocnienie oraz wymiana części elementów więźby dachowej oraz wymiana pokrycia dachowego kościoła parafialnego</t>
  </si>
  <si>
    <t>Parafia Rzymskokatolicka p.w. św. Małgorzaty i Podwyższenia Krzyża Świętego w Bzowie</t>
  </si>
  <si>
    <t>Parafia Rzymskokatolicka p.w. Chrystusa Króla w Kęsowie-Jeleńczu</t>
  </si>
  <si>
    <t>Renowacja stolarki okiennej w budynku kościoła w Kęsowie</t>
  </si>
  <si>
    <t>Parafia Rzymskokatolicka p.w. Podwyższenia Krzyża Świętego w Górsku</t>
  </si>
  <si>
    <t>Prace konserwatorsko-restauratorskie przy barokowym epitafium inskrypcyjnym Jacoba Starcka z kościoła p.w. Podwyższenia Krzyża Świętego w Górsku</t>
  </si>
  <si>
    <t>Parafia Rzymskokatolicka pw. Wniebowziecia NMP  i śś. Apostołów Szymona i Judy Tadeusza w Więcborku</t>
  </si>
  <si>
    <t>Odnowienie, uzupełnienie i odtworzenie tynków i okładzin architektonicznych z uwzględnieniem charakterystycznej kolorystyki wnętrza kościoła parafialnego p.w. Wniebowzięcia NMP i śś. Apostołów Szymona i Judy Tadeusza w Więcborku</t>
  </si>
  <si>
    <t>Parafia Rzymskokatolicka p.w. śś. Apostołów Piotra i Pawła w Lembargu</t>
  </si>
  <si>
    <t>I etap konserwacji i restauracji ołtarza głównego (XVIII w.) z kościoła p.w. śś. Apostołów Piotra i Pawła w Lembargu</t>
  </si>
  <si>
    <t>Parafia Rzymskokatolicka p.w. Przemienienia Pańskiego w Wieńcu</t>
  </si>
  <si>
    <t>VII etap konserwacji i restauracji ołtarza głównego z kościoła p.w. Przemienienia Pańskiego w Wieńcu</t>
  </si>
  <si>
    <t>Parafia Rzymskokatolicka p.w. św. Wojciecha Biskupa i Męczennika w Złotorii</t>
  </si>
  <si>
    <t>Remont konserwatorski elewacji kościoła p.w. św. Wojciecha w Złotorii - etap V</t>
  </si>
  <si>
    <t>Parafia Rzymskokatolicka p.w. Matki Bożej Królowej Polski we Włókach</t>
  </si>
  <si>
    <t>Kozielec, kościół p.w. Niepokalanego Poczęcia NMP: prace konserwatorskie i restauratorskie wnętrza kościoła</t>
  </si>
  <si>
    <t>Parafia Rzymskokatolicka p.w. św. Mikołaja Biskupa w Szaradowie</t>
  </si>
  <si>
    <t>Prace konserwatorskie i restauratorskie przy dekoracji malarskiej stropu i chóru kościoła parafialnego p.w. św. Mikołaja Biskupa w Szaradowie. Etap II</t>
  </si>
  <si>
    <t xml:space="preserve">Parafia Rzymskokatolicka p.w. św. Michała Archanioła w Dąbrówce </t>
  </si>
  <si>
    <t>Ambona, Chrzcielnica, Feretron MB z Dzieciątkiem i św. Józefa z kościoła p.w. św. Michała Archanioła w Dąbrówce</t>
  </si>
  <si>
    <t>Parafia Rzymskokatolicka p.w. św. Mikołaja w Szynychu</t>
  </si>
  <si>
    <t>Prace konserwatorskie barokowego ołtarza bocznego p.w. Matki Bożej z Dzieciątkiem z kościoła p.w. św. Mikołaja w Szynychu</t>
  </si>
  <si>
    <t>Parafia Rzymskokatolicka p.w. Narodzenia NMP w Wenecji</t>
  </si>
  <si>
    <t>Polichromie ścienne, V etap, ściana płn. i płd. z kościoła p.w. Narodzenia NMP w Wenecji</t>
  </si>
  <si>
    <t xml:space="preserve">Parafia Rzymskokatolicka p.w. Świętej Trójcy w Dąbiu </t>
  </si>
  <si>
    <t>Parafia Rzymskokatolicka p.w. św. Andrzeja Boboli w Świeciu</t>
  </si>
  <si>
    <t>III etap konserwacji i restauracji prospektu organowego z kościoła parafialnego p.w. św. Andrzeja Boboli w Świeciu</t>
  </si>
  <si>
    <t>Parafia Rzymskokatolicka p.w. Matki Bożej Śnieżnej w Srebrnikach</t>
  </si>
  <si>
    <t>Konserwacja i restauracja konfesjonału z kościoła p.w. Matki Bożej Śnieżnej w Srebrnikach</t>
  </si>
  <si>
    <t>Instalacja sygnalizacji pożaru i instalacja oświetlenia ewakuacyjnego Klasztoru Karmelitów Bosych w Zamartem - etap II</t>
  </si>
  <si>
    <t>Diecezja Toruńska, Centrum Kultury - Zamek Bierzgłowski</t>
  </si>
  <si>
    <t>Prace ratownicze przy elewacji południowo-wschodniej (sterczyna) i prace konserwatorskie wieży bramnej zamku krzyżackiego w miejscowości Zamek Bierzgłowski</t>
  </si>
  <si>
    <t>Eligiusz Jankowski</t>
  </si>
  <si>
    <t>Położenie dachówek na części dachu wykonanie obróbek blacharskich, rynien i rur spustowych</t>
  </si>
  <si>
    <t>Gmina Miejska Aleksandrów Kujawski</t>
  </si>
  <si>
    <t>Przebudowa części pomieszczeń zabytkowego budynku dworca kolejowego w Aleksandrowie Kujawskim na pomieszczenia ogólnokulturalne, administr.-biuro., socjal.-magaz. oraz poczekalnię dla podróżnych - remont stropu nad holem głównym wraz z pracami konserwatorskimi i restauratorskimi przy oszkleniu witrażowym doświetlenia holu głównego</t>
  </si>
  <si>
    <t>Parafia Rzymskokatolicka p.w. św. Michała Archanioła w Kcyni</t>
  </si>
  <si>
    <t>Dokumentacja projektowa budowlano-konserwatorska dla remontu kościoła p.w. św. Michała Archanioła w Kcynii</t>
  </si>
  <si>
    <t>Przedsiębiorstwo Turystyczno-Gastronomiczne "Twierdza Toruń Fort IV" Okoński Spółka  Komandytowa w Toruniu</t>
  </si>
  <si>
    <t>Toruń, Fort IV im. Żółkiewskiego (XIX w.): Remont konserwatorski elewacji czołowego bloku kazamatowego (etap II, lewe skrzydło)</t>
  </si>
  <si>
    <t>Biblioteka Miejska im. Wiktora Kulerskiego w Grudziądzu</t>
  </si>
  <si>
    <r>
      <t>Prace konserwatorskie dla malarstwa</t>
    </r>
    <r>
      <rPr>
        <sz val="10"/>
        <rFont val="Calibri"/>
        <family val="2"/>
        <charset val="238"/>
        <scheme val="minor"/>
      </rPr>
      <t xml:space="preserve"> dekoracyjnego </t>
    </r>
    <r>
      <rPr>
        <sz val="10"/>
        <color theme="1"/>
        <rFont val="Calibri"/>
        <family val="2"/>
        <charset val="238"/>
        <scheme val="minor"/>
      </rPr>
      <t>w gmachu Biblioteki im. W. Kulerskiego w Grudziądzu. Etap II</t>
    </r>
  </si>
  <si>
    <t>Chorągiew Kujawsko-Pomorska Związku Harcerstwa Polskiego im. Mikołaja Kopernika w Bydgoszczy</t>
  </si>
  <si>
    <t>Remont zabudowy tylnej domu podcieniowego tzw. Domu pod Kapturem w Golubiu- Dobrzyniu - etap III - remont dachów</t>
  </si>
  <si>
    <t>Wojewódzka Stacja Sanitarno-Epidemiologiczna w  Bydgoszczy</t>
  </si>
  <si>
    <t>Prace konserwatorskie i restauratorskie wybranych elementów holu i klatki schodowej Wojewódzkiej Stacji Sanitarno-Epidemiologicznej dawnej Willi Kolwitzów przy ul. Kujawskiej 4 w Bydgoszczy - etap IV</t>
  </si>
  <si>
    <t>Gmina Miasto Grudziądz</t>
  </si>
  <si>
    <t>Grudziądz, spichlerz nr 45 (3 ćw. XVII w.), ul. Spichrzowa 45; prace konserwatorskie elewacji zachodniej</t>
  </si>
  <si>
    <t>Fundacja Świątynia Sztuki</t>
  </si>
  <si>
    <t>Konserwacja i renowacja elewacji budynku dawnego kościoła p.w. św. Barbary w Grębocinie</t>
  </si>
  <si>
    <t>Gmina Wielgie</t>
  </si>
  <si>
    <t>Prace budowlane, restauratorskie i konserwatorskie przy budynku Szkoły Podstawowej w Czarnem</t>
  </si>
  <si>
    <t xml:space="preserve">Parafia Rzymskokatolicka p.w. Świętej Trójcy w Strzelnie           </t>
  </si>
  <si>
    <t>Strzelno, Zespół Dawnego Klasztoru Norbertanek (XII/XIX w.) - prace remontowo-konserwatorskie  elewacji kościoła p.w. Świętej Trójcy, Dworu Prepozyta etap II oraz terenu wzgórza klasztornego</t>
  </si>
  <si>
    <t>Fundacja "Królewski Skład Solny - Bobrowniki nad Wisłą"</t>
  </si>
  <si>
    <t>Remont budynku mieszkalnego bednarza, stróża i straży wojskowej, magazynu solnego - etap IV</t>
  </si>
  <si>
    <t>Filip Dulka</t>
  </si>
  <si>
    <t>Badania archeologiczne i prace konserwatorskie przy ścianie wzdłużnej lewej we wnętrzu mauzoleum rodziny Mieczkowskich w Kcyni</t>
  </si>
  <si>
    <t xml:space="preserve">Diecezja Toruńska                  </t>
  </si>
  <si>
    <t>Klasztor O.O. Karmelitów w Oborach</t>
  </si>
  <si>
    <t>Kościół p.w. Nawiedzenia NMP w Oborach, stalla północna, przedpiersie bez obrazów i dekoracji snycerskich, prace konserwatorskie i restauratorskie</t>
  </si>
  <si>
    <t>Starostwo Powiatowe w Nakle nad Notecią</t>
  </si>
  <si>
    <r>
      <rPr>
        <sz val="10"/>
        <rFont val="Calibri"/>
        <family val="2"/>
        <charset val="238"/>
        <scheme val="minor"/>
      </rPr>
      <t>Konserwacja</t>
    </r>
    <r>
      <rPr>
        <sz val="10"/>
        <color theme="1"/>
        <rFont val="Calibri"/>
        <family val="2"/>
        <charset val="238"/>
        <scheme val="minor"/>
      </rPr>
      <t xml:space="preserve"> dekoracji ściennych w auli I Liceum Ogólnokształcącego w Nakle nad Notecią</t>
    </r>
  </si>
  <si>
    <t>Przychodnia Gdańska sp. z o. o. w Bydgoszczy</t>
  </si>
  <si>
    <t>Prace naprawcze obiektu zabytkowego w zakresie elewacji historycznej południowej budynku</t>
  </si>
  <si>
    <t>Prace remontowo-konserwatorskie kaplicy grobowej Janta- Połczyńskich w Dąbrówce, gm. Tuchola (II etap)</t>
  </si>
  <si>
    <t xml:space="preserve">Parafia Rzymskokatolicka p.w. Wniebowzięcia Najświętszej Maryi Panny w Krzywosądzy </t>
  </si>
  <si>
    <t>Remont konstrukcji wraz z wymianą pokrycia dachowego plebani w Krzywosądzy - etap IV</t>
  </si>
  <si>
    <t>Europejskie Centrum Współpracy Młodzieży w Toruniu</t>
  </si>
  <si>
    <t>Fundacja Inicjatywa Ryńsk</t>
  </si>
  <si>
    <t>Ryńsk, Gorzelnia z zespołu dworsko-parkowego ob. młyn; z 1876 r. Remont budynku głównego gorzelni</t>
  </si>
  <si>
    <t>Remont elewacji zabytkowego budynku plebanii w Nieszawie</t>
  </si>
  <si>
    <t>Zgromadzenie Sióstr Pasterek od Opatrzności Bożej w Topolnie</t>
  </si>
  <si>
    <t>Remont elewacji Pałacu Zgromadzenia Sióstr Pasterek od Opatrzności Bożej w Topolnie. ETAP II</t>
  </si>
  <si>
    <t>Tadeusz Kaźmierczak</t>
  </si>
  <si>
    <t>Zgromadzenie Sióstr Pasterek od Opatrzności Bożej w Jabłonowie Pomorskim</t>
  </si>
  <si>
    <t>Remont elewacji frontowej przy wejściu głównym Domu Generalnego Zgromadzenia Sióstr Pasterek od Opatrzności Bożej, Jabłonowo-Zamek 19, 87-330 w Jabłonowie Pomorskim - Etap I</t>
  </si>
  <si>
    <t>Krzysztof Ploetz</t>
  </si>
  <si>
    <t>Renowacja dachu zabytkowej kamienicy - etap IV ul. Legionów 90, Grudziądz</t>
  </si>
  <si>
    <t>Wspólnota Mieszkaniowa Grudziądzka 79 w Toruniu</t>
  </si>
  <si>
    <t>Spółdzielnia Mieszkaniowa Własnościowo-Lokatorska w Balinie</t>
  </si>
  <si>
    <t>Częściowa wymiana stolarki okiennej w pałacu dworskim w Starorypinie Prywatnym</t>
  </si>
  <si>
    <t>Regionalny Ośrodek Edukacji Ekologicznej w Przysieku Sp. z o. o.</t>
  </si>
  <si>
    <t>Prace konserwatorsko-restauratorskie lokomotywy parowej OL49-3 wraz z tendrem 25D49-3 w celu przywrócenia do czynnego użytkowania</t>
  </si>
  <si>
    <t>Katarzyna Rodziewicz, Andrzej Rodziewicz</t>
  </si>
  <si>
    <t>Przygotowanie dokumentacji projektowej remontu konserwatorskiego dworu, Dwór marzeń z izbą admiralską - Muzeum Józefa Unrunga w Sielcu</t>
  </si>
  <si>
    <t>Parafia Rzymskokatolicka p.w. Niepokalanego Serca Maryi w Sośnie</t>
  </si>
  <si>
    <t>Wymiana okien, wymiana tynków zewnętrznych - Plebania kościoła w Parafii Niepokalanego Serca Maryi w Sośnie - II etap</t>
  </si>
  <si>
    <t>REKOMENDOWANY</t>
  </si>
  <si>
    <t>Wykonanie programu prac konserwatorskich, odkrywek oraz badań konserwatorskich dla: Prospekt organowy i organy, Obraz Przemienienia Pańskiego, Obraz śś. Apostołów Piotra i Pawła z ołtarza głównego w Kolegiacie</t>
  </si>
  <si>
    <t xml:space="preserve">Remont wnętrza kościoła filialnego p.w. śś. Stanisława Biskupa i Marii Magdaleny w Przypuście </t>
  </si>
  <si>
    <r>
      <t>Prace konserwatorskie ołtarza p.w. św. Barbary i Piotra z kościoł</t>
    </r>
    <r>
      <rPr>
        <sz val="10"/>
        <rFont val="Calibri"/>
        <family val="2"/>
        <charset val="238"/>
        <scheme val="minor"/>
      </rPr>
      <t>a p.w.</t>
    </r>
    <r>
      <rPr>
        <sz val="10"/>
        <color theme="1"/>
        <rFont val="Calibri"/>
        <family val="2"/>
        <charset val="238"/>
        <scheme val="minor"/>
      </rPr>
      <t xml:space="preserve"> św. Mateusza Apostoła i Ewangelisty z miejscowości Nowe, gm. Nowe - I etap</t>
    </r>
  </si>
  <si>
    <t>Opracowanie dokumentacji projektowej z programem prac konserwatorskich dotyczących remontu dworu w miejscowości Nowa Wieś Szlechecka uwzględniającej usunięcie przyczyn zawilgocenia</t>
  </si>
  <si>
    <t>Renowacja ołtarza bocznego p.w. Niepokalanego Poczęcia Najświętszej Maryi Panny z kościoła p.w. św. Małgorzaty w Bzowie</t>
  </si>
  <si>
    <r>
      <t>V etap konserwacji i restauracji ambony z kościoła przyklasztornego p.w. śś. Janów w Chełmnie</t>
    </r>
    <r>
      <rPr>
        <sz val="10"/>
        <color rgb="FFFF0000"/>
        <rFont val="Calibri"/>
        <family val="2"/>
        <charset val="238"/>
        <scheme val="minor"/>
      </rPr>
      <t>;</t>
    </r>
    <r>
      <rPr>
        <sz val="10"/>
        <rFont val="Calibri"/>
        <family val="2"/>
        <charset val="238"/>
        <scheme val="minor"/>
      </rPr>
      <t xml:space="preserve"> XVI w.</t>
    </r>
  </si>
  <si>
    <t>Parafia Rzymskokatolicka p.w. św. Katarzyny w Wielkiem Czystem</t>
  </si>
  <si>
    <t xml:space="preserve">Parafia Rzymskokatolicka p.w. św. Andrzeja Apostoła w Brudzawach </t>
  </si>
  <si>
    <t>Parafia Rzymskokatolicka p.w. św. Marii Magdaleny w Wąwelnie</t>
  </si>
  <si>
    <t>Parafia Rzymskokatolicka p.w. św. Mateusza Apostoła i Ewangelisty w Wałdowie</t>
  </si>
  <si>
    <t>Prace konserwatorskie przy polichromiach ściennych kościoła p.w. św. Mikołaja Biskupa w Pieraniu - ściana zachodnia, etap II oraz sklepienie podchórza</t>
  </si>
  <si>
    <t>Parafia Rzymskokatolicka św. Mateusza Apostoła w Bądkowie</t>
  </si>
  <si>
    <t>Prace konserwatorskie i restauratorskie przy zabytkowym ołtarzu w kościele p.w. św. Mikołaja i św. Konstancji w Gniewkowie</t>
  </si>
  <si>
    <t>Konserwacja ołtarza p.w. św. Barbary (Matki Boskiej Śnieżnej), ołtarza p.w. Matki Boskiej Ostrobramskiej oraz dolnej partii ołtarza p.w. Najświętszego Serca Jezusowego z kościoła p.w. Św. Jakuba Apostoła w Toruniu</t>
  </si>
  <si>
    <t>Kościelna Wieś, kościół parafialny p.w. św. Wawrzyńca, prace konserwatorskie ścian nawy głównej oraz kruchty</t>
  </si>
  <si>
    <t>Prace konserwatorskie przy ołtarzu głównym "Krzyża Świętego" kościoła pofranciszkańskiego (poklasztornego) p.w. Znalezienia (Podwyższenia) Krzyża Świętego w Nieszawie</t>
  </si>
  <si>
    <t>IV etap konserwacji i restauracji ołtarza bocznego p.w. św. Marii Magdaleny z Parafii p.w. św. Marii Magdaleny z kościoła w Orzechowie</t>
  </si>
  <si>
    <t>Konserwacja ławy kolatorskiej z kościoła parafialnego p.w. św. Bartłomieja Apostoła w Komorsku Wielkim</t>
  </si>
  <si>
    <t>Prace konserwatorskie przy barokowych ołtarzach bocznych (IX etap) i portalach  z kościoła p.w. św. Barbary w Starogrodzie, gm. Chełmno</t>
  </si>
  <si>
    <t>Parafia Rzymskokatolicka p.w. Miłosierdzia Bożego w Bydgoszczy</t>
  </si>
  <si>
    <t>Parafia Rzymskokatolicka p.w. Najświętszego Serca Pana Jezusa w Otłoczynie</t>
  </si>
  <si>
    <t>Konserwacja elewacji budynków Wyższego Seminarium Duchownego we Włocławku</t>
  </si>
  <si>
    <t>III etap konserwacji restauracji ołtarza bocznego p.w. św. Wincentego Ferreriusza z Parafii p.w. św. Stanisława BM w Brześciu Kujawskim z kościoła podominikańskiego p.w. św. Michała Archanioła</t>
  </si>
  <si>
    <t>Prace konserwatorsko-restauratorskie przy zabytkach z kościoła parafialnego p.w. Świętej Trójcy w Dąbiu Kujawskim - 2020</t>
  </si>
  <si>
    <t>Wykonanie dokumentacji konserwatorskiej, budowlano-projektowej dotyczącej remontu elewacji Bazyliki Wniebowzięcia NMP w Koronowie</t>
  </si>
  <si>
    <t>V etap konserwacji polichromii ściennych w neoklasycystycznym dworku folwarcznym w Karolewie wykonanych na przełomie XIX i XX w. - uzupełnianie ubytków warstwy malarskiej polichromii ściennych pokoju nr: 9 oraz rekonstrukcja pobiał sufitów pokoi nr: 9, 8 i 3</t>
  </si>
  <si>
    <t>Zakup i montaż stolarki okiennej oraz elewacja w budynku przy ul. Wola Zamkowa 12A/ św. Jakuba 5-7 w Toruniu</t>
  </si>
  <si>
    <t>Prace remontowo-budowlane w budynku Dworu w Paulinach - II etap</t>
  </si>
  <si>
    <t>Konserwacja elewacji zabytkowego (1870-1901 r.) budynku przy ul. Grudziądzkiej 79 w Toruniu [dawna Fabryka Maszyn Budowlanych Born &amp; Schutze]</t>
  </si>
  <si>
    <t>Parafia Rzymskokatolicka p.w. św. Stanisława BM w Modzerowie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</si>
</sst>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ł&quot;"/>
    <numFmt numFmtId="165" formatCode="#,##0.00_ ;\-#,##0.00\ "/>
    <numFmt numFmtId="166" formatCode="0.0%"/>
    <numFmt numFmtId="167" formatCode="0.0"/>
  </numFmts>
  <fonts count="28">
    <font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1"/>
      <name val="Czcionka tekstu podstawowego"/>
      <family val="2"/>
      <charset val="238"/>
    </font>
    <font>
      <b/>
      <sz val="12"/>
      <name val="Calibri"/>
      <family val="2"/>
      <charset val="238"/>
    </font>
    <font>
      <sz val="10"/>
      <name val="Arial"/>
      <family val="2"/>
      <charset val="238"/>
    </font>
    <font>
      <b/>
      <sz val="2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3" tint="0.3999755851924192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18" fillId="0" borderId="0"/>
  </cellStyleXfs>
  <cellXfs count="96">
    <xf numFmtId="0" fontId="0" fillId="0" borderId="0" xfId="0"/>
    <xf numFmtId="0" fontId="1" fillId="0" borderId="0" xfId="0" applyFont="1" applyFill="1" applyAlignment="1">
      <alignment horizontal="center" vertical="center" textRotation="9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/>
    <xf numFmtId="1" fontId="3" fillId="0" borderId="0" xfId="0" applyNumberFormat="1" applyFont="1" applyAlignment="1">
      <alignment horizontal="center" vertical="center"/>
    </xf>
    <xf numFmtId="0" fontId="3" fillId="2" borderId="3" xfId="1" applyFont="1" applyFill="1" applyBorder="1" applyAlignment="1">
      <alignment horizontal="center" vertical="center" textRotation="90" wrapText="1"/>
    </xf>
    <xf numFmtId="0" fontId="8" fillId="2" borderId="3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164" fontId="9" fillId="2" borderId="5" xfId="1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textRotation="90" wrapText="1"/>
    </xf>
    <xf numFmtId="0" fontId="10" fillId="0" borderId="7" xfId="0" applyFont="1" applyFill="1" applyBorder="1" applyAlignment="1">
      <alignment horizontal="center" vertical="center" textRotation="90" wrapText="1"/>
    </xf>
    <xf numFmtId="0" fontId="3" fillId="2" borderId="4" xfId="0" applyFont="1" applyFill="1" applyBorder="1" applyAlignment="1">
      <alignment horizontal="center" vertical="center" textRotation="90" wrapText="1"/>
    </xf>
    <xf numFmtId="0" fontId="11" fillId="2" borderId="5" xfId="0" applyFont="1" applyFill="1" applyBorder="1" applyAlignment="1">
      <alignment horizontal="center" vertical="center" wrapText="1"/>
    </xf>
    <xf numFmtId="1" fontId="12" fillId="0" borderId="8" xfId="0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15" fillId="0" borderId="8" xfId="0" applyFont="1" applyFill="1" applyBorder="1" applyAlignment="1">
      <alignment horizontal="left" vertical="center" wrapText="1"/>
    </xf>
    <xf numFmtId="0" fontId="15" fillId="4" borderId="8" xfId="0" applyFont="1" applyFill="1" applyBorder="1" applyAlignment="1">
      <alignment horizontal="left" vertical="center" wrapText="1"/>
    </xf>
    <xf numFmtId="0" fontId="17" fillId="0" borderId="8" xfId="0" applyFont="1" applyFill="1" applyBorder="1" applyAlignment="1">
      <alignment horizontal="left" vertical="center" wrapText="1"/>
    </xf>
    <xf numFmtId="0" fontId="2" fillId="0" borderId="8" xfId="2" applyFont="1" applyFill="1" applyBorder="1" applyAlignment="1">
      <alignment horizontal="left" vertical="center" wrapText="1"/>
    </xf>
    <xf numFmtId="0" fontId="19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 wrapText="1"/>
    </xf>
    <xf numFmtId="49" fontId="19" fillId="0" borderId="8" xfId="0" applyNumberFormat="1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14" fontId="15" fillId="0" borderId="8" xfId="0" applyNumberFormat="1" applyFont="1" applyFill="1" applyBorder="1" applyAlignment="1">
      <alignment horizontal="left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10" fontId="15" fillId="0" borderId="8" xfId="0" applyNumberFormat="1" applyFont="1" applyBorder="1" applyAlignment="1">
      <alignment horizontal="center" vertical="center" wrapText="1"/>
    </xf>
    <xf numFmtId="10" fontId="2" fillId="0" borderId="8" xfId="0" applyNumberFormat="1" applyFont="1" applyBorder="1" applyAlignment="1">
      <alignment horizontal="center" vertical="center" wrapText="1"/>
    </xf>
    <xf numFmtId="10" fontId="15" fillId="0" borderId="8" xfId="0" applyNumberFormat="1" applyFont="1" applyFill="1" applyBorder="1" applyAlignment="1">
      <alignment horizontal="center" vertical="center" wrapText="1"/>
    </xf>
    <xf numFmtId="10" fontId="2" fillId="3" borderId="8" xfId="0" applyNumberFormat="1" applyFont="1" applyFill="1" applyBorder="1" applyAlignment="1">
      <alignment horizontal="center" vertical="center" wrapText="1"/>
    </xf>
    <xf numFmtId="10" fontId="2" fillId="0" borderId="8" xfId="0" applyNumberFormat="1" applyFont="1" applyFill="1" applyBorder="1" applyAlignment="1">
      <alignment horizontal="center" vertical="center" wrapText="1"/>
    </xf>
    <xf numFmtId="166" fontId="15" fillId="0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Fill="1" applyBorder="1" applyAlignment="1">
      <alignment horizontal="center" vertical="center"/>
    </xf>
    <xf numFmtId="166" fontId="2" fillId="0" borderId="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textRotation="90" wrapText="1"/>
    </xf>
    <xf numFmtId="1" fontId="22" fillId="0" borderId="8" xfId="0" applyNumberFormat="1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/>
    </xf>
    <xf numFmtId="1" fontId="24" fillId="0" borderId="8" xfId="0" applyNumberFormat="1" applyFont="1" applyFill="1" applyBorder="1" applyAlignment="1">
      <alignment horizontal="center" vertical="center" wrapText="1"/>
    </xf>
    <xf numFmtId="1" fontId="25" fillId="0" borderId="8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Fill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wrapText="1"/>
    </xf>
    <xf numFmtId="1" fontId="22" fillId="0" borderId="8" xfId="0" applyNumberFormat="1" applyFont="1" applyFill="1" applyBorder="1" applyAlignment="1">
      <alignment horizontal="center" vertical="center" wrapText="1"/>
    </xf>
    <xf numFmtId="1" fontId="25" fillId="3" borderId="8" xfId="0" applyNumberFormat="1" applyFont="1" applyFill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/>
    </xf>
    <xf numFmtId="1" fontId="23" fillId="0" borderId="8" xfId="0" applyNumberFormat="1" applyFont="1" applyBorder="1" applyAlignment="1">
      <alignment horizontal="center" vertical="center"/>
    </xf>
    <xf numFmtId="1" fontId="22" fillId="0" borderId="10" xfId="0" applyNumberFormat="1" applyFont="1" applyFill="1" applyBorder="1" applyAlignment="1">
      <alignment horizontal="center" vertical="center" wrapText="1"/>
    </xf>
    <xf numFmtId="1" fontId="25" fillId="0" borderId="8" xfId="0" applyNumberFormat="1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  <xf numFmtId="1" fontId="25" fillId="3" borderId="11" xfId="0" applyNumberFormat="1" applyFont="1" applyFill="1" applyBorder="1" applyAlignment="1">
      <alignment horizontal="center" vertical="center" wrapText="1"/>
    </xf>
    <xf numFmtId="1" fontId="25" fillId="0" borderId="10" xfId="0" applyNumberFormat="1" applyFont="1" applyBorder="1" applyAlignment="1">
      <alignment horizontal="center" vertical="center" wrapText="1"/>
    </xf>
    <xf numFmtId="1" fontId="22" fillId="0" borderId="10" xfId="0" applyNumberFormat="1" applyFont="1" applyBorder="1" applyAlignment="1">
      <alignment horizontal="center" vertical="center" wrapText="1"/>
    </xf>
    <xf numFmtId="1" fontId="25" fillId="0" borderId="8" xfId="0" applyNumberFormat="1" applyFont="1" applyBorder="1" applyAlignment="1">
      <alignment horizontal="center" vertical="center"/>
    </xf>
    <xf numFmtId="1" fontId="25" fillId="3" borderId="10" xfId="0" applyNumberFormat="1" applyFont="1" applyFill="1" applyBorder="1" applyAlignment="1">
      <alignment horizontal="center" vertical="center" wrapText="1"/>
    </xf>
    <xf numFmtId="1" fontId="23" fillId="0" borderId="8" xfId="0" applyNumberFormat="1" applyFont="1" applyFill="1" applyBorder="1" applyAlignment="1">
      <alignment horizontal="center" vertical="center"/>
    </xf>
    <xf numFmtId="1" fontId="22" fillId="0" borderId="8" xfId="0" applyNumberFormat="1" applyFont="1" applyBorder="1" applyAlignment="1">
      <alignment horizontal="center" vertical="center"/>
    </xf>
    <xf numFmtId="1" fontId="22" fillId="0" borderId="10" xfId="0" applyNumberFormat="1" applyFont="1" applyBorder="1" applyAlignment="1">
      <alignment horizontal="center" vertical="center"/>
    </xf>
    <xf numFmtId="1" fontId="23" fillId="0" borderId="10" xfId="0" applyNumberFormat="1" applyFont="1" applyFill="1" applyBorder="1" applyAlignment="1">
      <alignment horizontal="center" vertical="center"/>
    </xf>
    <xf numFmtId="1" fontId="23" fillId="0" borderId="10" xfId="0" applyNumberFormat="1" applyFont="1" applyBorder="1" applyAlignment="1">
      <alignment horizontal="center" vertical="center"/>
    </xf>
    <xf numFmtId="1" fontId="25" fillId="0" borderId="10" xfId="0" applyNumberFormat="1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0" fillId="0" borderId="8" xfId="0" applyBorder="1"/>
    <xf numFmtId="10" fontId="2" fillId="0" borderId="8" xfId="0" applyNumberFormat="1" applyFont="1" applyBorder="1" applyAlignment="1">
      <alignment horizontal="center" vertical="center"/>
    </xf>
    <xf numFmtId="167" fontId="15" fillId="0" borderId="8" xfId="0" applyNumberFormat="1" applyFont="1" applyBorder="1" applyAlignment="1">
      <alignment horizontal="center" vertical="center"/>
    </xf>
    <xf numFmtId="10" fontId="15" fillId="0" borderId="8" xfId="0" applyNumberFormat="1" applyFont="1" applyBorder="1" applyAlignment="1">
      <alignment horizontal="center" vertical="center"/>
    </xf>
    <xf numFmtId="10" fontId="15" fillId="0" borderId="8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 wrapText="1"/>
    </xf>
    <xf numFmtId="4" fontId="15" fillId="3" borderId="8" xfId="0" applyNumberFormat="1" applyFont="1" applyFill="1" applyBorder="1" applyAlignment="1">
      <alignment horizontal="center" vertical="center"/>
    </xf>
    <xf numFmtId="4" fontId="2" fillId="3" borderId="8" xfId="0" applyNumberFormat="1" applyFont="1" applyFill="1" applyBorder="1" applyAlignment="1">
      <alignment horizontal="center" vertical="center"/>
    </xf>
    <xf numFmtId="4" fontId="15" fillId="0" borderId="8" xfId="0" applyNumberFormat="1" applyFont="1" applyBorder="1" applyAlignment="1">
      <alignment horizontal="center" vertical="center"/>
    </xf>
    <xf numFmtId="4" fontId="15" fillId="3" borderId="8" xfId="0" applyNumberFormat="1" applyFont="1" applyFill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15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8" xfId="2" applyNumberFormat="1" applyFont="1" applyBorder="1" applyAlignment="1">
      <alignment horizontal="center" vertical="center" wrapText="1"/>
    </xf>
    <xf numFmtId="4" fontId="27" fillId="3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4" fontId="26" fillId="0" borderId="12" xfId="0" applyNumberFormat="1" applyFont="1" applyBorder="1" applyAlignment="1">
      <alignment horizontal="center"/>
    </xf>
    <xf numFmtId="0" fontId="13" fillId="0" borderId="8" xfId="0" applyFont="1" applyFill="1" applyBorder="1" applyAlignment="1">
      <alignment horizontal="left" vertical="center" wrapText="1"/>
    </xf>
    <xf numFmtId="14" fontId="3" fillId="0" borderId="8" xfId="0" applyNumberFormat="1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4" fontId="13" fillId="0" borderId="8" xfId="0" applyNumberFormat="1" applyFont="1" applyFill="1" applyBorder="1" applyAlignment="1">
      <alignment horizontal="left" vertical="center" wrapText="1"/>
    </xf>
    <xf numFmtId="0" fontId="3" fillId="0" borderId="8" xfId="2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26" name="pole tekstowe 25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27" name="pole tekstowe 26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28" name="pole tekstowe 27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29" name="pole tekstowe 28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0" name="pole tekstowe 29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1" name="pole tekstowe 30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2" name="pole tekstowe 31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3" name="pole tekstowe 32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4" name="pole tekstowe 33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35" name="pole tekstowe 34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36" name="pole tekstowe 35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37" name="pole tekstowe 36"/>
        <xdr:cNvSpPr txBox="1"/>
      </xdr:nvSpPr>
      <xdr:spPr>
        <a:xfrm>
          <a:off x="254000" y="5030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8" name="pole tekstowe 37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39" name="pole tekstowe 38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40" name="pole tekstowe 39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41" name="pole tekstowe 40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42" name="pole tekstowe 41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43" name="pole tekstowe 42"/>
        <xdr:cNvSpPr txBox="1"/>
      </xdr:nvSpPr>
      <xdr:spPr>
        <a:xfrm>
          <a:off x="254000" y="512730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189</xdr:row>
      <xdr:rowOff>0</xdr:rowOff>
    </xdr:from>
    <xdr:ext cx="184731" cy="264560"/>
    <xdr:sp macro="" textlink="">
      <xdr:nvSpPr>
        <xdr:cNvPr id="44" name="pole tekstowe 43"/>
        <xdr:cNvSpPr txBox="1"/>
      </xdr:nvSpPr>
      <xdr:spPr>
        <a:xfrm>
          <a:off x="254000" y="6929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189</xdr:row>
      <xdr:rowOff>0</xdr:rowOff>
    </xdr:from>
    <xdr:ext cx="184731" cy="264560"/>
    <xdr:sp macro="" textlink="">
      <xdr:nvSpPr>
        <xdr:cNvPr id="45" name="pole tekstowe 44"/>
        <xdr:cNvSpPr txBox="1"/>
      </xdr:nvSpPr>
      <xdr:spPr>
        <a:xfrm>
          <a:off x="254000" y="6929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189</xdr:row>
      <xdr:rowOff>0</xdr:rowOff>
    </xdr:from>
    <xdr:ext cx="184731" cy="264560"/>
    <xdr:sp macro="" textlink="">
      <xdr:nvSpPr>
        <xdr:cNvPr id="46" name="pole tekstowe 45"/>
        <xdr:cNvSpPr txBox="1"/>
      </xdr:nvSpPr>
      <xdr:spPr>
        <a:xfrm>
          <a:off x="254000" y="69294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184</xdr:row>
      <xdr:rowOff>0</xdr:rowOff>
    </xdr:from>
    <xdr:ext cx="184731" cy="264560"/>
    <xdr:sp macro="" textlink="">
      <xdr:nvSpPr>
        <xdr:cNvPr id="47" name="pole tekstowe 46"/>
        <xdr:cNvSpPr txBox="1"/>
      </xdr:nvSpPr>
      <xdr:spPr>
        <a:xfrm>
          <a:off x="254000" y="6722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184</xdr:row>
      <xdr:rowOff>0</xdr:rowOff>
    </xdr:from>
    <xdr:ext cx="184731" cy="264560"/>
    <xdr:sp macro="" textlink="">
      <xdr:nvSpPr>
        <xdr:cNvPr id="48" name="pole tekstowe 47"/>
        <xdr:cNvSpPr txBox="1"/>
      </xdr:nvSpPr>
      <xdr:spPr>
        <a:xfrm>
          <a:off x="254000" y="6722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184</xdr:row>
      <xdr:rowOff>0</xdr:rowOff>
    </xdr:from>
    <xdr:ext cx="184731" cy="264560"/>
    <xdr:sp macro="" textlink="">
      <xdr:nvSpPr>
        <xdr:cNvPr id="49" name="pole tekstowe 48"/>
        <xdr:cNvSpPr txBox="1"/>
      </xdr:nvSpPr>
      <xdr:spPr>
        <a:xfrm>
          <a:off x="254000" y="67227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50" name="pole tekstowe 49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51" name="pole tekstowe 50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52" name="pole tekstowe 51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3" name="pole tekstowe 52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4" name="pole tekstowe 53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5" name="pole tekstowe 54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6" name="pole tekstowe 55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7" name="pole tekstowe 56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58" name="pole tekstowe 57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59" name="pole tekstowe 58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60" name="pole tekstowe 59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61" name="pole tekstowe 60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62" name="pole tekstowe 61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63" name="pole tekstowe 62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64" name="pole tekstowe 63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65" name="pole tekstowe 64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66" name="pole tekstowe 65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145</xdr:row>
      <xdr:rowOff>0</xdr:rowOff>
    </xdr:from>
    <xdr:ext cx="184731" cy="264560"/>
    <xdr:sp macro="" textlink="">
      <xdr:nvSpPr>
        <xdr:cNvPr id="67" name="pole tekstowe 66"/>
        <xdr:cNvSpPr txBox="1"/>
      </xdr:nvSpPr>
      <xdr:spPr>
        <a:xfrm>
          <a:off x="682625" y="612171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68" name="pole tekstowe 67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69" name="pole tekstowe 68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70" name="pole tekstowe 69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71" name="pole tekstowe 70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72" name="pole tekstowe 71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148</xdr:row>
      <xdr:rowOff>0</xdr:rowOff>
    </xdr:from>
    <xdr:ext cx="184731" cy="264560"/>
    <xdr:sp macro="" textlink="">
      <xdr:nvSpPr>
        <xdr:cNvPr id="73" name="pole tekstowe 72"/>
        <xdr:cNvSpPr txBox="1"/>
      </xdr:nvSpPr>
      <xdr:spPr>
        <a:xfrm>
          <a:off x="682625" y="62493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74" name="pole tekstowe 73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75" name="pole tekstowe 74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174</xdr:row>
      <xdr:rowOff>0</xdr:rowOff>
    </xdr:from>
    <xdr:ext cx="184731" cy="264560"/>
    <xdr:sp macro="" textlink="">
      <xdr:nvSpPr>
        <xdr:cNvPr id="76" name="pole tekstowe 75"/>
        <xdr:cNvSpPr txBox="1"/>
      </xdr:nvSpPr>
      <xdr:spPr>
        <a:xfrm>
          <a:off x="682625" y="73390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77" name="pole tekstowe 76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78" name="pole tekstowe 77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0</xdr:col>
      <xdr:colOff>254000</xdr:colOff>
      <xdr:row>183</xdr:row>
      <xdr:rowOff>0</xdr:rowOff>
    </xdr:from>
    <xdr:ext cx="184731" cy="264560"/>
    <xdr:sp macro="" textlink="">
      <xdr:nvSpPr>
        <xdr:cNvPr id="79" name="pole tekstowe 78"/>
        <xdr:cNvSpPr txBox="1"/>
      </xdr:nvSpPr>
      <xdr:spPr>
        <a:xfrm>
          <a:off x="682625" y="77533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3"/>
  <sheetViews>
    <sheetView tabSelected="1" workbookViewId="0">
      <selection activeCell="R7" sqref="R7"/>
    </sheetView>
  </sheetViews>
  <sheetFormatPr defaultRowHeight="15"/>
  <cols>
    <col min="1" max="2" width="5.140625" customWidth="1"/>
    <col min="3" max="3" width="34.140625" customWidth="1"/>
    <col min="4" max="4" width="64.140625" customWidth="1"/>
    <col min="5" max="5" width="17.28515625" customWidth="1"/>
    <col min="6" max="6" width="9.7109375" customWidth="1"/>
    <col min="7" max="7" width="3.85546875" customWidth="1"/>
    <col min="8" max="8" width="4.42578125" customWidth="1"/>
    <col min="9" max="9" width="4" customWidth="1"/>
    <col min="10" max="10" width="3.5703125" customWidth="1"/>
    <col min="11" max="11" width="4.140625" customWidth="1"/>
    <col min="12" max="12" width="7.28515625" hidden="1" customWidth="1"/>
    <col min="13" max="13" width="6" customWidth="1"/>
    <col min="14" max="14" width="18.42578125" customWidth="1"/>
  </cols>
  <sheetData>
    <row r="1" spans="1:14">
      <c r="A1" s="1"/>
      <c r="B1" s="1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</row>
    <row r="2" spans="1:14" ht="37.5" customHeight="1" thickBot="1">
      <c r="A2" s="1"/>
      <c r="B2" s="1"/>
      <c r="C2" s="93" t="s">
        <v>14</v>
      </c>
      <c r="D2" s="93"/>
      <c r="E2" s="93"/>
      <c r="F2" s="93"/>
      <c r="G2" s="3"/>
      <c r="H2" s="3"/>
      <c r="I2" s="3"/>
      <c r="J2" s="3"/>
      <c r="K2" s="3"/>
      <c r="L2" s="3"/>
      <c r="M2" s="3"/>
      <c r="N2" s="3"/>
    </row>
    <row r="3" spans="1:14" ht="16.5" thickBot="1">
      <c r="A3" s="1"/>
      <c r="B3" s="1"/>
      <c r="C3" s="2"/>
      <c r="D3" s="4"/>
      <c r="E3" s="5"/>
      <c r="F3" s="5"/>
      <c r="G3" s="94" t="s">
        <v>0</v>
      </c>
      <c r="H3" s="95"/>
      <c r="I3" s="95"/>
      <c r="J3" s="95"/>
      <c r="K3" s="95"/>
      <c r="L3" s="38"/>
      <c r="M3" s="6"/>
      <c r="N3" s="3"/>
    </row>
    <row r="4" spans="1:14" ht="75.75" customHeight="1" thickBot="1">
      <c r="A4" s="7" t="s">
        <v>1</v>
      </c>
      <c r="B4" s="7" t="s">
        <v>2</v>
      </c>
      <c r="C4" s="8" t="s">
        <v>3</v>
      </c>
      <c r="D4" s="8" t="s">
        <v>4</v>
      </c>
      <c r="E4" s="9" t="s">
        <v>5</v>
      </c>
      <c r="F4" s="10" t="s">
        <v>6</v>
      </c>
      <c r="G4" s="11" t="s">
        <v>7</v>
      </c>
      <c r="H4" s="12" t="s">
        <v>8</v>
      </c>
      <c r="I4" s="12" t="s">
        <v>9</v>
      </c>
      <c r="J4" s="12" t="s">
        <v>10</v>
      </c>
      <c r="K4" s="12" t="s">
        <v>11</v>
      </c>
      <c r="L4" s="39"/>
      <c r="M4" s="13" t="s">
        <v>12</v>
      </c>
      <c r="N4" s="14" t="s">
        <v>13</v>
      </c>
    </row>
    <row r="5" spans="1:14" ht="34.5" customHeight="1">
      <c r="A5" s="15">
        <v>1</v>
      </c>
      <c r="B5" s="27">
        <v>86</v>
      </c>
      <c r="C5" s="86" t="s">
        <v>15</v>
      </c>
      <c r="D5" s="16" t="s">
        <v>16</v>
      </c>
      <c r="E5" s="29">
        <v>135151.31</v>
      </c>
      <c r="F5" s="34">
        <v>0.28749999999999998</v>
      </c>
      <c r="G5" s="40">
        <v>3</v>
      </c>
      <c r="H5" s="41">
        <v>18</v>
      </c>
      <c r="I5" s="40">
        <v>6</v>
      </c>
      <c r="J5" s="40">
        <v>10</v>
      </c>
      <c r="K5" s="41">
        <v>3</v>
      </c>
      <c r="L5" s="42">
        <v>7</v>
      </c>
      <c r="M5" s="43">
        <f t="shared" ref="M5:M36" si="0">SUM(G5:L5)</f>
        <v>47</v>
      </c>
      <c r="N5" s="29" t="s">
        <v>363</v>
      </c>
    </row>
    <row r="6" spans="1:14" ht="25.5">
      <c r="A6" s="15">
        <v>2</v>
      </c>
      <c r="B6" s="27">
        <v>97</v>
      </c>
      <c r="C6" s="87" t="s">
        <v>17</v>
      </c>
      <c r="D6" s="17" t="s">
        <v>18</v>
      </c>
      <c r="E6" s="72">
        <v>160000</v>
      </c>
      <c r="F6" s="33">
        <v>0.20899999999999999</v>
      </c>
      <c r="G6" s="44">
        <v>3</v>
      </c>
      <c r="H6" s="41">
        <v>16</v>
      </c>
      <c r="I6" s="41">
        <v>6</v>
      </c>
      <c r="J6" s="41">
        <v>10</v>
      </c>
      <c r="K6" s="41">
        <v>5</v>
      </c>
      <c r="L6" s="42">
        <v>6</v>
      </c>
      <c r="M6" s="43">
        <f t="shared" si="0"/>
        <v>46</v>
      </c>
      <c r="N6" s="29" t="s">
        <v>363</v>
      </c>
    </row>
    <row r="7" spans="1:14" ht="38.25">
      <c r="A7" s="15">
        <v>3</v>
      </c>
      <c r="B7" s="27">
        <v>99</v>
      </c>
      <c r="C7" s="86" t="s">
        <v>19</v>
      </c>
      <c r="D7" s="18" t="s">
        <v>20</v>
      </c>
      <c r="E7" s="29">
        <v>55000</v>
      </c>
      <c r="F7" s="34">
        <v>0.34539999999999998</v>
      </c>
      <c r="G7" s="44">
        <v>3</v>
      </c>
      <c r="H7" s="41">
        <v>16</v>
      </c>
      <c r="I7" s="41">
        <v>6</v>
      </c>
      <c r="J7" s="41">
        <v>9</v>
      </c>
      <c r="K7" s="41">
        <v>5</v>
      </c>
      <c r="L7" s="42">
        <v>7</v>
      </c>
      <c r="M7" s="43">
        <f t="shared" si="0"/>
        <v>46</v>
      </c>
      <c r="N7" s="29" t="s">
        <v>363</v>
      </c>
    </row>
    <row r="8" spans="1:14" ht="38.25">
      <c r="A8" s="15">
        <v>4</v>
      </c>
      <c r="B8" s="27">
        <v>15</v>
      </c>
      <c r="C8" s="87" t="s">
        <v>21</v>
      </c>
      <c r="D8" s="17" t="s">
        <v>369</v>
      </c>
      <c r="E8" s="73">
        <v>103993.81</v>
      </c>
      <c r="F8" s="32">
        <v>0.7</v>
      </c>
      <c r="G8" s="40">
        <v>4</v>
      </c>
      <c r="H8" s="41">
        <v>20</v>
      </c>
      <c r="I8" s="41">
        <v>6</v>
      </c>
      <c r="J8" s="41">
        <v>3</v>
      </c>
      <c r="K8" s="41">
        <v>5</v>
      </c>
      <c r="L8" s="42">
        <v>7</v>
      </c>
      <c r="M8" s="43">
        <f t="shared" si="0"/>
        <v>45</v>
      </c>
      <c r="N8" s="29" t="s">
        <v>363</v>
      </c>
    </row>
    <row r="9" spans="1:14" ht="25.5">
      <c r="A9" s="15">
        <v>5</v>
      </c>
      <c r="B9" s="27">
        <v>148</v>
      </c>
      <c r="C9" s="87" t="s">
        <v>22</v>
      </c>
      <c r="D9" s="17" t="s">
        <v>23</v>
      </c>
      <c r="E9" s="36">
        <v>415922.38</v>
      </c>
      <c r="F9" s="34">
        <v>0.7</v>
      </c>
      <c r="G9" s="45">
        <v>3</v>
      </c>
      <c r="H9" s="41">
        <v>20</v>
      </c>
      <c r="I9" s="41">
        <v>6</v>
      </c>
      <c r="J9" s="41">
        <v>3</v>
      </c>
      <c r="K9" s="41">
        <v>5</v>
      </c>
      <c r="L9" s="42">
        <v>7</v>
      </c>
      <c r="M9" s="43">
        <f t="shared" si="0"/>
        <v>44</v>
      </c>
      <c r="N9" s="29" t="s">
        <v>363</v>
      </c>
    </row>
    <row r="10" spans="1:14" ht="38.25">
      <c r="A10" s="15">
        <v>6</v>
      </c>
      <c r="B10" s="27">
        <v>159</v>
      </c>
      <c r="C10" s="88" t="s">
        <v>24</v>
      </c>
      <c r="D10" s="17" t="s">
        <v>25</v>
      </c>
      <c r="E10" s="72">
        <v>1377742.67</v>
      </c>
      <c r="F10" s="34">
        <v>0.7</v>
      </c>
      <c r="G10" s="46">
        <v>3</v>
      </c>
      <c r="H10" s="46">
        <v>20</v>
      </c>
      <c r="I10" s="46">
        <v>6</v>
      </c>
      <c r="J10" s="47">
        <v>3</v>
      </c>
      <c r="K10" s="47">
        <v>5</v>
      </c>
      <c r="L10" s="42">
        <v>7</v>
      </c>
      <c r="M10" s="43">
        <f t="shared" si="0"/>
        <v>44</v>
      </c>
      <c r="N10" s="29" t="s">
        <v>363</v>
      </c>
    </row>
    <row r="11" spans="1:14" ht="25.5">
      <c r="A11" s="15">
        <v>7</v>
      </c>
      <c r="B11" s="27">
        <v>185</v>
      </c>
      <c r="C11" s="89" t="s">
        <v>26</v>
      </c>
      <c r="D11" s="18" t="s">
        <v>27</v>
      </c>
      <c r="E11" s="74">
        <v>1000000</v>
      </c>
      <c r="F11" s="70">
        <v>0.45</v>
      </c>
      <c r="G11" s="48">
        <v>2</v>
      </c>
      <c r="H11" s="49">
        <v>18</v>
      </c>
      <c r="I11" s="49">
        <v>6</v>
      </c>
      <c r="J11" s="41">
        <v>6</v>
      </c>
      <c r="K11" s="41">
        <v>5</v>
      </c>
      <c r="L11" s="42">
        <v>7</v>
      </c>
      <c r="M11" s="43">
        <f t="shared" si="0"/>
        <v>44</v>
      </c>
      <c r="N11" s="29" t="s">
        <v>363</v>
      </c>
    </row>
    <row r="12" spans="1:14" ht="25.5">
      <c r="A12" s="15">
        <v>8</v>
      </c>
      <c r="B12" s="27">
        <v>196</v>
      </c>
      <c r="C12" s="86" t="s">
        <v>28</v>
      </c>
      <c r="D12" s="18" t="s">
        <v>29</v>
      </c>
      <c r="E12" s="73">
        <v>260164.74</v>
      </c>
      <c r="F12" s="32">
        <v>0.7</v>
      </c>
      <c r="G12" s="45">
        <v>3</v>
      </c>
      <c r="H12" s="49">
        <v>20</v>
      </c>
      <c r="I12" s="49">
        <v>6</v>
      </c>
      <c r="J12" s="41">
        <v>3</v>
      </c>
      <c r="K12" s="41">
        <v>5</v>
      </c>
      <c r="L12" s="42">
        <v>7</v>
      </c>
      <c r="M12" s="43">
        <f t="shared" si="0"/>
        <v>44</v>
      </c>
      <c r="N12" s="29" t="s">
        <v>363</v>
      </c>
    </row>
    <row r="13" spans="1:14" ht="25.5">
      <c r="A13" s="15">
        <v>9</v>
      </c>
      <c r="B13" s="27">
        <v>111</v>
      </c>
      <c r="C13" s="87" t="s">
        <v>30</v>
      </c>
      <c r="D13" s="18" t="s">
        <v>31</v>
      </c>
      <c r="E13" s="74">
        <v>650000</v>
      </c>
      <c r="F13" s="30">
        <v>0.76449999999999996</v>
      </c>
      <c r="G13" s="48">
        <v>3</v>
      </c>
      <c r="H13" s="49">
        <v>20</v>
      </c>
      <c r="I13" s="49">
        <v>6</v>
      </c>
      <c r="J13" s="41">
        <v>3</v>
      </c>
      <c r="K13" s="41">
        <v>5</v>
      </c>
      <c r="L13" s="42">
        <v>6</v>
      </c>
      <c r="M13" s="43">
        <f t="shared" si="0"/>
        <v>43</v>
      </c>
      <c r="N13" s="29" t="s">
        <v>363</v>
      </c>
    </row>
    <row r="14" spans="1:14" ht="25.5">
      <c r="A14" s="15">
        <v>10</v>
      </c>
      <c r="B14" s="27">
        <v>147</v>
      </c>
      <c r="C14" s="87" t="s">
        <v>32</v>
      </c>
      <c r="D14" s="17" t="s">
        <v>33</v>
      </c>
      <c r="E14" s="29">
        <v>165976.48000000001</v>
      </c>
      <c r="F14" s="34">
        <v>0.7</v>
      </c>
      <c r="G14" s="50">
        <v>3</v>
      </c>
      <c r="H14" s="49">
        <v>18</v>
      </c>
      <c r="I14" s="49">
        <v>6</v>
      </c>
      <c r="J14" s="41">
        <v>3</v>
      </c>
      <c r="K14" s="41">
        <v>5</v>
      </c>
      <c r="L14" s="42">
        <v>8</v>
      </c>
      <c r="M14" s="43">
        <f t="shared" si="0"/>
        <v>43</v>
      </c>
      <c r="N14" s="29" t="s">
        <v>363</v>
      </c>
    </row>
    <row r="15" spans="1:14" ht="38.25">
      <c r="A15" s="15">
        <v>11</v>
      </c>
      <c r="B15" s="27">
        <v>169</v>
      </c>
      <c r="C15" s="88" t="s">
        <v>34</v>
      </c>
      <c r="D15" s="17" t="s">
        <v>35</v>
      </c>
      <c r="E15" s="75">
        <v>303918.03000000003</v>
      </c>
      <c r="F15" s="34">
        <v>0.7</v>
      </c>
      <c r="G15" s="45">
        <v>2</v>
      </c>
      <c r="H15" s="49">
        <v>20</v>
      </c>
      <c r="I15" s="49">
        <v>6</v>
      </c>
      <c r="J15" s="41">
        <v>3</v>
      </c>
      <c r="K15" s="41">
        <v>5</v>
      </c>
      <c r="L15" s="42">
        <v>7</v>
      </c>
      <c r="M15" s="43">
        <f t="shared" si="0"/>
        <v>43</v>
      </c>
      <c r="N15" s="29" t="s">
        <v>363</v>
      </c>
    </row>
    <row r="16" spans="1:14" ht="25.5">
      <c r="A16" s="15">
        <v>12</v>
      </c>
      <c r="B16" s="27">
        <v>7</v>
      </c>
      <c r="C16" s="87" t="s">
        <v>36</v>
      </c>
      <c r="D16" s="18" t="s">
        <v>37</v>
      </c>
      <c r="E16" s="73">
        <v>278892.48</v>
      </c>
      <c r="F16" s="32">
        <v>0.7</v>
      </c>
      <c r="G16" s="40">
        <v>4</v>
      </c>
      <c r="H16" s="41">
        <v>18</v>
      </c>
      <c r="I16" s="41">
        <v>6</v>
      </c>
      <c r="J16" s="41">
        <v>3</v>
      </c>
      <c r="K16" s="41">
        <v>5</v>
      </c>
      <c r="L16" s="42">
        <v>6</v>
      </c>
      <c r="M16" s="43">
        <f t="shared" si="0"/>
        <v>42</v>
      </c>
      <c r="N16" s="29" t="s">
        <v>363</v>
      </c>
    </row>
    <row r="17" spans="1:14" ht="38.25">
      <c r="A17" s="15">
        <v>13</v>
      </c>
      <c r="B17" s="27">
        <v>17</v>
      </c>
      <c r="C17" s="88" t="s">
        <v>370</v>
      </c>
      <c r="D17" s="17" t="s">
        <v>38</v>
      </c>
      <c r="E17" s="73">
        <v>587578.88</v>
      </c>
      <c r="F17" s="32">
        <v>0.7</v>
      </c>
      <c r="G17" s="51">
        <v>3</v>
      </c>
      <c r="H17" s="41">
        <v>19</v>
      </c>
      <c r="I17" s="41">
        <v>6</v>
      </c>
      <c r="J17" s="41">
        <v>3</v>
      </c>
      <c r="K17" s="41">
        <v>5</v>
      </c>
      <c r="L17" s="42">
        <v>6</v>
      </c>
      <c r="M17" s="43">
        <f t="shared" si="0"/>
        <v>42</v>
      </c>
      <c r="N17" s="29" t="s">
        <v>363</v>
      </c>
    </row>
    <row r="18" spans="1:14" ht="25.5">
      <c r="A18" s="15">
        <v>14</v>
      </c>
      <c r="B18" s="27">
        <v>68</v>
      </c>
      <c r="C18" s="86" t="s">
        <v>39</v>
      </c>
      <c r="D18" s="18" t="s">
        <v>40</v>
      </c>
      <c r="E18" s="73">
        <v>383446.19</v>
      </c>
      <c r="F18" s="34">
        <v>0.66</v>
      </c>
      <c r="G18" s="47">
        <v>3</v>
      </c>
      <c r="H18" s="49">
        <v>16</v>
      </c>
      <c r="I18" s="49">
        <v>6</v>
      </c>
      <c r="J18" s="41">
        <v>4</v>
      </c>
      <c r="K18" s="41">
        <v>5</v>
      </c>
      <c r="L18" s="42">
        <v>8</v>
      </c>
      <c r="M18" s="43">
        <f t="shared" si="0"/>
        <v>42</v>
      </c>
      <c r="N18" s="29" t="s">
        <v>363</v>
      </c>
    </row>
    <row r="19" spans="1:14" ht="25.5">
      <c r="A19" s="15">
        <v>15</v>
      </c>
      <c r="B19" s="27">
        <v>129</v>
      </c>
      <c r="C19" s="87" t="s">
        <v>41</v>
      </c>
      <c r="D19" s="18" t="s">
        <v>42</v>
      </c>
      <c r="E19" s="74">
        <v>55000</v>
      </c>
      <c r="F19" s="34">
        <v>0.72960000000000003</v>
      </c>
      <c r="G19" s="48">
        <v>3</v>
      </c>
      <c r="H19" s="49">
        <v>18</v>
      </c>
      <c r="I19" s="49">
        <v>6</v>
      </c>
      <c r="J19" s="41">
        <v>3</v>
      </c>
      <c r="K19" s="41">
        <v>5</v>
      </c>
      <c r="L19" s="42">
        <v>7</v>
      </c>
      <c r="M19" s="43">
        <f t="shared" si="0"/>
        <v>42</v>
      </c>
      <c r="N19" s="29" t="s">
        <v>363</v>
      </c>
    </row>
    <row r="20" spans="1:14" ht="25.5">
      <c r="A20" s="15">
        <v>16</v>
      </c>
      <c r="B20" s="27">
        <v>183</v>
      </c>
      <c r="C20" s="89" t="s">
        <v>43</v>
      </c>
      <c r="D20" s="18" t="s">
        <v>44</v>
      </c>
      <c r="E20" s="74">
        <v>266559.62</v>
      </c>
      <c r="F20" s="34">
        <v>0.7</v>
      </c>
      <c r="G20" s="48">
        <v>3</v>
      </c>
      <c r="H20" s="49">
        <v>18</v>
      </c>
      <c r="I20" s="49">
        <v>6</v>
      </c>
      <c r="J20" s="41">
        <v>3</v>
      </c>
      <c r="K20" s="41">
        <v>5</v>
      </c>
      <c r="L20" s="42">
        <v>7</v>
      </c>
      <c r="M20" s="43">
        <f t="shared" si="0"/>
        <v>42</v>
      </c>
      <c r="N20" s="29" t="s">
        <v>363</v>
      </c>
    </row>
    <row r="21" spans="1:14" ht="25.5">
      <c r="A21" s="15">
        <v>17</v>
      </c>
      <c r="B21" s="27">
        <v>193</v>
      </c>
      <c r="C21" s="86" t="s">
        <v>45</v>
      </c>
      <c r="D21" s="18" t="s">
        <v>46</v>
      </c>
      <c r="E21" s="73">
        <v>155110</v>
      </c>
      <c r="F21" s="32">
        <v>0.7</v>
      </c>
      <c r="G21" s="40">
        <v>6</v>
      </c>
      <c r="H21" s="40">
        <v>15</v>
      </c>
      <c r="I21" s="40">
        <v>6</v>
      </c>
      <c r="J21" s="40">
        <v>3</v>
      </c>
      <c r="K21" s="40">
        <v>5</v>
      </c>
      <c r="L21" s="42">
        <v>7</v>
      </c>
      <c r="M21" s="43">
        <f t="shared" si="0"/>
        <v>42</v>
      </c>
      <c r="N21" s="29" t="s">
        <v>363</v>
      </c>
    </row>
    <row r="22" spans="1:14" ht="25.5">
      <c r="A22" s="15">
        <v>18</v>
      </c>
      <c r="B22" s="27">
        <v>73</v>
      </c>
      <c r="C22" s="87" t="s">
        <v>47</v>
      </c>
      <c r="D22" s="17" t="s">
        <v>48</v>
      </c>
      <c r="E22" s="72">
        <v>67000</v>
      </c>
      <c r="F22" s="30">
        <v>0.6925</v>
      </c>
      <c r="G22" s="50">
        <v>2</v>
      </c>
      <c r="H22" s="49">
        <v>18</v>
      </c>
      <c r="I22" s="49">
        <v>6</v>
      </c>
      <c r="J22" s="41">
        <v>3</v>
      </c>
      <c r="K22" s="41">
        <v>5</v>
      </c>
      <c r="L22" s="42">
        <v>7</v>
      </c>
      <c r="M22" s="43">
        <f t="shared" si="0"/>
        <v>41</v>
      </c>
      <c r="N22" s="29" t="s">
        <v>363</v>
      </c>
    </row>
    <row r="23" spans="1:14" ht="25.5">
      <c r="A23" s="15">
        <v>19</v>
      </c>
      <c r="B23" s="27">
        <v>80</v>
      </c>
      <c r="C23" s="86" t="s">
        <v>371</v>
      </c>
      <c r="D23" s="18" t="s">
        <v>49</v>
      </c>
      <c r="E23" s="29">
        <v>303129.17</v>
      </c>
      <c r="F23" s="34">
        <v>0.7</v>
      </c>
      <c r="G23" s="47">
        <v>3</v>
      </c>
      <c r="H23" s="49">
        <v>17</v>
      </c>
      <c r="I23" s="49">
        <v>6</v>
      </c>
      <c r="J23" s="41">
        <v>3</v>
      </c>
      <c r="K23" s="41">
        <v>5</v>
      </c>
      <c r="L23" s="42">
        <v>7</v>
      </c>
      <c r="M23" s="43">
        <f t="shared" si="0"/>
        <v>41</v>
      </c>
      <c r="N23" s="29" t="s">
        <v>363</v>
      </c>
    </row>
    <row r="24" spans="1:14" ht="25.5">
      <c r="A24" s="15">
        <v>20</v>
      </c>
      <c r="B24" s="27">
        <v>116</v>
      </c>
      <c r="C24" s="87" t="s">
        <v>47</v>
      </c>
      <c r="D24" s="17" t="s">
        <v>50</v>
      </c>
      <c r="E24" s="72">
        <v>180000</v>
      </c>
      <c r="F24" s="30">
        <v>0.69520000000000004</v>
      </c>
      <c r="G24" s="50">
        <v>2</v>
      </c>
      <c r="H24" s="49">
        <v>19</v>
      </c>
      <c r="I24" s="49">
        <v>6</v>
      </c>
      <c r="J24" s="41">
        <v>3</v>
      </c>
      <c r="K24" s="41">
        <v>5</v>
      </c>
      <c r="L24" s="42">
        <v>6</v>
      </c>
      <c r="M24" s="43">
        <f t="shared" si="0"/>
        <v>41</v>
      </c>
      <c r="N24" s="29" t="s">
        <v>363</v>
      </c>
    </row>
    <row r="25" spans="1:14" ht="25.5">
      <c r="A25" s="15">
        <v>21</v>
      </c>
      <c r="B25" s="27">
        <v>128</v>
      </c>
      <c r="C25" s="87" t="s">
        <v>51</v>
      </c>
      <c r="D25" s="18" t="s">
        <v>52</v>
      </c>
      <c r="E25" s="72">
        <v>270000</v>
      </c>
      <c r="F25" s="34">
        <v>0.75380000000000003</v>
      </c>
      <c r="G25" s="50">
        <v>3</v>
      </c>
      <c r="H25" s="49">
        <v>20</v>
      </c>
      <c r="I25" s="49">
        <v>6</v>
      </c>
      <c r="J25" s="41">
        <v>2</v>
      </c>
      <c r="K25" s="41">
        <v>3</v>
      </c>
      <c r="L25" s="42">
        <v>7</v>
      </c>
      <c r="M25" s="43">
        <f t="shared" si="0"/>
        <v>41</v>
      </c>
      <c r="N25" s="29" t="s">
        <v>363</v>
      </c>
    </row>
    <row r="26" spans="1:14" ht="38.25">
      <c r="A26" s="15">
        <v>22</v>
      </c>
      <c r="B26" s="27">
        <v>131</v>
      </c>
      <c r="C26" s="88" t="s">
        <v>53</v>
      </c>
      <c r="D26" s="17" t="s">
        <v>54</v>
      </c>
      <c r="E26" s="72">
        <v>46167.17</v>
      </c>
      <c r="F26" s="34">
        <v>0.7</v>
      </c>
      <c r="G26" s="52">
        <v>3</v>
      </c>
      <c r="H26" s="49">
        <v>19</v>
      </c>
      <c r="I26" s="53">
        <v>6</v>
      </c>
      <c r="J26" s="54">
        <v>3</v>
      </c>
      <c r="K26" s="54">
        <v>3</v>
      </c>
      <c r="L26" s="42">
        <v>7</v>
      </c>
      <c r="M26" s="43">
        <f t="shared" si="0"/>
        <v>41</v>
      </c>
      <c r="N26" s="29" t="s">
        <v>363</v>
      </c>
    </row>
    <row r="27" spans="1:14" ht="25.5">
      <c r="A27" s="15">
        <v>23</v>
      </c>
      <c r="B27" s="27">
        <v>149</v>
      </c>
      <c r="C27" s="88" t="s">
        <v>55</v>
      </c>
      <c r="D27" s="17" t="s">
        <v>56</v>
      </c>
      <c r="E27" s="29">
        <v>234000</v>
      </c>
      <c r="F27" s="34">
        <v>0.49320000000000003</v>
      </c>
      <c r="G27" s="47">
        <v>3</v>
      </c>
      <c r="H27" s="49">
        <v>16</v>
      </c>
      <c r="I27" s="49">
        <v>6</v>
      </c>
      <c r="J27" s="41">
        <v>6</v>
      </c>
      <c r="K27" s="41">
        <v>5</v>
      </c>
      <c r="L27" s="42">
        <v>5</v>
      </c>
      <c r="M27" s="43">
        <f t="shared" si="0"/>
        <v>41</v>
      </c>
      <c r="N27" s="29" t="s">
        <v>363</v>
      </c>
    </row>
    <row r="28" spans="1:14" ht="25.5">
      <c r="A28" s="15">
        <v>24</v>
      </c>
      <c r="B28" s="27">
        <v>157</v>
      </c>
      <c r="C28" s="87" t="s">
        <v>57</v>
      </c>
      <c r="D28" s="17" t="s">
        <v>58</v>
      </c>
      <c r="E28" s="29">
        <v>278249.68</v>
      </c>
      <c r="F28" s="34">
        <v>0.7</v>
      </c>
      <c r="G28" s="51">
        <v>3</v>
      </c>
      <c r="H28" s="49">
        <v>17</v>
      </c>
      <c r="I28" s="49">
        <v>6</v>
      </c>
      <c r="J28" s="41">
        <v>3</v>
      </c>
      <c r="K28" s="41">
        <v>5</v>
      </c>
      <c r="L28" s="42">
        <v>7</v>
      </c>
      <c r="M28" s="43">
        <f t="shared" si="0"/>
        <v>41</v>
      </c>
      <c r="N28" s="29" t="s">
        <v>363</v>
      </c>
    </row>
    <row r="29" spans="1:14" ht="25.5">
      <c r="A29" s="15">
        <v>25</v>
      </c>
      <c r="B29" s="27">
        <v>158</v>
      </c>
      <c r="C29" s="87" t="s">
        <v>59</v>
      </c>
      <c r="D29" s="17" t="s">
        <v>60</v>
      </c>
      <c r="E29" s="75">
        <v>100000</v>
      </c>
      <c r="F29" s="33">
        <v>0.71679999999999999</v>
      </c>
      <c r="G29" s="55">
        <v>3</v>
      </c>
      <c r="H29" s="48">
        <v>14</v>
      </c>
      <c r="I29" s="48">
        <v>6</v>
      </c>
      <c r="J29" s="44">
        <v>6</v>
      </c>
      <c r="K29" s="44">
        <v>5</v>
      </c>
      <c r="L29" s="42">
        <v>7</v>
      </c>
      <c r="M29" s="43">
        <f t="shared" si="0"/>
        <v>41</v>
      </c>
      <c r="N29" s="29" t="s">
        <v>363</v>
      </c>
    </row>
    <row r="30" spans="1:14" ht="25.5">
      <c r="A30" s="15">
        <v>26</v>
      </c>
      <c r="B30" s="27">
        <v>162</v>
      </c>
      <c r="C30" s="88" t="s">
        <v>61</v>
      </c>
      <c r="D30" s="17" t="s">
        <v>62</v>
      </c>
      <c r="E30" s="75">
        <v>320936.71000000002</v>
      </c>
      <c r="F30" s="34">
        <v>0.7</v>
      </c>
      <c r="G30" s="51">
        <v>6</v>
      </c>
      <c r="H30" s="51">
        <v>14</v>
      </c>
      <c r="I30" s="51">
        <v>6</v>
      </c>
      <c r="J30" s="51">
        <v>3</v>
      </c>
      <c r="K30" s="51">
        <v>5</v>
      </c>
      <c r="L30" s="42">
        <v>7</v>
      </c>
      <c r="M30" s="43">
        <f t="shared" si="0"/>
        <v>41</v>
      </c>
      <c r="N30" s="29" t="s">
        <v>363</v>
      </c>
    </row>
    <row r="31" spans="1:14" ht="25.5">
      <c r="A31" s="15">
        <v>27</v>
      </c>
      <c r="B31" s="27">
        <v>170</v>
      </c>
      <c r="C31" s="88" t="s">
        <v>63</v>
      </c>
      <c r="D31" s="17" t="s">
        <v>64</v>
      </c>
      <c r="E31" s="75">
        <v>76429.78</v>
      </c>
      <c r="F31" s="34">
        <v>0.7</v>
      </c>
      <c r="G31" s="42">
        <v>2</v>
      </c>
      <c r="H31" s="42">
        <v>18</v>
      </c>
      <c r="I31" s="42">
        <v>6</v>
      </c>
      <c r="J31" s="42">
        <v>3</v>
      </c>
      <c r="K31" s="40">
        <v>5</v>
      </c>
      <c r="L31" s="42">
        <v>7</v>
      </c>
      <c r="M31" s="43">
        <f t="shared" si="0"/>
        <v>41</v>
      </c>
      <c r="N31" s="29" t="s">
        <v>363</v>
      </c>
    </row>
    <row r="32" spans="1:14" ht="25.5">
      <c r="A32" s="15">
        <v>28</v>
      </c>
      <c r="B32" s="27">
        <v>175</v>
      </c>
      <c r="C32" s="88" t="s">
        <v>65</v>
      </c>
      <c r="D32" s="17" t="s">
        <v>66</v>
      </c>
      <c r="E32" s="75">
        <v>701335.82</v>
      </c>
      <c r="F32" s="34">
        <v>0.7</v>
      </c>
      <c r="G32" s="42">
        <v>3</v>
      </c>
      <c r="H32" s="42">
        <v>17</v>
      </c>
      <c r="I32" s="42">
        <v>6</v>
      </c>
      <c r="J32" s="42">
        <v>3</v>
      </c>
      <c r="K32" s="42">
        <v>5</v>
      </c>
      <c r="L32" s="42">
        <v>7</v>
      </c>
      <c r="M32" s="43">
        <f t="shared" si="0"/>
        <v>41</v>
      </c>
      <c r="N32" s="29" t="s">
        <v>363</v>
      </c>
    </row>
    <row r="33" spans="1:14" ht="25.5">
      <c r="A33" s="15">
        <v>29</v>
      </c>
      <c r="B33" s="27">
        <v>198</v>
      </c>
      <c r="C33" s="86" t="s">
        <v>67</v>
      </c>
      <c r="D33" s="18" t="s">
        <v>68</v>
      </c>
      <c r="E33" s="73">
        <v>143694.82999999999</v>
      </c>
      <c r="F33" s="32">
        <v>0.7</v>
      </c>
      <c r="G33" s="56">
        <v>3</v>
      </c>
      <c r="H33" s="53">
        <v>16</v>
      </c>
      <c r="I33" s="53">
        <v>6</v>
      </c>
      <c r="J33" s="54">
        <v>3</v>
      </c>
      <c r="K33" s="41">
        <v>5</v>
      </c>
      <c r="L33" s="42">
        <v>8</v>
      </c>
      <c r="M33" s="43">
        <f t="shared" si="0"/>
        <v>41</v>
      </c>
      <c r="N33" s="29" t="s">
        <v>363</v>
      </c>
    </row>
    <row r="34" spans="1:14" ht="25.5">
      <c r="A34" s="15">
        <v>30</v>
      </c>
      <c r="B34" s="27">
        <v>210</v>
      </c>
      <c r="C34" s="87" t="s">
        <v>69</v>
      </c>
      <c r="D34" s="19" t="s">
        <v>70</v>
      </c>
      <c r="E34" s="76">
        <v>600000</v>
      </c>
      <c r="F34" s="31">
        <v>0.75</v>
      </c>
      <c r="G34" s="40">
        <v>3</v>
      </c>
      <c r="H34" s="40">
        <v>18</v>
      </c>
      <c r="I34" s="40">
        <v>6</v>
      </c>
      <c r="J34" s="40">
        <v>2</v>
      </c>
      <c r="K34" s="40">
        <v>5</v>
      </c>
      <c r="L34" s="42">
        <v>7</v>
      </c>
      <c r="M34" s="43">
        <f t="shared" si="0"/>
        <v>41</v>
      </c>
      <c r="N34" s="29" t="s">
        <v>363</v>
      </c>
    </row>
    <row r="35" spans="1:14" ht="25.5">
      <c r="A35" s="15">
        <v>31</v>
      </c>
      <c r="B35" s="27">
        <v>19</v>
      </c>
      <c r="C35" s="88" t="s">
        <v>71</v>
      </c>
      <c r="D35" s="17" t="s">
        <v>72</v>
      </c>
      <c r="E35" s="73">
        <v>350000</v>
      </c>
      <c r="F35" s="32">
        <v>0.74329999999999996</v>
      </c>
      <c r="G35" s="40">
        <v>3</v>
      </c>
      <c r="H35" s="49">
        <v>18</v>
      </c>
      <c r="I35" s="49">
        <v>6</v>
      </c>
      <c r="J35" s="41">
        <v>3</v>
      </c>
      <c r="K35" s="41">
        <v>3</v>
      </c>
      <c r="L35" s="42">
        <v>7</v>
      </c>
      <c r="M35" s="43">
        <f t="shared" si="0"/>
        <v>40</v>
      </c>
      <c r="N35" s="29" t="s">
        <v>363</v>
      </c>
    </row>
    <row r="36" spans="1:14" ht="25.5">
      <c r="A36" s="15">
        <v>32</v>
      </c>
      <c r="B36" s="27">
        <v>33</v>
      </c>
      <c r="C36" s="88" t="s">
        <v>73</v>
      </c>
      <c r="D36" s="17" t="s">
        <v>74</v>
      </c>
      <c r="E36" s="29">
        <v>2587830.12</v>
      </c>
      <c r="F36" s="34">
        <v>0.85</v>
      </c>
      <c r="G36" s="42">
        <v>3</v>
      </c>
      <c r="H36" s="49">
        <v>20</v>
      </c>
      <c r="I36" s="49">
        <v>6</v>
      </c>
      <c r="J36" s="41">
        <v>1</v>
      </c>
      <c r="K36" s="41">
        <v>3</v>
      </c>
      <c r="L36" s="42">
        <v>7</v>
      </c>
      <c r="M36" s="43">
        <f t="shared" si="0"/>
        <v>40</v>
      </c>
      <c r="N36" s="29" t="s">
        <v>363</v>
      </c>
    </row>
    <row r="37" spans="1:14" ht="25.5">
      <c r="A37" s="15">
        <v>33</v>
      </c>
      <c r="B37" s="27">
        <v>54</v>
      </c>
      <c r="C37" s="86" t="s">
        <v>75</v>
      </c>
      <c r="D37" s="18" t="s">
        <v>76</v>
      </c>
      <c r="E37" s="77">
        <v>449573.62</v>
      </c>
      <c r="F37" s="30">
        <v>0.85</v>
      </c>
      <c r="G37" s="57">
        <v>3</v>
      </c>
      <c r="H37" s="49">
        <v>20</v>
      </c>
      <c r="I37" s="49">
        <v>6</v>
      </c>
      <c r="J37" s="41">
        <v>1</v>
      </c>
      <c r="K37" s="41">
        <v>5</v>
      </c>
      <c r="L37" s="42">
        <v>5</v>
      </c>
      <c r="M37" s="43">
        <f t="shared" ref="M37:M68" si="1">SUM(G37:L37)</f>
        <v>40</v>
      </c>
      <c r="N37" s="29" t="s">
        <v>363</v>
      </c>
    </row>
    <row r="38" spans="1:14" ht="25.5">
      <c r="A38" s="15">
        <v>34</v>
      </c>
      <c r="B38" s="27">
        <v>67</v>
      </c>
      <c r="C38" s="86" t="s">
        <v>77</v>
      </c>
      <c r="D38" s="18" t="s">
        <v>78</v>
      </c>
      <c r="E38" s="72">
        <v>260000</v>
      </c>
      <c r="F38" s="31">
        <v>0.70930000000000004</v>
      </c>
      <c r="G38" s="52">
        <v>3</v>
      </c>
      <c r="H38" s="49">
        <v>16</v>
      </c>
      <c r="I38" s="53">
        <v>6</v>
      </c>
      <c r="J38" s="54">
        <v>3</v>
      </c>
      <c r="K38" s="54">
        <v>5</v>
      </c>
      <c r="L38" s="42">
        <v>7</v>
      </c>
      <c r="M38" s="43">
        <f t="shared" si="1"/>
        <v>40</v>
      </c>
      <c r="N38" s="29" t="s">
        <v>363</v>
      </c>
    </row>
    <row r="39" spans="1:14" ht="25.5">
      <c r="A39" s="15">
        <v>35</v>
      </c>
      <c r="B39" s="27">
        <v>75</v>
      </c>
      <c r="C39" s="86" t="s">
        <v>79</v>
      </c>
      <c r="D39" s="18" t="s">
        <v>80</v>
      </c>
      <c r="E39" s="29">
        <v>70000</v>
      </c>
      <c r="F39" s="34">
        <v>0.69710000000000005</v>
      </c>
      <c r="G39" s="51">
        <v>3</v>
      </c>
      <c r="H39" s="51">
        <v>15</v>
      </c>
      <c r="I39" s="51">
        <v>6</v>
      </c>
      <c r="J39" s="51">
        <v>3</v>
      </c>
      <c r="K39" s="51">
        <v>5</v>
      </c>
      <c r="L39" s="42">
        <v>8</v>
      </c>
      <c r="M39" s="43">
        <f t="shared" si="1"/>
        <v>40</v>
      </c>
      <c r="N39" s="29" t="s">
        <v>363</v>
      </c>
    </row>
    <row r="40" spans="1:14" ht="38.25">
      <c r="A40" s="15">
        <v>36</v>
      </c>
      <c r="B40" s="27">
        <v>85</v>
      </c>
      <c r="C40" s="86" t="s">
        <v>81</v>
      </c>
      <c r="D40" s="18" t="s">
        <v>82</v>
      </c>
      <c r="E40" s="29">
        <v>83027</v>
      </c>
      <c r="F40" s="34">
        <v>0.7</v>
      </c>
      <c r="G40" s="40">
        <v>3</v>
      </c>
      <c r="H40" s="41">
        <v>16</v>
      </c>
      <c r="I40" s="41">
        <v>6</v>
      </c>
      <c r="J40" s="41">
        <v>3</v>
      </c>
      <c r="K40" s="41">
        <v>5</v>
      </c>
      <c r="L40" s="42">
        <v>7</v>
      </c>
      <c r="M40" s="43">
        <f t="shared" si="1"/>
        <v>40</v>
      </c>
      <c r="N40" s="29" t="s">
        <v>363</v>
      </c>
    </row>
    <row r="41" spans="1:14" ht="25.5">
      <c r="A41" s="15">
        <v>37</v>
      </c>
      <c r="B41" s="27">
        <v>94</v>
      </c>
      <c r="C41" s="87" t="s">
        <v>83</v>
      </c>
      <c r="D41" s="18" t="s">
        <v>84</v>
      </c>
      <c r="E41" s="74">
        <v>34650</v>
      </c>
      <c r="F41" s="33">
        <v>0.7</v>
      </c>
      <c r="G41" s="48">
        <v>3</v>
      </c>
      <c r="H41" s="49">
        <v>15</v>
      </c>
      <c r="I41" s="49">
        <v>6</v>
      </c>
      <c r="J41" s="41">
        <v>3</v>
      </c>
      <c r="K41" s="41">
        <v>5</v>
      </c>
      <c r="L41" s="42">
        <v>8</v>
      </c>
      <c r="M41" s="43">
        <f t="shared" si="1"/>
        <v>40</v>
      </c>
      <c r="N41" s="29" t="s">
        <v>363</v>
      </c>
    </row>
    <row r="42" spans="1:14" ht="25.5">
      <c r="A42" s="15">
        <v>38</v>
      </c>
      <c r="B42" s="27">
        <v>98</v>
      </c>
      <c r="C42" s="88" t="s">
        <v>85</v>
      </c>
      <c r="D42" s="18" t="s">
        <v>86</v>
      </c>
      <c r="E42" s="78">
        <v>268130.12</v>
      </c>
      <c r="F42" s="31">
        <v>0.7</v>
      </c>
      <c r="G42" s="58">
        <v>3</v>
      </c>
      <c r="H42" s="49">
        <v>16</v>
      </c>
      <c r="I42" s="49">
        <v>6</v>
      </c>
      <c r="J42" s="41">
        <v>3</v>
      </c>
      <c r="K42" s="41">
        <v>5</v>
      </c>
      <c r="L42" s="42">
        <v>7</v>
      </c>
      <c r="M42" s="43">
        <f t="shared" si="1"/>
        <v>40</v>
      </c>
      <c r="N42" s="29" t="s">
        <v>363</v>
      </c>
    </row>
    <row r="43" spans="1:14" ht="25.5">
      <c r="A43" s="15">
        <v>39</v>
      </c>
      <c r="B43" s="27">
        <v>101</v>
      </c>
      <c r="C43" s="88" t="s">
        <v>77</v>
      </c>
      <c r="D43" s="17" t="s">
        <v>304</v>
      </c>
      <c r="E43" s="72">
        <v>70000</v>
      </c>
      <c r="F43" s="30">
        <v>0.73819999999999997</v>
      </c>
      <c r="G43" s="52">
        <v>3</v>
      </c>
      <c r="H43" s="41">
        <v>18</v>
      </c>
      <c r="I43" s="41">
        <v>6</v>
      </c>
      <c r="J43" s="41">
        <v>3</v>
      </c>
      <c r="K43" s="41">
        <v>3</v>
      </c>
      <c r="L43" s="42">
        <v>7</v>
      </c>
      <c r="M43" s="43">
        <f t="shared" si="1"/>
        <v>40</v>
      </c>
      <c r="N43" s="29" t="s">
        <v>363</v>
      </c>
    </row>
    <row r="44" spans="1:14" ht="25.5">
      <c r="A44" s="15">
        <v>40</v>
      </c>
      <c r="B44" s="27">
        <v>104</v>
      </c>
      <c r="C44" s="87" t="s">
        <v>87</v>
      </c>
      <c r="D44" s="18" t="s">
        <v>88</v>
      </c>
      <c r="E44" s="74">
        <v>93637.03</v>
      </c>
      <c r="F44" s="33">
        <v>0.7</v>
      </c>
      <c r="G44" s="59">
        <v>3</v>
      </c>
      <c r="H44" s="53">
        <v>16</v>
      </c>
      <c r="I44" s="53">
        <v>6</v>
      </c>
      <c r="J44" s="54">
        <v>3</v>
      </c>
      <c r="K44" s="54">
        <v>5</v>
      </c>
      <c r="L44" s="42">
        <v>7</v>
      </c>
      <c r="M44" s="43">
        <f t="shared" si="1"/>
        <v>40</v>
      </c>
      <c r="N44" s="29" t="s">
        <v>363</v>
      </c>
    </row>
    <row r="45" spans="1:14" ht="25.5">
      <c r="A45" s="15">
        <v>41</v>
      </c>
      <c r="B45" s="27">
        <v>107</v>
      </c>
      <c r="C45" s="87" t="s">
        <v>89</v>
      </c>
      <c r="D45" s="17" t="s">
        <v>90</v>
      </c>
      <c r="E45" s="29">
        <v>72772.88</v>
      </c>
      <c r="F45" s="31">
        <v>0.7</v>
      </c>
      <c r="G45" s="56">
        <v>3</v>
      </c>
      <c r="H45" s="53">
        <v>16</v>
      </c>
      <c r="I45" s="53">
        <v>6</v>
      </c>
      <c r="J45" s="54">
        <v>3</v>
      </c>
      <c r="K45" s="54">
        <v>5</v>
      </c>
      <c r="L45" s="42">
        <v>7</v>
      </c>
      <c r="M45" s="43">
        <f t="shared" si="1"/>
        <v>40</v>
      </c>
      <c r="N45" s="29" t="s">
        <v>363</v>
      </c>
    </row>
    <row r="46" spans="1:14" ht="25.5">
      <c r="A46" s="15">
        <v>42</v>
      </c>
      <c r="B46" s="27">
        <v>153</v>
      </c>
      <c r="C46" s="88" t="s">
        <v>91</v>
      </c>
      <c r="D46" s="20" t="s">
        <v>92</v>
      </c>
      <c r="E46" s="72">
        <v>207316</v>
      </c>
      <c r="F46" s="33">
        <v>0.7</v>
      </c>
      <c r="G46" s="48">
        <v>3</v>
      </c>
      <c r="H46" s="49">
        <v>16</v>
      </c>
      <c r="I46" s="49">
        <v>6</v>
      </c>
      <c r="J46" s="41">
        <v>3</v>
      </c>
      <c r="K46" s="41">
        <v>5</v>
      </c>
      <c r="L46" s="42">
        <v>7</v>
      </c>
      <c r="M46" s="43">
        <f t="shared" si="1"/>
        <v>40</v>
      </c>
      <c r="N46" s="29" t="s">
        <v>363</v>
      </c>
    </row>
    <row r="47" spans="1:14" ht="25.5">
      <c r="A47" s="15">
        <v>43</v>
      </c>
      <c r="B47" s="27">
        <v>192</v>
      </c>
      <c r="C47" s="86" t="s">
        <v>93</v>
      </c>
      <c r="D47" s="18" t="s">
        <v>94</v>
      </c>
      <c r="E47" s="73">
        <v>76114.720000000001</v>
      </c>
      <c r="F47" s="32">
        <v>0.7</v>
      </c>
      <c r="G47" s="52">
        <v>3</v>
      </c>
      <c r="H47" s="49">
        <v>16</v>
      </c>
      <c r="I47" s="49">
        <v>6</v>
      </c>
      <c r="J47" s="41">
        <v>3</v>
      </c>
      <c r="K47" s="41">
        <v>5</v>
      </c>
      <c r="L47" s="42">
        <v>7</v>
      </c>
      <c r="M47" s="43">
        <f t="shared" si="1"/>
        <v>40</v>
      </c>
      <c r="N47" s="29" t="s">
        <v>363</v>
      </c>
    </row>
    <row r="48" spans="1:14" ht="38.25">
      <c r="A48" s="15">
        <v>44</v>
      </c>
      <c r="B48" s="27">
        <v>201</v>
      </c>
      <c r="C48" s="88" t="s">
        <v>95</v>
      </c>
      <c r="D48" s="18" t="s">
        <v>96</v>
      </c>
      <c r="E48" s="73">
        <v>101688.58</v>
      </c>
      <c r="F48" s="32">
        <v>0.42209999999999998</v>
      </c>
      <c r="G48" s="42">
        <v>3</v>
      </c>
      <c r="H48" s="42">
        <v>20</v>
      </c>
      <c r="I48" s="42">
        <v>6</v>
      </c>
      <c r="J48" s="42">
        <v>6</v>
      </c>
      <c r="K48" s="42">
        <v>5</v>
      </c>
      <c r="L48" s="42">
        <v>0</v>
      </c>
      <c r="M48" s="43">
        <f t="shared" si="1"/>
        <v>40</v>
      </c>
      <c r="N48" s="29" t="s">
        <v>363</v>
      </c>
    </row>
    <row r="49" spans="1:14" ht="38.25">
      <c r="A49" s="15">
        <v>45</v>
      </c>
      <c r="B49" s="27">
        <v>42</v>
      </c>
      <c r="C49" s="88" t="s">
        <v>97</v>
      </c>
      <c r="D49" s="17" t="s">
        <v>98</v>
      </c>
      <c r="E49" s="29">
        <v>539423.80000000005</v>
      </c>
      <c r="F49" s="34">
        <v>0.7</v>
      </c>
      <c r="G49" s="60">
        <v>2</v>
      </c>
      <c r="H49" s="41">
        <v>18</v>
      </c>
      <c r="I49" s="41">
        <v>6</v>
      </c>
      <c r="J49" s="41">
        <v>3</v>
      </c>
      <c r="K49" s="41">
        <v>5</v>
      </c>
      <c r="L49" s="42">
        <v>5</v>
      </c>
      <c r="M49" s="43">
        <f t="shared" si="1"/>
        <v>39</v>
      </c>
      <c r="N49" s="29" t="s">
        <v>363</v>
      </c>
    </row>
    <row r="50" spans="1:14" ht="38.25">
      <c r="A50" s="15">
        <v>46</v>
      </c>
      <c r="B50" s="27">
        <v>43</v>
      </c>
      <c r="C50" s="88" t="s">
        <v>99</v>
      </c>
      <c r="D50" s="17" t="s">
        <v>100</v>
      </c>
      <c r="E50" s="29">
        <v>599176.4</v>
      </c>
      <c r="F50" s="34">
        <v>0.7</v>
      </c>
      <c r="G50" s="47">
        <v>3</v>
      </c>
      <c r="H50" s="49">
        <v>17</v>
      </c>
      <c r="I50" s="53">
        <v>6</v>
      </c>
      <c r="J50" s="54">
        <v>3</v>
      </c>
      <c r="K50" s="41">
        <v>3</v>
      </c>
      <c r="L50" s="42">
        <v>7</v>
      </c>
      <c r="M50" s="43">
        <f t="shared" si="1"/>
        <v>39</v>
      </c>
      <c r="N50" s="29" t="s">
        <v>363</v>
      </c>
    </row>
    <row r="51" spans="1:14" ht="25.5">
      <c r="A51" s="15">
        <v>47</v>
      </c>
      <c r="B51" s="27">
        <v>55</v>
      </c>
      <c r="C51" s="88" t="s">
        <v>101</v>
      </c>
      <c r="D51" s="17" t="s">
        <v>102</v>
      </c>
      <c r="E51" s="29">
        <v>189668.57</v>
      </c>
      <c r="F51" s="34">
        <v>0.7</v>
      </c>
      <c r="G51" s="48">
        <v>3</v>
      </c>
      <c r="H51" s="49">
        <v>15</v>
      </c>
      <c r="I51" s="49">
        <v>6</v>
      </c>
      <c r="J51" s="41">
        <v>3</v>
      </c>
      <c r="K51" s="41">
        <v>5</v>
      </c>
      <c r="L51" s="42">
        <v>7</v>
      </c>
      <c r="M51" s="43">
        <f t="shared" si="1"/>
        <v>39</v>
      </c>
      <c r="N51" s="29" t="s">
        <v>363</v>
      </c>
    </row>
    <row r="52" spans="1:14" ht="38.25">
      <c r="A52" s="15">
        <v>48</v>
      </c>
      <c r="B52" s="27">
        <v>58</v>
      </c>
      <c r="C52" s="87" t="s">
        <v>305</v>
      </c>
      <c r="D52" s="17" t="s">
        <v>306</v>
      </c>
      <c r="E52" s="78">
        <v>170000</v>
      </c>
      <c r="F52" s="31">
        <v>0.68</v>
      </c>
      <c r="G52" s="61">
        <v>3</v>
      </c>
      <c r="H52" s="49">
        <v>17</v>
      </c>
      <c r="I52" s="49">
        <v>6</v>
      </c>
      <c r="J52" s="41">
        <v>3</v>
      </c>
      <c r="K52" s="41">
        <v>5</v>
      </c>
      <c r="L52" s="42">
        <v>5</v>
      </c>
      <c r="M52" s="43">
        <f t="shared" si="1"/>
        <v>39</v>
      </c>
      <c r="N52" s="29" t="s">
        <v>363</v>
      </c>
    </row>
    <row r="53" spans="1:14" ht="25.5">
      <c r="A53" s="15">
        <v>49</v>
      </c>
      <c r="B53" s="27">
        <v>81</v>
      </c>
      <c r="C53" s="88" t="s">
        <v>103</v>
      </c>
      <c r="D53" s="17" t="s">
        <v>104</v>
      </c>
      <c r="E53" s="78">
        <v>220000</v>
      </c>
      <c r="F53" s="31">
        <v>0.81130000000000002</v>
      </c>
      <c r="G53" s="47">
        <v>3</v>
      </c>
      <c r="H53" s="41">
        <v>18</v>
      </c>
      <c r="I53" s="40">
        <v>6</v>
      </c>
      <c r="J53" s="40">
        <v>2</v>
      </c>
      <c r="K53" s="41">
        <v>3</v>
      </c>
      <c r="L53" s="42">
        <v>7</v>
      </c>
      <c r="M53" s="43">
        <f t="shared" si="1"/>
        <v>39</v>
      </c>
      <c r="N53" s="29" t="s">
        <v>363</v>
      </c>
    </row>
    <row r="54" spans="1:14" ht="25.5">
      <c r="A54" s="15">
        <v>50</v>
      </c>
      <c r="B54" s="27">
        <v>92</v>
      </c>
      <c r="C54" s="87" t="s">
        <v>105</v>
      </c>
      <c r="D54" s="18" t="s">
        <v>106</v>
      </c>
      <c r="E54" s="72">
        <v>295401.59000000003</v>
      </c>
      <c r="F54" s="31">
        <v>0.7</v>
      </c>
      <c r="G54" s="52">
        <v>3</v>
      </c>
      <c r="H54" s="49">
        <v>18</v>
      </c>
      <c r="I54" s="53">
        <v>6</v>
      </c>
      <c r="J54" s="54">
        <v>3</v>
      </c>
      <c r="K54" s="41">
        <v>3</v>
      </c>
      <c r="L54" s="42">
        <v>6</v>
      </c>
      <c r="M54" s="43">
        <f t="shared" si="1"/>
        <v>39</v>
      </c>
      <c r="N54" s="29" t="s">
        <v>363</v>
      </c>
    </row>
    <row r="55" spans="1:14" ht="25.5">
      <c r="A55" s="15">
        <v>51</v>
      </c>
      <c r="B55" s="27">
        <v>103</v>
      </c>
      <c r="C55" s="87" t="s">
        <v>87</v>
      </c>
      <c r="D55" s="18" t="s">
        <v>107</v>
      </c>
      <c r="E55" s="79">
        <v>61398.52</v>
      </c>
      <c r="F55" s="34">
        <v>0.7</v>
      </c>
      <c r="G55" s="59">
        <v>3</v>
      </c>
      <c r="H55" s="53">
        <v>15</v>
      </c>
      <c r="I55" s="53">
        <v>6</v>
      </c>
      <c r="J55" s="54">
        <v>3</v>
      </c>
      <c r="K55" s="41">
        <v>5</v>
      </c>
      <c r="L55" s="42">
        <v>7</v>
      </c>
      <c r="M55" s="43">
        <f t="shared" si="1"/>
        <v>39</v>
      </c>
      <c r="N55" s="29" t="s">
        <v>363</v>
      </c>
    </row>
    <row r="56" spans="1:14" ht="25.5">
      <c r="A56" s="15">
        <v>52</v>
      </c>
      <c r="B56" s="27">
        <v>113</v>
      </c>
      <c r="C56" s="87" t="s">
        <v>108</v>
      </c>
      <c r="D56" s="18" t="s">
        <v>109</v>
      </c>
      <c r="E56" s="29">
        <v>40948.11</v>
      </c>
      <c r="F56" s="34">
        <v>0.7</v>
      </c>
      <c r="G56" s="47">
        <v>3</v>
      </c>
      <c r="H56" s="49">
        <v>17</v>
      </c>
      <c r="I56" s="49">
        <v>6</v>
      </c>
      <c r="J56" s="41">
        <v>3</v>
      </c>
      <c r="K56" s="41">
        <v>3</v>
      </c>
      <c r="L56" s="42">
        <v>7</v>
      </c>
      <c r="M56" s="43">
        <f t="shared" si="1"/>
        <v>39</v>
      </c>
      <c r="N56" s="29" t="s">
        <v>363</v>
      </c>
    </row>
    <row r="57" spans="1:14" ht="38.25">
      <c r="A57" s="15">
        <v>53</v>
      </c>
      <c r="B57" s="27">
        <v>130</v>
      </c>
      <c r="C57" s="87" t="s">
        <v>110</v>
      </c>
      <c r="D57" s="18" t="s">
        <v>377</v>
      </c>
      <c r="E57" s="29">
        <v>150963.85999999999</v>
      </c>
      <c r="F57" s="34">
        <v>0.7</v>
      </c>
      <c r="G57" s="47">
        <v>4</v>
      </c>
      <c r="H57" s="49">
        <v>14</v>
      </c>
      <c r="I57" s="49">
        <v>6</v>
      </c>
      <c r="J57" s="41">
        <v>3</v>
      </c>
      <c r="K57" s="41">
        <v>5</v>
      </c>
      <c r="L57" s="42">
        <v>7</v>
      </c>
      <c r="M57" s="43">
        <f t="shared" si="1"/>
        <v>39</v>
      </c>
      <c r="N57" s="29" t="s">
        <v>363</v>
      </c>
    </row>
    <row r="58" spans="1:14" ht="38.25">
      <c r="A58" s="15">
        <v>54</v>
      </c>
      <c r="B58" s="27">
        <v>142</v>
      </c>
      <c r="C58" s="88" t="s">
        <v>152</v>
      </c>
      <c r="D58" s="17" t="s">
        <v>364</v>
      </c>
      <c r="E58" s="80">
        <v>31500</v>
      </c>
      <c r="F58" s="34">
        <v>0.7</v>
      </c>
      <c r="G58" s="58">
        <v>3</v>
      </c>
      <c r="H58" s="49">
        <v>15</v>
      </c>
      <c r="I58" s="49">
        <v>6</v>
      </c>
      <c r="J58" s="41">
        <v>3</v>
      </c>
      <c r="K58" s="41">
        <v>5</v>
      </c>
      <c r="L58" s="42">
        <v>7</v>
      </c>
      <c r="M58" s="43">
        <f t="shared" si="1"/>
        <v>39</v>
      </c>
      <c r="N58" s="29" t="s">
        <v>363</v>
      </c>
    </row>
    <row r="59" spans="1:14" ht="25.5">
      <c r="A59" s="15">
        <v>55</v>
      </c>
      <c r="B59" s="27">
        <v>155</v>
      </c>
      <c r="C59" s="87" t="s">
        <v>101</v>
      </c>
      <c r="D59" s="17" t="s">
        <v>111</v>
      </c>
      <c r="E59" s="72">
        <v>229607.5</v>
      </c>
      <c r="F59" s="33">
        <v>0.7</v>
      </c>
      <c r="G59" s="48">
        <v>3</v>
      </c>
      <c r="H59" s="49">
        <v>15</v>
      </c>
      <c r="I59" s="49">
        <v>6</v>
      </c>
      <c r="J59" s="41">
        <v>3</v>
      </c>
      <c r="K59" s="41">
        <v>5</v>
      </c>
      <c r="L59" s="42">
        <v>7</v>
      </c>
      <c r="M59" s="43">
        <f t="shared" si="1"/>
        <v>39</v>
      </c>
      <c r="N59" s="29" t="s">
        <v>363</v>
      </c>
    </row>
    <row r="60" spans="1:14" ht="25.5">
      <c r="A60" s="15">
        <v>56</v>
      </c>
      <c r="B60" s="27">
        <v>163</v>
      </c>
      <c r="C60" s="87" t="s">
        <v>112</v>
      </c>
      <c r="D60" s="17" t="s">
        <v>113</v>
      </c>
      <c r="E60" s="36">
        <v>150000</v>
      </c>
      <c r="F60" s="34">
        <v>0.49320000000000003</v>
      </c>
      <c r="G60" s="40">
        <v>2</v>
      </c>
      <c r="H60" s="40">
        <v>20</v>
      </c>
      <c r="I60" s="40">
        <v>6</v>
      </c>
      <c r="J60" s="40">
        <v>6</v>
      </c>
      <c r="K60" s="40">
        <v>5</v>
      </c>
      <c r="L60" s="42">
        <v>0</v>
      </c>
      <c r="M60" s="43">
        <f t="shared" si="1"/>
        <v>39</v>
      </c>
      <c r="N60" s="29" t="s">
        <v>363</v>
      </c>
    </row>
    <row r="61" spans="1:14" ht="25.5">
      <c r="A61" s="15">
        <v>57</v>
      </c>
      <c r="B61" s="27">
        <v>172</v>
      </c>
      <c r="C61" s="87" t="s">
        <v>114</v>
      </c>
      <c r="D61" s="17" t="s">
        <v>376</v>
      </c>
      <c r="E61" s="75">
        <v>198327</v>
      </c>
      <c r="F61" s="34">
        <v>0.7</v>
      </c>
      <c r="G61" s="51">
        <v>3</v>
      </c>
      <c r="H61" s="53">
        <v>16</v>
      </c>
      <c r="I61" s="53">
        <v>6</v>
      </c>
      <c r="J61" s="54">
        <v>3</v>
      </c>
      <c r="K61" s="54">
        <v>5</v>
      </c>
      <c r="L61" s="42">
        <v>6</v>
      </c>
      <c r="M61" s="43">
        <f t="shared" si="1"/>
        <v>39</v>
      </c>
      <c r="N61" s="29" t="s">
        <v>363</v>
      </c>
    </row>
    <row r="62" spans="1:14" ht="25.5">
      <c r="A62" s="15">
        <v>58</v>
      </c>
      <c r="B62" s="27">
        <v>10</v>
      </c>
      <c r="C62" s="86" t="s">
        <v>307</v>
      </c>
      <c r="D62" s="18" t="s">
        <v>308</v>
      </c>
      <c r="E62" s="73">
        <v>28000</v>
      </c>
      <c r="F62" s="32">
        <v>0.38419999999999999</v>
      </c>
      <c r="G62" s="40">
        <v>1</v>
      </c>
      <c r="H62" s="40">
        <v>16</v>
      </c>
      <c r="I62" s="40">
        <v>6</v>
      </c>
      <c r="J62" s="40">
        <v>8</v>
      </c>
      <c r="K62" s="40">
        <v>3</v>
      </c>
      <c r="L62" s="42">
        <v>4</v>
      </c>
      <c r="M62" s="43">
        <f t="shared" si="1"/>
        <v>38</v>
      </c>
      <c r="N62" s="29" t="s">
        <v>363</v>
      </c>
    </row>
    <row r="63" spans="1:14" ht="25.5">
      <c r="A63" s="15">
        <v>59</v>
      </c>
      <c r="B63" s="27">
        <v>18</v>
      </c>
      <c r="C63" s="88" t="s">
        <v>115</v>
      </c>
      <c r="D63" s="17" t="s">
        <v>116</v>
      </c>
      <c r="E63" s="73">
        <v>42282.69</v>
      </c>
      <c r="F63" s="32">
        <v>0.7</v>
      </c>
      <c r="G63" s="60">
        <v>2</v>
      </c>
      <c r="H63" s="41">
        <v>16</v>
      </c>
      <c r="I63" s="54">
        <v>6</v>
      </c>
      <c r="J63" s="54">
        <v>3</v>
      </c>
      <c r="K63" s="41">
        <v>5</v>
      </c>
      <c r="L63" s="42">
        <v>6</v>
      </c>
      <c r="M63" s="43">
        <f t="shared" si="1"/>
        <v>38</v>
      </c>
      <c r="N63" s="29" t="s">
        <v>363</v>
      </c>
    </row>
    <row r="64" spans="1:14" ht="25.5">
      <c r="A64" s="15">
        <v>60</v>
      </c>
      <c r="B64" s="27">
        <v>46</v>
      </c>
      <c r="C64" s="87" t="s">
        <v>117</v>
      </c>
      <c r="D64" s="18" t="s">
        <v>118</v>
      </c>
      <c r="E64" s="29">
        <v>370357.44</v>
      </c>
      <c r="F64" s="34">
        <v>0.85</v>
      </c>
      <c r="G64" s="45">
        <v>3</v>
      </c>
      <c r="H64" s="53">
        <v>16</v>
      </c>
      <c r="I64" s="53">
        <v>6</v>
      </c>
      <c r="J64" s="54">
        <v>1</v>
      </c>
      <c r="K64" s="41">
        <v>5</v>
      </c>
      <c r="L64" s="42">
        <v>7</v>
      </c>
      <c r="M64" s="43">
        <f t="shared" si="1"/>
        <v>38</v>
      </c>
      <c r="N64" s="29" t="s">
        <v>363</v>
      </c>
    </row>
    <row r="65" spans="1:14" ht="25.5">
      <c r="A65" s="15">
        <v>61</v>
      </c>
      <c r="B65" s="27">
        <v>47</v>
      </c>
      <c r="C65" s="86" t="s">
        <v>119</v>
      </c>
      <c r="D65" s="18" t="s">
        <v>120</v>
      </c>
      <c r="E65" s="29">
        <v>792415.99</v>
      </c>
      <c r="F65" s="34">
        <v>0.85</v>
      </c>
      <c r="G65" s="50">
        <v>2</v>
      </c>
      <c r="H65" s="49">
        <v>18</v>
      </c>
      <c r="I65" s="49">
        <v>6</v>
      </c>
      <c r="J65" s="41">
        <v>1</v>
      </c>
      <c r="K65" s="41">
        <v>3</v>
      </c>
      <c r="L65" s="42">
        <v>8</v>
      </c>
      <c r="M65" s="43">
        <f t="shared" si="1"/>
        <v>38</v>
      </c>
      <c r="N65" s="29" t="s">
        <v>363</v>
      </c>
    </row>
    <row r="66" spans="1:14" ht="25.5">
      <c r="A66" s="15">
        <v>62</v>
      </c>
      <c r="B66" s="27">
        <v>50</v>
      </c>
      <c r="C66" s="86" t="s">
        <v>375</v>
      </c>
      <c r="D66" s="18" t="s">
        <v>121</v>
      </c>
      <c r="E66" s="36">
        <v>1094180.6100000001</v>
      </c>
      <c r="F66" s="34">
        <v>0.85</v>
      </c>
      <c r="G66" s="44">
        <v>2</v>
      </c>
      <c r="H66" s="49">
        <v>17</v>
      </c>
      <c r="I66" s="49">
        <v>6</v>
      </c>
      <c r="J66" s="41">
        <v>1</v>
      </c>
      <c r="K66" s="41">
        <v>5</v>
      </c>
      <c r="L66" s="42">
        <v>7</v>
      </c>
      <c r="M66" s="43">
        <f t="shared" si="1"/>
        <v>38</v>
      </c>
      <c r="N66" s="29" t="s">
        <v>363</v>
      </c>
    </row>
    <row r="67" spans="1:14" ht="38.25">
      <c r="A67" s="15">
        <v>63</v>
      </c>
      <c r="B67" s="27">
        <v>59</v>
      </c>
      <c r="C67" s="88" t="s">
        <v>122</v>
      </c>
      <c r="D67" s="18" t="s">
        <v>123</v>
      </c>
      <c r="E67" s="29">
        <v>13950.66</v>
      </c>
      <c r="F67" s="34">
        <v>0.7</v>
      </c>
      <c r="G67" s="51">
        <v>3</v>
      </c>
      <c r="H67" s="49">
        <v>13</v>
      </c>
      <c r="I67" s="49">
        <v>6</v>
      </c>
      <c r="J67" s="41">
        <v>3</v>
      </c>
      <c r="K67" s="41">
        <v>5</v>
      </c>
      <c r="L67" s="42">
        <v>8</v>
      </c>
      <c r="M67" s="43">
        <f t="shared" si="1"/>
        <v>38</v>
      </c>
      <c r="N67" s="29" t="s">
        <v>363</v>
      </c>
    </row>
    <row r="68" spans="1:14" ht="38.25">
      <c r="A68" s="15">
        <v>64</v>
      </c>
      <c r="B68" s="27">
        <v>60</v>
      </c>
      <c r="C68" s="86" t="s">
        <v>124</v>
      </c>
      <c r="D68" s="18" t="s">
        <v>374</v>
      </c>
      <c r="E68" s="73">
        <v>49885.73</v>
      </c>
      <c r="F68" s="37">
        <v>1</v>
      </c>
      <c r="G68" s="47">
        <v>3</v>
      </c>
      <c r="H68" s="49">
        <v>17</v>
      </c>
      <c r="I68" s="49">
        <v>6</v>
      </c>
      <c r="J68" s="41">
        <v>0</v>
      </c>
      <c r="K68" s="41">
        <v>5</v>
      </c>
      <c r="L68" s="42">
        <v>7</v>
      </c>
      <c r="M68" s="43">
        <f t="shared" si="1"/>
        <v>38</v>
      </c>
      <c r="N68" s="29" t="s">
        <v>363</v>
      </c>
    </row>
    <row r="69" spans="1:14" ht="25.5">
      <c r="A69" s="15">
        <v>65</v>
      </c>
      <c r="B69" s="27">
        <v>65</v>
      </c>
      <c r="C69" s="87" t="s">
        <v>125</v>
      </c>
      <c r="D69" s="18" t="s">
        <v>126</v>
      </c>
      <c r="E69" s="74">
        <v>259520.02</v>
      </c>
      <c r="F69" s="33">
        <v>0.85</v>
      </c>
      <c r="G69" s="48">
        <v>2</v>
      </c>
      <c r="H69" s="49">
        <v>18</v>
      </c>
      <c r="I69" s="49">
        <v>6</v>
      </c>
      <c r="J69" s="41">
        <v>1</v>
      </c>
      <c r="K69" s="41">
        <v>5</v>
      </c>
      <c r="L69" s="42">
        <v>6</v>
      </c>
      <c r="M69" s="43">
        <f t="shared" ref="M69:M132" si="2">SUM(G69:L69)</f>
        <v>38</v>
      </c>
      <c r="N69" s="29" t="s">
        <v>363</v>
      </c>
    </row>
    <row r="70" spans="1:14" ht="63.75">
      <c r="A70" s="15">
        <v>66</v>
      </c>
      <c r="B70" s="27">
        <v>77</v>
      </c>
      <c r="C70" s="87" t="s">
        <v>309</v>
      </c>
      <c r="D70" s="18" t="s">
        <v>310</v>
      </c>
      <c r="E70" s="72">
        <v>183800.74</v>
      </c>
      <c r="F70" s="33">
        <v>0.8</v>
      </c>
      <c r="G70" s="48">
        <v>3</v>
      </c>
      <c r="H70" s="48">
        <v>18</v>
      </c>
      <c r="I70" s="48">
        <v>6</v>
      </c>
      <c r="J70" s="44">
        <v>2</v>
      </c>
      <c r="K70" s="44">
        <v>5</v>
      </c>
      <c r="L70" s="42">
        <v>4</v>
      </c>
      <c r="M70" s="43">
        <f t="shared" si="2"/>
        <v>38</v>
      </c>
      <c r="N70" s="29" t="s">
        <v>363</v>
      </c>
    </row>
    <row r="71" spans="1:14" ht="25.5">
      <c r="A71" s="15">
        <v>67</v>
      </c>
      <c r="B71" s="27">
        <v>88</v>
      </c>
      <c r="C71" s="88" t="s">
        <v>127</v>
      </c>
      <c r="D71" s="17" t="s">
        <v>128</v>
      </c>
      <c r="E71" s="29">
        <v>47000</v>
      </c>
      <c r="F71" s="31">
        <v>0.69850000000000001</v>
      </c>
      <c r="G71" s="61">
        <v>3</v>
      </c>
      <c r="H71" s="49">
        <v>16</v>
      </c>
      <c r="I71" s="49">
        <v>6</v>
      </c>
      <c r="J71" s="41">
        <v>3</v>
      </c>
      <c r="K71" s="41">
        <v>5</v>
      </c>
      <c r="L71" s="42">
        <v>5</v>
      </c>
      <c r="M71" s="43">
        <f t="shared" si="2"/>
        <v>38</v>
      </c>
      <c r="N71" s="29" t="s">
        <v>363</v>
      </c>
    </row>
    <row r="72" spans="1:14" ht="38.25">
      <c r="A72" s="15">
        <v>68</v>
      </c>
      <c r="B72" s="27">
        <v>89</v>
      </c>
      <c r="C72" s="88" t="s">
        <v>373</v>
      </c>
      <c r="D72" s="17" t="s">
        <v>129</v>
      </c>
      <c r="E72" s="78">
        <v>260000</v>
      </c>
      <c r="F72" s="31">
        <v>0.71909999999999996</v>
      </c>
      <c r="G72" s="52">
        <v>3</v>
      </c>
      <c r="H72" s="49">
        <v>16</v>
      </c>
      <c r="I72" s="49">
        <v>6</v>
      </c>
      <c r="J72" s="41">
        <v>3</v>
      </c>
      <c r="K72" s="41">
        <v>5</v>
      </c>
      <c r="L72" s="42">
        <v>5</v>
      </c>
      <c r="M72" s="43">
        <f t="shared" si="2"/>
        <v>38</v>
      </c>
      <c r="N72" s="29" t="s">
        <v>363</v>
      </c>
    </row>
    <row r="73" spans="1:14" ht="25.5">
      <c r="A73" s="15">
        <v>69</v>
      </c>
      <c r="B73" s="27">
        <v>108</v>
      </c>
      <c r="C73" s="87" t="s">
        <v>130</v>
      </c>
      <c r="D73" s="18" t="s">
        <v>131</v>
      </c>
      <c r="E73" s="72">
        <v>120000</v>
      </c>
      <c r="F73" s="31">
        <v>0.75760000000000005</v>
      </c>
      <c r="G73" s="48">
        <v>2</v>
      </c>
      <c r="H73" s="49">
        <v>18</v>
      </c>
      <c r="I73" s="49">
        <v>6</v>
      </c>
      <c r="J73" s="41">
        <v>2</v>
      </c>
      <c r="K73" s="41">
        <v>3</v>
      </c>
      <c r="L73" s="42">
        <v>7</v>
      </c>
      <c r="M73" s="43">
        <f t="shared" si="2"/>
        <v>38</v>
      </c>
      <c r="N73" s="29" t="s">
        <v>363</v>
      </c>
    </row>
    <row r="74" spans="1:14" ht="25.5">
      <c r="A74" s="15">
        <v>70</v>
      </c>
      <c r="B74" s="27">
        <v>124</v>
      </c>
      <c r="C74" s="90" t="s">
        <v>372</v>
      </c>
      <c r="D74" s="21" t="s">
        <v>132</v>
      </c>
      <c r="E74" s="81">
        <v>170000</v>
      </c>
      <c r="F74" s="30">
        <v>0.68600000000000005</v>
      </c>
      <c r="G74" s="58">
        <v>3</v>
      </c>
      <c r="H74" s="49">
        <v>16</v>
      </c>
      <c r="I74" s="49">
        <v>6</v>
      </c>
      <c r="J74" s="41">
        <v>3</v>
      </c>
      <c r="K74" s="41">
        <v>5</v>
      </c>
      <c r="L74" s="42">
        <v>5</v>
      </c>
      <c r="M74" s="43">
        <f t="shared" si="2"/>
        <v>38</v>
      </c>
      <c r="N74" s="29" t="s">
        <v>363</v>
      </c>
    </row>
    <row r="75" spans="1:14" ht="25.5">
      <c r="A75" s="15">
        <v>71</v>
      </c>
      <c r="B75" s="27">
        <v>132</v>
      </c>
      <c r="C75" s="87" t="s">
        <v>133</v>
      </c>
      <c r="D75" s="17" t="s">
        <v>134</v>
      </c>
      <c r="E75" s="78">
        <v>210000</v>
      </c>
      <c r="F75" s="30">
        <v>0.69130000000000003</v>
      </c>
      <c r="G75" s="58">
        <v>3</v>
      </c>
      <c r="H75" s="49">
        <v>16</v>
      </c>
      <c r="I75" s="49">
        <v>6</v>
      </c>
      <c r="J75" s="41">
        <v>3</v>
      </c>
      <c r="K75" s="41">
        <v>5</v>
      </c>
      <c r="L75" s="42">
        <v>5</v>
      </c>
      <c r="M75" s="43">
        <f t="shared" si="2"/>
        <v>38</v>
      </c>
      <c r="N75" s="29" t="s">
        <v>363</v>
      </c>
    </row>
    <row r="76" spans="1:14" ht="25.5">
      <c r="A76" s="15">
        <v>72</v>
      </c>
      <c r="B76" s="27">
        <v>152</v>
      </c>
      <c r="C76" s="87" t="s">
        <v>135</v>
      </c>
      <c r="D76" s="17" t="s">
        <v>378</v>
      </c>
      <c r="E76" s="82">
        <v>287750.53000000003</v>
      </c>
      <c r="F76" s="33">
        <v>0.7</v>
      </c>
      <c r="G76" s="50">
        <v>3</v>
      </c>
      <c r="H76" s="49">
        <v>15</v>
      </c>
      <c r="I76" s="49">
        <v>6</v>
      </c>
      <c r="J76" s="41">
        <v>3</v>
      </c>
      <c r="K76" s="41">
        <v>5</v>
      </c>
      <c r="L76" s="42">
        <v>6</v>
      </c>
      <c r="M76" s="43">
        <f t="shared" si="2"/>
        <v>38</v>
      </c>
      <c r="N76" s="29" t="s">
        <v>363</v>
      </c>
    </row>
    <row r="77" spans="1:14" ht="25.5">
      <c r="A77" s="15">
        <v>73</v>
      </c>
      <c r="B77" s="28">
        <v>207</v>
      </c>
      <c r="C77" s="86" t="s">
        <v>136</v>
      </c>
      <c r="D77" s="22" t="s">
        <v>137</v>
      </c>
      <c r="E77" s="76">
        <v>65584.78</v>
      </c>
      <c r="F77" s="33">
        <v>0.7</v>
      </c>
      <c r="G77" s="56">
        <v>3</v>
      </c>
      <c r="H77" s="53">
        <v>15</v>
      </c>
      <c r="I77" s="53">
        <v>6</v>
      </c>
      <c r="J77" s="54">
        <v>3</v>
      </c>
      <c r="K77" s="54">
        <v>5</v>
      </c>
      <c r="L77" s="42">
        <v>6</v>
      </c>
      <c r="M77" s="43">
        <f t="shared" si="2"/>
        <v>38</v>
      </c>
      <c r="N77" s="29" t="s">
        <v>363</v>
      </c>
    </row>
    <row r="78" spans="1:14" ht="38.25">
      <c r="A78" s="15">
        <v>74</v>
      </c>
      <c r="B78" s="28">
        <v>208</v>
      </c>
      <c r="C78" s="88" t="s">
        <v>138</v>
      </c>
      <c r="D78" s="23" t="s">
        <v>379</v>
      </c>
      <c r="E78" s="76">
        <v>70000</v>
      </c>
      <c r="F78" s="33">
        <v>0.7</v>
      </c>
      <c r="G78" s="52">
        <v>3</v>
      </c>
      <c r="H78" s="49">
        <v>14</v>
      </c>
      <c r="I78" s="49">
        <v>6</v>
      </c>
      <c r="J78" s="41">
        <v>3</v>
      </c>
      <c r="K78" s="41">
        <v>5</v>
      </c>
      <c r="L78" s="42">
        <v>7</v>
      </c>
      <c r="M78" s="43">
        <f t="shared" si="2"/>
        <v>38</v>
      </c>
      <c r="N78" s="29" t="s">
        <v>363</v>
      </c>
    </row>
    <row r="79" spans="1:14" ht="25.5">
      <c r="A79" s="15">
        <v>75</v>
      </c>
      <c r="B79" s="27">
        <v>6</v>
      </c>
      <c r="C79" s="87" t="s">
        <v>139</v>
      </c>
      <c r="D79" s="18" t="s">
        <v>380</v>
      </c>
      <c r="E79" s="73">
        <v>129276.04</v>
      </c>
      <c r="F79" s="32">
        <v>0.7</v>
      </c>
      <c r="G79" s="40">
        <v>3</v>
      </c>
      <c r="H79" s="41">
        <v>16</v>
      </c>
      <c r="I79" s="41">
        <v>6</v>
      </c>
      <c r="J79" s="41">
        <v>3</v>
      </c>
      <c r="K79" s="41">
        <v>3</v>
      </c>
      <c r="L79" s="42">
        <v>6</v>
      </c>
      <c r="M79" s="43">
        <f t="shared" si="2"/>
        <v>37</v>
      </c>
      <c r="N79" s="29" t="s">
        <v>363</v>
      </c>
    </row>
    <row r="80" spans="1:14" ht="25.5">
      <c r="A80" s="15">
        <v>76</v>
      </c>
      <c r="B80" s="27">
        <v>29</v>
      </c>
      <c r="C80" s="87" t="s">
        <v>140</v>
      </c>
      <c r="D80" s="17" t="s">
        <v>141</v>
      </c>
      <c r="E80" s="72">
        <v>34000</v>
      </c>
      <c r="F80" s="31">
        <v>0.5706</v>
      </c>
      <c r="G80" s="42">
        <v>3</v>
      </c>
      <c r="H80" s="40">
        <v>12</v>
      </c>
      <c r="I80" s="40">
        <v>6</v>
      </c>
      <c r="J80" s="40">
        <v>5</v>
      </c>
      <c r="K80" s="40">
        <v>5</v>
      </c>
      <c r="L80" s="42">
        <v>6</v>
      </c>
      <c r="M80" s="43">
        <f t="shared" si="2"/>
        <v>37</v>
      </c>
      <c r="N80" s="29" t="s">
        <v>363</v>
      </c>
    </row>
    <row r="81" spans="1:14" ht="25.5">
      <c r="A81" s="15">
        <v>77</v>
      </c>
      <c r="B81" s="27">
        <v>30</v>
      </c>
      <c r="C81" s="88" t="s">
        <v>142</v>
      </c>
      <c r="D81" s="17" t="s">
        <v>143</v>
      </c>
      <c r="E81" s="29">
        <v>42353.82</v>
      </c>
      <c r="F81" s="34">
        <v>0.7</v>
      </c>
      <c r="G81" s="47">
        <v>3</v>
      </c>
      <c r="H81" s="41">
        <v>13</v>
      </c>
      <c r="I81" s="41">
        <v>6</v>
      </c>
      <c r="J81" s="41">
        <v>3</v>
      </c>
      <c r="K81" s="41">
        <v>5</v>
      </c>
      <c r="L81" s="42">
        <v>7</v>
      </c>
      <c r="M81" s="43">
        <f t="shared" si="2"/>
        <v>37</v>
      </c>
      <c r="N81" s="29" t="s">
        <v>363</v>
      </c>
    </row>
    <row r="82" spans="1:14" ht="25.5">
      <c r="A82" s="15">
        <v>78</v>
      </c>
      <c r="B82" s="27">
        <v>32</v>
      </c>
      <c r="C82" s="86" t="s">
        <v>144</v>
      </c>
      <c r="D82" s="18" t="s">
        <v>145</v>
      </c>
      <c r="E82" s="29">
        <v>127589.63</v>
      </c>
      <c r="F82" s="34">
        <v>0.86450000000000005</v>
      </c>
      <c r="G82" s="51">
        <v>3</v>
      </c>
      <c r="H82" s="53">
        <v>16</v>
      </c>
      <c r="I82" s="53">
        <v>6</v>
      </c>
      <c r="J82" s="54">
        <v>1</v>
      </c>
      <c r="K82" s="54">
        <v>5</v>
      </c>
      <c r="L82" s="42">
        <v>6</v>
      </c>
      <c r="M82" s="43">
        <f t="shared" si="2"/>
        <v>37</v>
      </c>
      <c r="N82" s="29" t="s">
        <v>363</v>
      </c>
    </row>
    <row r="83" spans="1:14" ht="38.25">
      <c r="A83" s="15">
        <v>79</v>
      </c>
      <c r="B83" s="27">
        <v>38</v>
      </c>
      <c r="C83" s="88" t="s">
        <v>146</v>
      </c>
      <c r="D83" s="17" t="s">
        <v>147</v>
      </c>
      <c r="E83" s="78">
        <v>115778.52</v>
      </c>
      <c r="F83" s="31">
        <v>0.7</v>
      </c>
      <c r="G83" s="58">
        <v>2</v>
      </c>
      <c r="H83" s="49">
        <v>15</v>
      </c>
      <c r="I83" s="49">
        <v>6</v>
      </c>
      <c r="J83" s="41">
        <v>3</v>
      </c>
      <c r="K83" s="41">
        <v>5</v>
      </c>
      <c r="L83" s="42">
        <v>6</v>
      </c>
      <c r="M83" s="43">
        <f t="shared" si="2"/>
        <v>37</v>
      </c>
      <c r="N83" s="29" t="s">
        <v>363</v>
      </c>
    </row>
    <row r="84" spans="1:14" ht="38.25">
      <c r="A84" s="15">
        <v>80</v>
      </c>
      <c r="B84" s="27">
        <v>48</v>
      </c>
      <c r="C84" s="87" t="s">
        <v>148</v>
      </c>
      <c r="D84" s="18" t="s">
        <v>149</v>
      </c>
      <c r="E84" s="29">
        <v>506555.08</v>
      </c>
      <c r="F84" s="34">
        <v>0.85</v>
      </c>
      <c r="G84" s="47">
        <v>3</v>
      </c>
      <c r="H84" s="49">
        <v>16</v>
      </c>
      <c r="I84" s="49">
        <v>6</v>
      </c>
      <c r="J84" s="41">
        <v>1</v>
      </c>
      <c r="K84" s="41">
        <v>5</v>
      </c>
      <c r="L84" s="42">
        <v>6</v>
      </c>
      <c r="M84" s="43">
        <f t="shared" si="2"/>
        <v>37</v>
      </c>
      <c r="N84" s="29" t="s">
        <v>363</v>
      </c>
    </row>
    <row r="85" spans="1:14" ht="25.5">
      <c r="A85" s="15">
        <v>81</v>
      </c>
      <c r="B85" s="27">
        <v>64</v>
      </c>
      <c r="C85" s="87" t="s">
        <v>311</v>
      </c>
      <c r="D85" s="17" t="s">
        <v>312</v>
      </c>
      <c r="E85" s="72">
        <v>38500</v>
      </c>
      <c r="F85" s="30">
        <v>0.7</v>
      </c>
      <c r="G85" s="40">
        <v>3</v>
      </c>
      <c r="H85" s="40">
        <v>15</v>
      </c>
      <c r="I85" s="40">
        <v>6</v>
      </c>
      <c r="J85" s="40">
        <v>3</v>
      </c>
      <c r="K85" s="41">
        <v>3</v>
      </c>
      <c r="L85" s="42">
        <v>7</v>
      </c>
      <c r="M85" s="43">
        <f t="shared" si="2"/>
        <v>37</v>
      </c>
      <c r="N85" s="29" t="s">
        <v>363</v>
      </c>
    </row>
    <row r="86" spans="1:14" ht="25.5">
      <c r="A86" s="15">
        <v>82</v>
      </c>
      <c r="B86" s="27">
        <v>66</v>
      </c>
      <c r="C86" s="87" t="s">
        <v>150</v>
      </c>
      <c r="D86" s="17" t="s">
        <v>151</v>
      </c>
      <c r="E86" s="29">
        <v>404731.74</v>
      </c>
      <c r="F86" s="34">
        <v>0.8</v>
      </c>
      <c r="G86" s="47">
        <v>2</v>
      </c>
      <c r="H86" s="49">
        <v>16</v>
      </c>
      <c r="I86" s="49">
        <v>6</v>
      </c>
      <c r="J86" s="41">
        <v>2</v>
      </c>
      <c r="K86" s="41">
        <v>5</v>
      </c>
      <c r="L86" s="42">
        <v>6</v>
      </c>
      <c r="M86" s="43">
        <f t="shared" si="2"/>
        <v>37</v>
      </c>
      <c r="N86" s="29" t="s">
        <v>363</v>
      </c>
    </row>
    <row r="87" spans="1:14" ht="51">
      <c r="A87" s="15">
        <v>83</v>
      </c>
      <c r="B87" s="27">
        <v>70</v>
      </c>
      <c r="C87" s="87" t="s">
        <v>313</v>
      </c>
      <c r="D87" s="18" t="s">
        <v>314</v>
      </c>
      <c r="E87" s="73">
        <v>262442.18</v>
      </c>
      <c r="F87" s="34">
        <v>0.7</v>
      </c>
      <c r="G87" s="40">
        <v>2</v>
      </c>
      <c r="H87" s="40">
        <v>18</v>
      </c>
      <c r="I87" s="40">
        <v>3</v>
      </c>
      <c r="J87" s="40">
        <v>3</v>
      </c>
      <c r="K87" s="40">
        <v>5</v>
      </c>
      <c r="L87" s="42">
        <v>6</v>
      </c>
      <c r="M87" s="43">
        <f t="shared" si="2"/>
        <v>37</v>
      </c>
      <c r="N87" s="29" t="s">
        <v>363</v>
      </c>
    </row>
    <row r="88" spans="1:14" ht="25.5">
      <c r="A88" s="15">
        <v>84</v>
      </c>
      <c r="B88" s="27">
        <v>71</v>
      </c>
      <c r="C88" s="88" t="s">
        <v>152</v>
      </c>
      <c r="D88" s="17" t="s">
        <v>153</v>
      </c>
      <c r="E88" s="80">
        <v>65428.88</v>
      </c>
      <c r="F88" s="68">
        <v>0.85</v>
      </c>
      <c r="G88" s="58">
        <v>3</v>
      </c>
      <c r="H88" s="49">
        <v>15</v>
      </c>
      <c r="I88" s="49">
        <v>6</v>
      </c>
      <c r="J88" s="41">
        <v>1</v>
      </c>
      <c r="K88" s="41">
        <v>5</v>
      </c>
      <c r="L88" s="42">
        <v>7</v>
      </c>
      <c r="M88" s="43">
        <f t="shared" si="2"/>
        <v>37</v>
      </c>
      <c r="N88" s="29" t="s">
        <v>363</v>
      </c>
    </row>
    <row r="89" spans="1:14" ht="38.25">
      <c r="A89" s="15">
        <v>85</v>
      </c>
      <c r="B89" s="27">
        <v>74</v>
      </c>
      <c r="C89" s="86" t="s">
        <v>154</v>
      </c>
      <c r="D89" s="18" t="s">
        <v>381</v>
      </c>
      <c r="E89" s="76">
        <v>18000</v>
      </c>
      <c r="F89" s="31">
        <v>0.63570000000000004</v>
      </c>
      <c r="G89" s="62">
        <v>3</v>
      </c>
      <c r="H89" s="53">
        <v>14</v>
      </c>
      <c r="I89" s="53">
        <v>6</v>
      </c>
      <c r="J89" s="54">
        <v>4</v>
      </c>
      <c r="K89" s="54">
        <v>3</v>
      </c>
      <c r="L89" s="42">
        <v>7</v>
      </c>
      <c r="M89" s="43">
        <f t="shared" si="2"/>
        <v>37</v>
      </c>
      <c r="N89" s="29" t="s">
        <v>363</v>
      </c>
    </row>
    <row r="90" spans="1:14" ht="25.5">
      <c r="A90" s="15">
        <v>86</v>
      </c>
      <c r="B90" s="27">
        <v>79</v>
      </c>
      <c r="C90" s="87" t="s">
        <v>315</v>
      </c>
      <c r="D90" s="18" t="s">
        <v>316</v>
      </c>
      <c r="E90" s="29">
        <v>46008.02</v>
      </c>
      <c r="F90" s="34">
        <v>0.75409999999999999</v>
      </c>
      <c r="G90" s="47">
        <v>3</v>
      </c>
      <c r="H90" s="47">
        <v>16</v>
      </c>
      <c r="I90" s="47">
        <v>6</v>
      </c>
      <c r="J90" s="47">
        <v>2</v>
      </c>
      <c r="K90" s="47">
        <v>5</v>
      </c>
      <c r="L90" s="42">
        <v>5</v>
      </c>
      <c r="M90" s="43">
        <f t="shared" si="2"/>
        <v>37</v>
      </c>
      <c r="N90" s="29" t="s">
        <v>363</v>
      </c>
    </row>
    <row r="91" spans="1:14" ht="25.5">
      <c r="A91" s="15">
        <v>87</v>
      </c>
      <c r="B91" s="27">
        <v>91</v>
      </c>
      <c r="C91" s="88" t="s">
        <v>155</v>
      </c>
      <c r="D91" s="17" t="s">
        <v>382</v>
      </c>
      <c r="E91" s="72">
        <v>160000</v>
      </c>
      <c r="F91" s="30">
        <v>0.80369999999999997</v>
      </c>
      <c r="G91" s="52">
        <v>3</v>
      </c>
      <c r="H91" s="49">
        <v>16</v>
      </c>
      <c r="I91" s="49">
        <v>6</v>
      </c>
      <c r="J91" s="41">
        <v>2</v>
      </c>
      <c r="K91" s="41">
        <v>5</v>
      </c>
      <c r="L91" s="42">
        <v>5</v>
      </c>
      <c r="M91" s="43">
        <f t="shared" si="2"/>
        <v>37</v>
      </c>
      <c r="N91" s="29" t="s">
        <v>363</v>
      </c>
    </row>
    <row r="92" spans="1:14" ht="25.5">
      <c r="A92" s="15">
        <v>88</v>
      </c>
      <c r="B92" s="27">
        <v>102</v>
      </c>
      <c r="C92" s="87" t="s">
        <v>156</v>
      </c>
      <c r="D92" s="17" t="s">
        <v>157</v>
      </c>
      <c r="E92" s="72">
        <v>120267.2</v>
      </c>
      <c r="F92" s="30">
        <v>0.7</v>
      </c>
      <c r="G92" s="46">
        <v>3</v>
      </c>
      <c r="H92" s="49">
        <v>15</v>
      </c>
      <c r="I92" s="49">
        <v>6</v>
      </c>
      <c r="J92" s="41">
        <v>3</v>
      </c>
      <c r="K92" s="41">
        <v>3</v>
      </c>
      <c r="L92" s="42">
        <v>7</v>
      </c>
      <c r="M92" s="43">
        <f t="shared" si="2"/>
        <v>37</v>
      </c>
      <c r="N92" s="29" t="s">
        <v>363</v>
      </c>
    </row>
    <row r="93" spans="1:14" ht="25.5">
      <c r="A93" s="15">
        <v>89</v>
      </c>
      <c r="B93" s="27">
        <v>105</v>
      </c>
      <c r="C93" s="87" t="s">
        <v>158</v>
      </c>
      <c r="D93" s="18" t="s">
        <v>159</v>
      </c>
      <c r="E93" s="29">
        <v>327130.49</v>
      </c>
      <c r="F93" s="34">
        <v>0.7</v>
      </c>
      <c r="G93" s="51">
        <v>2</v>
      </c>
      <c r="H93" s="49">
        <v>14</v>
      </c>
      <c r="I93" s="49">
        <v>6</v>
      </c>
      <c r="J93" s="41">
        <v>3</v>
      </c>
      <c r="K93" s="41">
        <v>5</v>
      </c>
      <c r="L93" s="42">
        <v>7</v>
      </c>
      <c r="M93" s="43">
        <f t="shared" si="2"/>
        <v>37</v>
      </c>
      <c r="N93" s="29" t="s">
        <v>363</v>
      </c>
    </row>
    <row r="94" spans="1:14" ht="38.25">
      <c r="A94" s="15">
        <v>90</v>
      </c>
      <c r="B94" s="27">
        <v>110</v>
      </c>
      <c r="C94" s="89" t="s">
        <v>160</v>
      </c>
      <c r="D94" s="18" t="s">
        <v>161</v>
      </c>
      <c r="E94" s="77">
        <v>149158.70000000001</v>
      </c>
      <c r="F94" s="33">
        <v>0.7</v>
      </c>
      <c r="G94" s="46">
        <v>2</v>
      </c>
      <c r="H94" s="49">
        <v>14</v>
      </c>
      <c r="I94" s="49">
        <v>6</v>
      </c>
      <c r="J94" s="41">
        <v>3</v>
      </c>
      <c r="K94" s="41">
        <v>5</v>
      </c>
      <c r="L94" s="42">
        <v>7</v>
      </c>
      <c r="M94" s="43">
        <f t="shared" si="2"/>
        <v>37</v>
      </c>
      <c r="N94" s="29" t="s">
        <v>363</v>
      </c>
    </row>
    <row r="95" spans="1:14" ht="25.5">
      <c r="A95" s="15">
        <v>91</v>
      </c>
      <c r="B95" s="27">
        <v>112</v>
      </c>
      <c r="C95" s="88" t="s">
        <v>162</v>
      </c>
      <c r="D95" s="17" t="s">
        <v>163</v>
      </c>
      <c r="E95" s="29">
        <v>41000</v>
      </c>
      <c r="F95" s="34">
        <v>0.71689999999999998</v>
      </c>
      <c r="G95" s="44">
        <v>3</v>
      </c>
      <c r="H95" s="49">
        <v>13</v>
      </c>
      <c r="I95" s="49">
        <v>6</v>
      </c>
      <c r="J95" s="41">
        <v>3</v>
      </c>
      <c r="K95" s="41">
        <v>5</v>
      </c>
      <c r="L95" s="42">
        <v>7</v>
      </c>
      <c r="M95" s="43">
        <f t="shared" si="2"/>
        <v>37</v>
      </c>
      <c r="N95" s="29" t="s">
        <v>363</v>
      </c>
    </row>
    <row r="96" spans="1:14" ht="25.5">
      <c r="A96" s="15">
        <v>92</v>
      </c>
      <c r="B96" s="27">
        <v>127</v>
      </c>
      <c r="C96" s="86" t="s">
        <v>164</v>
      </c>
      <c r="D96" s="18" t="s">
        <v>165</v>
      </c>
      <c r="E96" s="29">
        <v>85000</v>
      </c>
      <c r="F96" s="34">
        <v>0.73080000000000001</v>
      </c>
      <c r="G96" s="44">
        <v>2</v>
      </c>
      <c r="H96" s="49">
        <v>14</v>
      </c>
      <c r="I96" s="49">
        <v>6</v>
      </c>
      <c r="J96" s="41">
        <v>3</v>
      </c>
      <c r="K96" s="41">
        <v>5</v>
      </c>
      <c r="L96" s="42">
        <v>7</v>
      </c>
      <c r="M96" s="43">
        <f t="shared" si="2"/>
        <v>37</v>
      </c>
      <c r="N96" s="29" t="s">
        <v>363</v>
      </c>
    </row>
    <row r="97" spans="1:14" ht="25.5">
      <c r="A97" s="15">
        <v>93</v>
      </c>
      <c r="B97" s="27">
        <v>135</v>
      </c>
      <c r="C97" s="87" t="s">
        <v>140</v>
      </c>
      <c r="D97" s="17" t="s">
        <v>166</v>
      </c>
      <c r="E97" s="72">
        <v>150000</v>
      </c>
      <c r="F97" s="30">
        <v>0.7752</v>
      </c>
      <c r="G97" s="40">
        <v>3</v>
      </c>
      <c r="H97" s="40">
        <v>16</v>
      </c>
      <c r="I97" s="40">
        <v>6</v>
      </c>
      <c r="J97" s="40">
        <v>2</v>
      </c>
      <c r="K97" s="40">
        <v>3</v>
      </c>
      <c r="L97" s="42">
        <v>7</v>
      </c>
      <c r="M97" s="43">
        <f t="shared" si="2"/>
        <v>37</v>
      </c>
      <c r="N97" s="29" t="s">
        <v>363</v>
      </c>
    </row>
    <row r="98" spans="1:14" ht="25.5">
      <c r="A98" s="15">
        <v>94</v>
      </c>
      <c r="B98" s="27">
        <v>141</v>
      </c>
      <c r="C98" s="88" t="s">
        <v>214</v>
      </c>
      <c r="D98" s="17" t="s">
        <v>388</v>
      </c>
      <c r="E98" s="72">
        <v>40600</v>
      </c>
      <c r="F98" s="30">
        <v>0.7</v>
      </c>
      <c r="G98" s="40">
        <v>3</v>
      </c>
      <c r="H98" s="40">
        <v>18</v>
      </c>
      <c r="I98" s="40">
        <v>6</v>
      </c>
      <c r="J98" s="40">
        <v>3</v>
      </c>
      <c r="K98" s="40">
        <v>0</v>
      </c>
      <c r="L98" s="42">
        <v>7</v>
      </c>
      <c r="M98" s="43">
        <f t="shared" si="2"/>
        <v>37</v>
      </c>
      <c r="N98" s="29" t="s">
        <v>363</v>
      </c>
    </row>
    <row r="99" spans="1:14" ht="38.25">
      <c r="A99" s="15">
        <v>95</v>
      </c>
      <c r="B99" s="27">
        <v>150</v>
      </c>
      <c r="C99" s="87" t="s">
        <v>167</v>
      </c>
      <c r="D99" s="17" t="s">
        <v>168</v>
      </c>
      <c r="E99" s="75">
        <v>115161.21</v>
      </c>
      <c r="F99" s="33">
        <v>0.7</v>
      </c>
      <c r="G99" s="52">
        <v>3</v>
      </c>
      <c r="H99" s="49">
        <v>15</v>
      </c>
      <c r="I99" s="53">
        <v>6</v>
      </c>
      <c r="J99" s="54">
        <v>3</v>
      </c>
      <c r="K99" s="41">
        <v>3</v>
      </c>
      <c r="L99" s="42">
        <v>7</v>
      </c>
      <c r="M99" s="43">
        <f t="shared" si="2"/>
        <v>37</v>
      </c>
      <c r="N99" s="29" t="s">
        <v>363</v>
      </c>
    </row>
    <row r="100" spans="1:14" ht="25.5">
      <c r="A100" s="15">
        <v>96</v>
      </c>
      <c r="B100" s="27">
        <v>151</v>
      </c>
      <c r="C100" s="88" t="s">
        <v>169</v>
      </c>
      <c r="D100" s="17" t="s">
        <v>170</v>
      </c>
      <c r="E100" s="80">
        <v>250000</v>
      </c>
      <c r="F100" s="31">
        <v>0.74570000000000003</v>
      </c>
      <c r="G100" s="42">
        <v>2</v>
      </c>
      <c r="H100" s="62">
        <v>18</v>
      </c>
      <c r="I100" s="62">
        <v>6</v>
      </c>
      <c r="J100" s="42">
        <v>3</v>
      </c>
      <c r="K100" s="42">
        <v>0</v>
      </c>
      <c r="L100" s="42">
        <v>8</v>
      </c>
      <c r="M100" s="43">
        <f t="shared" si="2"/>
        <v>37</v>
      </c>
      <c r="N100" s="29" t="s">
        <v>363</v>
      </c>
    </row>
    <row r="101" spans="1:14" ht="25.5">
      <c r="A101" s="15">
        <v>97</v>
      </c>
      <c r="B101" s="27">
        <v>167</v>
      </c>
      <c r="C101" s="88" t="s">
        <v>171</v>
      </c>
      <c r="D101" s="17" t="s">
        <v>172</v>
      </c>
      <c r="E101" s="75">
        <v>224401.89</v>
      </c>
      <c r="F101" s="34">
        <v>0.7</v>
      </c>
      <c r="G101" s="42">
        <v>2</v>
      </c>
      <c r="H101" s="42">
        <v>14</v>
      </c>
      <c r="I101" s="42">
        <v>6</v>
      </c>
      <c r="J101" s="42">
        <v>3</v>
      </c>
      <c r="K101" s="42">
        <v>5</v>
      </c>
      <c r="L101" s="42">
        <v>7</v>
      </c>
      <c r="M101" s="43">
        <f t="shared" si="2"/>
        <v>37</v>
      </c>
      <c r="N101" s="29" t="s">
        <v>363</v>
      </c>
    </row>
    <row r="102" spans="1:14" ht="38.25">
      <c r="A102" s="15">
        <v>98</v>
      </c>
      <c r="B102" s="27">
        <v>180</v>
      </c>
      <c r="C102" s="87" t="s">
        <v>173</v>
      </c>
      <c r="D102" s="18" t="s">
        <v>174</v>
      </c>
      <c r="E102" s="72">
        <v>627468.02</v>
      </c>
      <c r="F102" s="34">
        <v>0.7</v>
      </c>
      <c r="G102" s="42">
        <v>2</v>
      </c>
      <c r="H102" s="42">
        <v>18</v>
      </c>
      <c r="I102" s="42">
        <v>6</v>
      </c>
      <c r="J102" s="42">
        <v>3</v>
      </c>
      <c r="K102" s="42">
        <v>3</v>
      </c>
      <c r="L102" s="42">
        <v>5</v>
      </c>
      <c r="M102" s="43">
        <f t="shared" si="2"/>
        <v>37</v>
      </c>
      <c r="N102" s="29" t="s">
        <v>363</v>
      </c>
    </row>
    <row r="103" spans="1:14" ht="38.25">
      <c r="A103" s="15">
        <v>99</v>
      </c>
      <c r="B103" s="27">
        <v>186</v>
      </c>
      <c r="C103" s="89" t="s">
        <v>175</v>
      </c>
      <c r="D103" s="18" t="s">
        <v>176</v>
      </c>
      <c r="E103" s="79">
        <v>60000</v>
      </c>
      <c r="F103" s="71">
        <v>0.81789999999999996</v>
      </c>
      <c r="G103" s="48">
        <v>2</v>
      </c>
      <c r="H103" s="49">
        <v>16</v>
      </c>
      <c r="I103" s="49">
        <v>6</v>
      </c>
      <c r="J103" s="41">
        <v>2</v>
      </c>
      <c r="K103" s="41">
        <v>5</v>
      </c>
      <c r="L103" s="42">
        <v>6</v>
      </c>
      <c r="M103" s="43">
        <f t="shared" si="2"/>
        <v>37</v>
      </c>
      <c r="N103" s="29" t="s">
        <v>363</v>
      </c>
    </row>
    <row r="104" spans="1:14" ht="25.5">
      <c r="A104" s="15">
        <v>100</v>
      </c>
      <c r="B104" s="27">
        <v>194</v>
      </c>
      <c r="C104" s="86" t="s">
        <v>177</v>
      </c>
      <c r="D104" s="18" t="s">
        <v>178</v>
      </c>
      <c r="E104" s="73">
        <v>57271.19</v>
      </c>
      <c r="F104" s="32">
        <v>0.7</v>
      </c>
      <c r="G104" s="44">
        <v>3</v>
      </c>
      <c r="H104" s="49">
        <v>15</v>
      </c>
      <c r="I104" s="53">
        <v>6</v>
      </c>
      <c r="J104" s="54">
        <v>3</v>
      </c>
      <c r="K104" s="54">
        <v>3</v>
      </c>
      <c r="L104" s="42">
        <v>7</v>
      </c>
      <c r="M104" s="43">
        <f t="shared" si="2"/>
        <v>37</v>
      </c>
      <c r="N104" s="29" t="s">
        <v>363</v>
      </c>
    </row>
    <row r="105" spans="1:14" ht="25.5">
      <c r="A105" s="15">
        <v>101</v>
      </c>
      <c r="B105" s="27">
        <v>195</v>
      </c>
      <c r="C105" s="86" t="s">
        <v>177</v>
      </c>
      <c r="D105" s="18" t="s">
        <v>179</v>
      </c>
      <c r="E105" s="73">
        <v>75155.95</v>
      </c>
      <c r="F105" s="32">
        <v>0.7</v>
      </c>
      <c r="G105" s="59">
        <v>3</v>
      </c>
      <c r="H105" s="49">
        <v>13</v>
      </c>
      <c r="I105" s="49">
        <v>6</v>
      </c>
      <c r="J105" s="41">
        <v>3</v>
      </c>
      <c r="K105" s="54">
        <v>5</v>
      </c>
      <c r="L105" s="42">
        <v>7</v>
      </c>
      <c r="M105" s="43">
        <f t="shared" si="2"/>
        <v>37</v>
      </c>
      <c r="N105" s="29" t="s">
        <v>363</v>
      </c>
    </row>
    <row r="106" spans="1:14" ht="38.25">
      <c r="A106" s="15">
        <v>102</v>
      </c>
      <c r="B106" s="27">
        <v>205</v>
      </c>
      <c r="C106" s="86" t="s">
        <v>317</v>
      </c>
      <c r="D106" s="18" t="s">
        <v>318</v>
      </c>
      <c r="E106" s="73">
        <v>277916.84000000003</v>
      </c>
      <c r="F106" s="32">
        <v>1</v>
      </c>
      <c r="G106" s="56">
        <v>3</v>
      </c>
      <c r="H106" s="56">
        <v>24</v>
      </c>
      <c r="I106" s="56">
        <v>3</v>
      </c>
      <c r="J106" s="45">
        <v>0</v>
      </c>
      <c r="K106" s="44">
        <v>3</v>
      </c>
      <c r="L106" s="42">
        <v>4</v>
      </c>
      <c r="M106" s="43">
        <f t="shared" si="2"/>
        <v>37</v>
      </c>
      <c r="N106" s="29" t="s">
        <v>363</v>
      </c>
    </row>
    <row r="107" spans="1:14" ht="38.25">
      <c r="A107" s="15">
        <v>103</v>
      </c>
      <c r="B107" s="27">
        <v>20</v>
      </c>
      <c r="C107" s="88" t="s">
        <v>319</v>
      </c>
      <c r="D107" s="17" t="s">
        <v>320</v>
      </c>
      <c r="E107" s="73">
        <v>67000</v>
      </c>
      <c r="F107" s="32">
        <v>0.49969999999999998</v>
      </c>
      <c r="G107" s="63">
        <v>3</v>
      </c>
      <c r="H107" s="54">
        <v>14</v>
      </c>
      <c r="I107" s="54">
        <v>3</v>
      </c>
      <c r="J107" s="54">
        <v>6</v>
      </c>
      <c r="K107" s="54">
        <v>3</v>
      </c>
      <c r="L107" s="42">
        <v>7</v>
      </c>
      <c r="M107" s="43">
        <f t="shared" si="2"/>
        <v>36</v>
      </c>
      <c r="N107" s="29" t="s">
        <v>363</v>
      </c>
    </row>
    <row r="108" spans="1:14" ht="25.5">
      <c r="A108" s="15">
        <v>104</v>
      </c>
      <c r="B108" s="27">
        <v>21</v>
      </c>
      <c r="C108" s="87" t="s">
        <v>180</v>
      </c>
      <c r="D108" s="18" t="s">
        <v>181</v>
      </c>
      <c r="E108" s="73">
        <v>113461.94</v>
      </c>
      <c r="F108" s="32">
        <v>0.85</v>
      </c>
      <c r="G108" s="47">
        <v>3</v>
      </c>
      <c r="H108" s="47">
        <v>18</v>
      </c>
      <c r="I108" s="47">
        <v>6</v>
      </c>
      <c r="J108" s="47">
        <v>1</v>
      </c>
      <c r="K108" s="41">
        <v>3</v>
      </c>
      <c r="L108" s="42">
        <v>5</v>
      </c>
      <c r="M108" s="43">
        <f t="shared" si="2"/>
        <v>36</v>
      </c>
      <c r="N108" s="29" t="s">
        <v>363</v>
      </c>
    </row>
    <row r="109" spans="1:14" ht="25.5">
      <c r="A109" s="15">
        <v>105</v>
      </c>
      <c r="B109" s="27">
        <v>25</v>
      </c>
      <c r="C109" s="87" t="s">
        <v>393</v>
      </c>
      <c r="D109" s="17" t="s">
        <v>182</v>
      </c>
      <c r="E109" s="73">
        <v>46000</v>
      </c>
      <c r="F109" s="30">
        <v>0.98870000000000002</v>
      </c>
      <c r="G109" s="51">
        <v>3</v>
      </c>
      <c r="H109" s="49">
        <v>13</v>
      </c>
      <c r="I109" s="49">
        <v>6</v>
      </c>
      <c r="J109" s="41">
        <v>1</v>
      </c>
      <c r="K109" s="41">
        <v>5</v>
      </c>
      <c r="L109" s="42">
        <v>8</v>
      </c>
      <c r="M109" s="43">
        <f t="shared" si="2"/>
        <v>36</v>
      </c>
      <c r="N109" s="29" t="s">
        <v>363</v>
      </c>
    </row>
    <row r="110" spans="1:14" ht="25.5">
      <c r="A110" s="15">
        <v>106</v>
      </c>
      <c r="B110" s="27">
        <v>28</v>
      </c>
      <c r="C110" s="87" t="s">
        <v>183</v>
      </c>
      <c r="D110" s="18" t="s">
        <v>184</v>
      </c>
      <c r="E110" s="29">
        <v>35179.050000000003</v>
      </c>
      <c r="F110" s="34">
        <v>0.7</v>
      </c>
      <c r="G110" s="51">
        <v>2</v>
      </c>
      <c r="H110" s="54">
        <v>14</v>
      </c>
      <c r="I110" s="54">
        <v>6</v>
      </c>
      <c r="J110" s="54">
        <v>3</v>
      </c>
      <c r="K110" s="54">
        <v>5</v>
      </c>
      <c r="L110" s="42">
        <v>6</v>
      </c>
      <c r="M110" s="43">
        <f t="shared" si="2"/>
        <v>36</v>
      </c>
      <c r="N110" s="29" t="s">
        <v>363</v>
      </c>
    </row>
    <row r="111" spans="1:14" ht="25.5">
      <c r="A111" s="15">
        <v>107</v>
      </c>
      <c r="B111" s="27">
        <v>39</v>
      </c>
      <c r="C111" s="87" t="s">
        <v>185</v>
      </c>
      <c r="D111" s="18" t="s">
        <v>186</v>
      </c>
      <c r="E111" s="74">
        <v>35000</v>
      </c>
      <c r="F111" s="33">
        <v>0.70820000000000005</v>
      </c>
      <c r="G111" s="44">
        <v>3</v>
      </c>
      <c r="H111" s="44">
        <v>15</v>
      </c>
      <c r="I111" s="44">
        <v>6</v>
      </c>
      <c r="J111" s="44">
        <v>3</v>
      </c>
      <c r="K111" s="41">
        <v>3</v>
      </c>
      <c r="L111" s="42">
        <v>6</v>
      </c>
      <c r="M111" s="43">
        <f t="shared" si="2"/>
        <v>36</v>
      </c>
      <c r="N111" s="29" t="s">
        <v>363</v>
      </c>
    </row>
    <row r="112" spans="1:14" ht="38.25">
      <c r="A112" s="15">
        <v>108</v>
      </c>
      <c r="B112" s="27">
        <v>52</v>
      </c>
      <c r="C112" s="88" t="s">
        <v>187</v>
      </c>
      <c r="D112" s="17" t="s">
        <v>188</v>
      </c>
      <c r="E112" s="29">
        <v>484082.3</v>
      </c>
      <c r="F112" s="34">
        <v>0.85</v>
      </c>
      <c r="G112" s="47">
        <v>2</v>
      </c>
      <c r="H112" s="49">
        <v>14</v>
      </c>
      <c r="I112" s="49">
        <v>6</v>
      </c>
      <c r="J112" s="41">
        <v>1</v>
      </c>
      <c r="K112" s="41">
        <v>5</v>
      </c>
      <c r="L112" s="42">
        <v>8</v>
      </c>
      <c r="M112" s="43">
        <f t="shared" si="2"/>
        <v>36</v>
      </c>
      <c r="N112" s="29" t="s">
        <v>363</v>
      </c>
    </row>
    <row r="113" spans="1:14" ht="25.5">
      <c r="A113" s="15">
        <v>109</v>
      </c>
      <c r="B113" s="27">
        <v>56</v>
      </c>
      <c r="C113" s="87" t="s">
        <v>189</v>
      </c>
      <c r="D113" s="18" t="s">
        <v>190</v>
      </c>
      <c r="E113" s="74">
        <v>150000</v>
      </c>
      <c r="F113" s="33">
        <v>0.73819999999999997</v>
      </c>
      <c r="G113" s="59">
        <v>2</v>
      </c>
      <c r="H113" s="49">
        <v>15</v>
      </c>
      <c r="I113" s="49">
        <v>6</v>
      </c>
      <c r="J113" s="41">
        <v>3</v>
      </c>
      <c r="K113" s="41">
        <v>3</v>
      </c>
      <c r="L113" s="42">
        <v>7</v>
      </c>
      <c r="M113" s="43">
        <f t="shared" si="2"/>
        <v>36</v>
      </c>
      <c r="N113" s="29" t="s">
        <v>363</v>
      </c>
    </row>
    <row r="114" spans="1:14" ht="25.5">
      <c r="A114" s="15">
        <v>110</v>
      </c>
      <c r="B114" s="27">
        <v>63</v>
      </c>
      <c r="C114" s="87" t="s">
        <v>191</v>
      </c>
      <c r="D114" s="18" t="s">
        <v>192</v>
      </c>
      <c r="E114" s="29">
        <v>300000</v>
      </c>
      <c r="F114" s="34">
        <v>0.70960000000000001</v>
      </c>
      <c r="G114" s="40">
        <v>3</v>
      </c>
      <c r="H114" s="40">
        <v>12</v>
      </c>
      <c r="I114" s="40">
        <v>6</v>
      </c>
      <c r="J114" s="40">
        <v>3</v>
      </c>
      <c r="K114" s="47">
        <v>5</v>
      </c>
      <c r="L114" s="42">
        <v>7</v>
      </c>
      <c r="M114" s="43">
        <f t="shared" si="2"/>
        <v>36</v>
      </c>
      <c r="N114" s="29" t="s">
        <v>363</v>
      </c>
    </row>
    <row r="115" spans="1:14" ht="25.5">
      <c r="A115" s="15">
        <v>111</v>
      </c>
      <c r="B115" s="27">
        <v>69</v>
      </c>
      <c r="C115" s="86" t="s">
        <v>193</v>
      </c>
      <c r="D115" s="16" t="s">
        <v>194</v>
      </c>
      <c r="E115" s="29">
        <v>80000</v>
      </c>
      <c r="F115" s="34">
        <v>0.14929999999999999</v>
      </c>
      <c r="G115" s="47">
        <v>2</v>
      </c>
      <c r="H115" s="49">
        <v>18</v>
      </c>
      <c r="I115" s="40">
        <v>6</v>
      </c>
      <c r="J115" s="40">
        <v>10</v>
      </c>
      <c r="K115" s="40">
        <v>0</v>
      </c>
      <c r="L115" s="42">
        <v>0</v>
      </c>
      <c r="M115" s="43">
        <f t="shared" si="2"/>
        <v>36</v>
      </c>
      <c r="N115" s="29" t="s">
        <v>363</v>
      </c>
    </row>
    <row r="116" spans="1:14" ht="25.5">
      <c r="A116" s="15">
        <v>112</v>
      </c>
      <c r="B116" s="27">
        <v>76</v>
      </c>
      <c r="C116" s="91" t="s">
        <v>321</v>
      </c>
      <c r="D116" s="16" t="s">
        <v>322</v>
      </c>
      <c r="E116" s="29">
        <v>215732.16</v>
      </c>
      <c r="F116" s="34">
        <v>0.8</v>
      </c>
      <c r="G116" s="40">
        <v>6</v>
      </c>
      <c r="H116" s="40">
        <v>22</v>
      </c>
      <c r="I116" s="40">
        <v>3</v>
      </c>
      <c r="J116" s="40">
        <v>2</v>
      </c>
      <c r="K116" s="40">
        <v>3</v>
      </c>
      <c r="L116" s="42">
        <v>0</v>
      </c>
      <c r="M116" s="43">
        <f t="shared" si="2"/>
        <v>36</v>
      </c>
      <c r="N116" s="29" t="s">
        <v>363</v>
      </c>
    </row>
    <row r="117" spans="1:14" ht="38.25">
      <c r="A117" s="15">
        <v>113</v>
      </c>
      <c r="B117" s="27">
        <v>82</v>
      </c>
      <c r="C117" s="88" t="s">
        <v>195</v>
      </c>
      <c r="D117" s="17" t="s">
        <v>196</v>
      </c>
      <c r="E117" s="72">
        <v>25000</v>
      </c>
      <c r="F117" s="30">
        <v>0.72030000000000005</v>
      </c>
      <c r="G117" s="52">
        <v>3</v>
      </c>
      <c r="H117" s="49">
        <v>14</v>
      </c>
      <c r="I117" s="49">
        <v>6</v>
      </c>
      <c r="J117" s="41">
        <v>3</v>
      </c>
      <c r="K117" s="41">
        <v>3</v>
      </c>
      <c r="L117" s="42">
        <v>7</v>
      </c>
      <c r="M117" s="43">
        <f t="shared" si="2"/>
        <v>36</v>
      </c>
      <c r="N117" s="29" t="s">
        <v>363</v>
      </c>
    </row>
    <row r="118" spans="1:14" ht="25.5">
      <c r="A118" s="15">
        <v>114</v>
      </c>
      <c r="B118" s="27">
        <v>106</v>
      </c>
      <c r="C118" s="87" t="s">
        <v>197</v>
      </c>
      <c r="D118" s="18" t="s">
        <v>198</v>
      </c>
      <c r="E118" s="29">
        <v>347813.46</v>
      </c>
      <c r="F118" s="34">
        <v>0.7</v>
      </c>
      <c r="G118" s="47">
        <v>3</v>
      </c>
      <c r="H118" s="49">
        <v>12</v>
      </c>
      <c r="I118" s="49">
        <v>6</v>
      </c>
      <c r="J118" s="41">
        <v>3</v>
      </c>
      <c r="K118" s="41">
        <v>5</v>
      </c>
      <c r="L118" s="42">
        <v>7</v>
      </c>
      <c r="M118" s="43">
        <f t="shared" si="2"/>
        <v>36</v>
      </c>
      <c r="N118" s="29" t="s">
        <v>363</v>
      </c>
    </row>
    <row r="119" spans="1:14" ht="25.5">
      <c r="A119" s="15">
        <v>115</v>
      </c>
      <c r="B119" s="27">
        <v>117</v>
      </c>
      <c r="C119" s="86" t="s">
        <v>199</v>
      </c>
      <c r="D119" s="18" t="s">
        <v>200</v>
      </c>
      <c r="E119" s="29">
        <v>200000</v>
      </c>
      <c r="F119" s="30">
        <v>0.80210000000000004</v>
      </c>
      <c r="G119" s="51">
        <v>1</v>
      </c>
      <c r="H119" s="53">
        <v>15</v>
      </c>
      <c r="I119" s="53">
        <v>6</v>
      </c>
      <c r="J119" s="54">
        <v>2</v>
      </c>
      <c r="K119" s="54">
        <v>5</v>
      </c>
      <c r="L119" s="42">
        <v>7</v>
      </c>
      <c r="M119" s="43">
        <f t="shared" si="2"/>
        <v>36</v>
      </c>
      <c r="N119" s="29" t="s">
        <v>363</v>
      </c>
    </row>
    <row r="120" spans="1:14" ht="25.5">
      <c r="A120" s="15">
        <v>116</v>
      </c>
      <c r="B120" s="27">
        <v>137</v>
      </c>
      <c r="C120" s="87" t="s">
        <v>201</v>
      </c>
      <c r="D120" s="18" t="s">
        <v>202</v>
      </c>
      <c r="E120" s="29">
        <v>46148.36</v>
      </c>
      <c r="F120" s="30">
        <v>0.7</v>
      </c>
      <c r="G120" s="47">
        <v>3</v>
      </c>
      <c r="H120" s="49">
        <v>16</v>
      </c>
      <c r="I120" s="49">
        <v>6</v>
      </c>
      <c r="J120" s="41">
        <v>2</v>
      </c>
      <c r="K120" s="41">
        <v>5</v>
      </c>
      <c r="L120" s="42">
        <v>4</v>
      </c>
      <c r="M120" s="43">
        <f t="shared" si="2"/>
        <v>36</v>
      </c>
      <c r="N120" s="29" t="s">
        <v>363</v>
      </c>
    </row>
    <row r="121" spans="1:14" ht="38.25">
      <c r="A121" s="15">
        <v>117</v>
      </c>
      <c r="B121" s="27">
        <v>143</v>
      </c>
      <c r="C121" s="87" t="s">
        <v>203</v>
      </c>
      <c r="D121" s="17" t="s">
        <v>204</v>
      </c>
      <c r="E121" s="29">
        <v>167679.67000000001</v>
      </c>
      <c r="F121" s="30">
        <v>0.9</v>
      </c>
      <c r="G121" s="47">
        <v>3</v>
      </c>
      <c r="H121" s="49">
        <v>14</v>
      </c>
      <c r="I121" s="49">
        <v>6</v>
      </c>
      <c r="J121" s="41">
        <v>1</v>
      </c>
      <c r="K121" s="41">
        <v>5</v>
      </c>
      <c r="L121" s="42">
        <v>7</v>
      </c>
      <c r="M121" s="43">
        <f t="shared" si="2"/>
        <v>36</v>
      </c>
      <c r="N121" s="29" t="s">
        <v>363</v>
      </c>
    </row>
    <row r="122" spans="1:14" ht="25.5">
      <c r="A122" s="15">
        <v>118</v>
      </c>
      <c r="B122" s="27">
        <v>165</v>
      </c>
      <c r="C122" s="88" t="s">
        <v>205</v>
      </c>
      <c r="D122" s="17" t="s">
        <v>206</v>
      </c>
      <c r="E122" s="75">
        <v>110000</v>
      </c>
      <c r="F122" s="34">
        <v>0.72289999999999999</v>
      </c>
      <c r="G122" s="44">
        <v>3</v>
      </c>
      <c r="H122" s="49">
        <v>12</v>
      </c>
      <c r="I122" s="49">
        <v>6</v>
      </c>
      <c r="J122" s="41">
        <v>3</v>
      </c>
      <c r="K122" s="41">
        <v>5</v>
      </c>
      <c r="L122" s="42">
        <v>7</v>
      </c>
      <c r="M122" s="43">
        <f t="shared" si="2"/>
        <v>36</v>
      </c>
      <c r="N122" s="29" t="s">
        <v>363</v>
      </c>
    </row>
    <row r="123" spans="1:14" ht="38.25">
      <c r="A123" s="15">
        <v>119</v>
      </c>
      <c r="B123" s="27">
        <v>181</v>
      </c>
      <c r="C123" s="87" t="s">
        <v>207</v>
      </c>
      <c r="D123" s="17" t="s">
        <v>208</v>
      </c>
      <c r="E123" s="74">
        <v>38945.21</v>
      </c>
      <c r="F123" s="70">
        <v>0.7</v>
      </c>
      <c r="G123" s="59">
        <v>3</v>
      </c>
      <c r="H123" s="53">
        <v>12</v>
      </c>
      <c r="I123" s="53">
        <v>6</v>
      </c>
      <c r="J123" s="54">
        <v>3</v>
      </c>
      <c r="K123" s="54">
        <v>5</v>
      </c>
      <c r="L123" s="42">
        <v>7</v>
      </c>
      <c r="M123" s="43">
        <f t="shared" si="2"/>
        <v>36</v>
      </c>
      <c r="N123" s="29" t="s">
        <v>363</v>
      </c>
    </row>
    <row r="124" spans="1:14" ht="38.25">
      <c r="A124" s="15">
        <v>120</v>
      </c>
      <c r="B124" s="27">
        <v>190</v>
      </c>
      <c r="C124" s="87" t="s">
        <v>209</v>
      </c>
      <c r="D124" s="18" t="s">
        <v>210</v>
      </c>
      <c r="E124" s="73">
        <v>750829.23</v>
      </c>
      <c r="F124" s="32">
        <v>0.85</v>
      </c>
      <c r="G124" s="51">
        <v>3</v>
      </c>
      <c r="H124" s="53">
        <v>14</v>
      </c>
      <c r="I124" s="53">
        <v>6</v>
      </c>
      <c r="J124" s="54">
        <v>1</v>
      </c>
      <c r="K124" s="54">
        <v>5</v>
      </c>
      <c r="L124" s="42">
        <v>7</v>
      </c>
      <c r="M124" s="43">
        <f t="shared" si="2"/>
        <v>36</v>
      </c>
      <c r="N124" s="29" t="s">
        <v>363</v>
      </c>
    </row>
    <row r="125" spans="1:14" ht="25.5">
      <c r="A125" s="15">
        <v>121</v>
      </c>
      <c r="B125" s="27">
        <v>4</v>
      </c>
      <c r="C125" s="87" t="s">
        <v>125</v>
      </c>
      <c r="D125" s="18" t="s">
        <v>211</v>
      </c>
      <c r="E125" s="73">
        <v>207128.16</v>
      </c>
      <c r="F125" s="32">
        <v>0.7</v>
      </c>
      <c r="G125" s="42">
        <v>3</v>
      </c>
      <c r="H125" s="54">
        <v>14</v>
      </c>
      <c r="I125" s="54">
        <v>6</v>
      </c>
      <c r="J125" s="54">
        <v>3</v>
      </c>
      <c r="K125" s="54">
        <v>3</v>
      </c>
      <c r="L125" s="42">
        <v>6</v>
      </c>
      <c r="M125" s="43">
        <f t="shared" si="2"/>
        <v>35</v>
      </c>
      <c r="N125" s="67"/>
    </row>
    <row r="126" spans="1:14" ht="38.25">
      <c r="A126" s="15">
        <v>122</v>
      </c>
      <c r="B126" s="27">
        <v>40</v>
      </c>
      <c r="C126" s="91" t="s">
        <v>212</v>
      </c>
      <c r="D126" s="16" t="s">
        <v>213</v>
      </c>
      <c r="E126" s="29">
        <v>97136.39</v>
      </c>
      <c r="F126" s="34">
        <v>0.7</v>
      </c>
      <c r="G126" s="47">
        <v>3</v>
      </c>
      <c r="H126" s="49">
        <v>14</v>
      </c>
      <c r="I126" s="49">
        <v>6</v>
      </c>
      <c r="J126" s="41">
        <v>3</v>
      </c>
      <c r="K126" s="41">
        <v>3</v>
      </c>
      <c r="L126" s="42">
        <v>6</v>
      </c>
      <c r="M126" s="43">
        <f t="shared" si="2"/>
        <v>35</v>
      </c>
      <c r="N126" s="67"/>
    </row>
    <row r="127" spans="1:14" ht="25.5">
      <c r="A127" s="15">
        <v>123</v>
      </c>
      <c r="B127" s="27">
        <v>41</v>
      </c>
      <c r="C127" s="88" t="s">
        <v>214</v>
      </c>
      <c r="D127" s="17" t="s">
        <v>215</v>
      </c>
      <c r="E127" s="72">
        <v>175843.69</v>
      </c>
      <c r="F127" s="30">
        <v>0.7</v>
      </c>
      <c r="G127" s="56">
        <v>3</v>
      </c>
      <c r="H127" s="49">
        <v>16</v>
      </c>
      <c r="I127" s="49">
        <v>6</v>
      </c>
      <c r="J127" s="41">
        <v>3</v>
      </c>
      <c r="K127" s="41">
        <v>0</v>
      </c>
      <c r="L127" s="42">
        <v>7</v>
      </c>
      <c r="M127" s="43">
        <f t="shared" si="2"/>
        <v>35</v>
      </c>
      <c r="N127" s="67"/>
    </row>
    <row r="128" spans="1:14" ht="25.5">
      <c r="A128" s="15">
        <v>124</v>
      </c>
      <c r="B128" s="27">
        <v>51</v>
      </c>
      <c r="C128" s="88" t="s">
        <v>216</v>
      </c>
      <c r="D128" s="17" t="s">
        <v>217</v>
      </c>
      <c r="E128" s="29">
        <v>552037.6</v>
      </c>
      <c r="F128" s="34">
        <v>0.85</v>
      </c>
      <c r="G128" s="47">
        <v>2</v>
      </c>
      <c r="H128" s="49">
        <v>14</v>
      </c>
      <c r="I128" s="49">
        <v>6</v>
      </c>
      <c r="J128" s="41">
        <v>1</v>
      </c>
      <c r="K128" s="41">
        <v>5</v>
      </c>
      <c r="L128" s="42">
        <v>7</v>
      </c>
      <c r="M128" s="43">
        <f t="shared" si="2"/>
        <v>35</v>
      </c>
      <c r="N128" s="67"/>
    </row>
    <row r="129" spans="1:14" ht="25.5">
      <c r="A129" s="15">
        <v>125</v>
      </c>
      <c r="B129" s="27">
        <v>109</v>
      </c>
      <c r="C129" s="88" t="s">
        <v>218</v>
      </c>
      <c r="D129" s="17" t="s">
        <v>219</v>
      </c>
      <c r="E129" s="29">
        <v>141747.47</v>
      </c>
      <c r="F129" s="34">
        <v>0.7</v>
      </c>
      <c r="G129" s="45">
        <v>2</v>
      </c>
      <c r="H129" s="45">
        <v>18</v>
      </c>
      <c r="I129" s="45">
        <v>6</v>
      </c>
      <c r="J129" s="45">
        <v>3</v>
      </c>
      <c r="K129" s="45">
        <v>0</v>
      </c>
      <c r="L129" s="42">
        <v>6</v>
      </c>
      <c r="M129" s="43">
        <f t="shared" si="2"/>
        <v>35</v>
      </c>
      <c r="N129" s="67"/>
    </row>
    <row r="130" spans="1:14" ht="25.5">
      <c r="A130" s="15">
        <v>126</v>
      </c>
      <c r="B130" s="27">
        <v>114</v>
      </c>
      <c r="C130" s="86" t="s">
        <v>323</v>
      </c>
      <c r="D130" s="18" t="s">
        <v>324</v>
      </c>
      <c r="E130" s="73">
        <v>392673.6</v>
      </c>
      <c r="F130" s="34">
        <v>0.74</v>
      </c>
      <c r="G130" s="40">
        <v>3</v>
      </c>
      <c r="H130" s="40">
        <v>16</v>
      </c>
      <c r="I130" s="40">
        <v>3</v>
      </c>
      <c r="J130" s="40">
        <v>3</v>
      </c>
      <c r="K130" s="40">
        <v>5</v>
      </c>
      <c r="L130" s="42">
        <v>5</v>
      </c>
      <c r="M130" s="43">
        <f t="shared" si="2"/>
        <v>35</v>
      </c>
      <c r="N130" s="67"/>
    </row>
    <row r="131" spans="1:14" ht="25.5">
      <c r="A131" s="15">
        <v>127</v>
      </c>
      <c r="B131" s="27">
        <v>118</v>
      </c>
      <c r="C131" s="87" t="s">
        <v>189</v>
      </c>
      <c r="D131" s="17" t="s">
        <v>220</v>
      </c>
      <c r="E131" s="78">
        <v>80000</v>
      </c>
      <c r="F131" s="30">
        <v>0.74060000000000004</v>
      </c>
      <c r="G131" s="58">
        <v>2</v>
      </c>
      <c r="H131" s="49">
        <v>13</v>
      </c>
      <c r="I131" s="49">
        <v>6</v>
      </c>
      <c r="J131" s="41">
        <v>2</v>
      </c>
      <c r="K131" s="41">
        <v>5</v>
      </c>
      <c r="L131" s="42">
        <v>7</v>
      </c>
      <c r="M131" s="43">
        <f t="shared" si="2"/>
        <v>35</v>
      </c>
      <c r="N131" s="67"/>
    </row>
    <row r="132" spans="1:14" ht="25.5">
      <c r="A132" s="15">
        <v>128</v>
      </c>
      <c r="B132" s="27">
        <v>122</v>
      </c>
      <c r="C132" s="88" t="s">
        <v>383</v>
      </c>
      <c r="D132" s="17" t="s">
        <v>221</v>
      </c>
      <c r="E132" s="80">
        <v>60000</v>
      </c>
      <c r="F132" s="30">
        <v>0.7</v>
      </c>
      <c r="G132" s="64">
        <v>2</v>
      </c>
      <c r="H132" s="53">
        <v>13</v>
      </c>
      <c r="I132" s="53">
        <v>6</v>
      </c>
      <c r="J132" s="54">
        <v>3</v>
      </c>
      <c r="K132" s="54">
        <v>5</v>
      </c>
      <c r="L132" s="42">
        <v>6</v>
      </c>
      <c r="M132" s="43">
        <f t="shared" si="2"/>
        <v>35</v>
      </c>
      <c r="N132" s="67"/>
    </row>
    <row r="133" spans="1:14" ht="25.5">
      <c r="A133" s="15">
        <v>129</v>
      </c>
      <c r="B133" s="27">
        <v>123</v>
      </c>
      <c r="C133" s="87" t="s">
        <v>222</v>
      </c>
      <c r="D133" s="17" t="s">
        <v>223</v>
      </c>
      <c r="E133" s="29">
        <v>300000</v>
      </c>
      <c r="F133" s="30">
        <v>0.73280000000000001</v>
      </c>
      <c r="G133" s="51">
        <v>1</v>
      </c>
      <c r="H133" s="51">
        <v>16</v>
      </c>
      <c r="I133" s="51">
        <v>6</v>
      </c>
      <c r="J133" s="51">
        <v>3</v>
      </c>
      <c r="K133" s="51">
        <v>3</v>
      </c>
      <c r="L133" s="42">
        <v>6</v>
      </c>
      <c r="M133" s="43">
        <f t="shared" ref="M133:M164" si="3">SUM(G133:L133)</f>
        <v>35</v>
      </c>
      <c r="N133" s="67"/>
    </row>
    <row r="134" spans="1:14" ht="25.5">
      <c r="A134" s="15">
        <v>130</v>
      </c>
      <c r="B134" s="27">
        <v>126</v>
      </c>
      <c r="C134" s="87" t="s">
        <v>69</v>
      </c>
      <c r="D134" s="18" t="s">
        <v>224</v>
      </c>
      <c r="E134" s="72">
        <v>300000</v>
      </c>
      <c r="F134" s="31">
        <v>0.83120000000000005</v>
      </c>
      <c r="G134" s="48">
        <v>3</v>
      </c>
      <c r="H134" s="49">
        <v>14</v>
      </c>
      <c r="I134" s="41">
        <v>6</v>
      </c>
      <c r="J134" s="41">
        <v>2</v>
      </c>
      <c r="K134" s="41">
        <v>3</v>
      </c>
      <c r="L134" s="42">
        <v>7</v>
      </c>
      <c r="M134" s="43">
        <f t="shared" si="3"/>
        <v>35</v>
      </c>
      <c r="N134" s="67"/>
    </row>
    <row r="135" spans="1:14" ht="38.25">
      <c r="A135" s="15">
        <v>131</v>
      </c>
      <c r="B135" s="27">
        <v>156</v>
      </c>
      <c r="C135" s="88" t="s">
        <v>225</v>
      </c>
      <c r="D135" s="17" t="s">
        <v>226</v>
      </c>
      <c r="E135" s="72">
        <v>65000</v>
      </c>
      <c r="F135" s="33">
        <v>0.75509999999999999</v>
      </c>
      <c r="G135" s="40">
        <v>1</v>
      </c>
      <c r="H135" s="40">
        <v>15</v>
      </c>
      <c r="I135" s="40">
        <v>6</v>
      </c>
      <c r="J135" s="40">
        <v>2</v>
      </c>
      <c r="K135" s="40">
        <v>5</v>
      </c>
      <c r="L135" s="42">
        <v>6</v>
      </c>
      <c r="M135" s="43">
        <f t="shared" si="3"/>
        <v>35</v>
      </c>
      <c r="N135" s="67"/>
    </row>
    <row r="136" spans="1:14" ht="25.5">
      <c r="A136" s="15">
        <v>132</v>
      </c>
      <c r="B136" s="27">
        <v>164</v>
      </c>
      <c r="C136" s="88" t="s">
        <v>227</v>
      </c>
      <c r="D136" s="17" t="s">
        <v>228</v>
      </c>
      <c r="E136" s="75">
        <v>180000</v>
      </c>
      <c r="F136" s="34">
        <v>0.7046</v>
      </c>
      <c r="G136" s="51">
        <v>2</v>
      </c>
      <c r="H136" s="51">
        <v>15</v>
      </c>
      <c r="I136" s="51">
        <v>6</v>
      </c>
      <c r="J136" s="51">
        <v>1</v>
      </c>
      <c r="K136" s="51">
        <v>5</v>
      </c>
      <c r="L136" s="42">
        <v>6</v>
      </c>
      <c r="M136" s="43">
        <f t="shared" si="3"/>
        <v>35</v>
      </c>
      <c r="N136" s="67"/>
    </row>
    <row r="137" spans="1:14" ht="25.5">
      <c r="A137" s="15">
        <v>133</v>
      </c>
      <c r="B137" s="27">
        <v>197</v>
      </c>
      <c r="C137" s="86" t="s">
        <v>28</v>
      </c>
      <c r="D137" s="18" t="s">
        <v>229</v>
      </c>
      <c r="E137" s="73">
        <v>67045.91</v>
      </c>
      <c r="F137" s="32">
        <v>0.7</v>
      </c>
      <c r="G137" s="57">
        <v>3</v>
      </c>
      <c r="H137" s="53">
        <v>12</v>
      </c>
      <c r="I137" s="53">
        <v>6</v>
      </c>
      <c r="J137" s="54">
        <v>3</v>
      </c>
      <c r="K137" s="54">
        <v>5</v>
      </c>
      <c r="L137" s="42">
        <v>6</v>
      </c>
      <c r="M137" s="43">
        <f t="shared" si="3"/>
        <v>35</v>
      </c>
      <c r="N137" s="67"/>
    </row>
    <row r="138" spans="1:14" ht="38.25">
      <c r="A138" s="15">
        <v>134</v>
      </c>
      <c r="B138" s="27">
        <v>3</v>
      </c>
      <c r="C138" s="88" t="s">
        <v>230</v>
      </c>
      <c r="D138" s="18" t="s">
        <v>231</v>
      </c>
      <c r="E138" s="73">
        <v>451419.14</v>
      </c>
      <c r="F138" s="32">
        <v>0.7</v>
      </c>
      <c r="G138" s="56">
        <v>3</v>
      </c>
      <c r="H138" s="56">
        <v>15</v>
      </c>
      <c r="I138" s="56">
        <v>6</v>
      </c>
      <c r="J138" s="45">
        <v>3</v>
      </c>
      <c r="K138" s="45">
        <v>3</v>
      </c>
      <c r="L138" s="45">
        <v>4</v>
      </c>
      <c r="M138" s="43">
        <f t="shared" si="3"/>
        <v>34</v>
      </c>
      <c r="N138" s="67"/>
    </row>
    <row r="139" spans="1:14" ht="18.75">
      <c r="A139" s="15">
        <v>135</v>
      </c>
      <c r="B139" s="27">
        <v>8</v>
      </c>
      <c r="C139" s="88" t="s">
        <v>232</v>
      </c>
      <c r="D139" s="18" t="s">
        <v>233</v>
      </c>
      <c r="E139" s="73">
        <v>66392.75</v>
      </c>
      <c r="F139" s="32">
        <v>0.7</v>
      </c>
      <c r="G139" s="40">
        <v>2</v>
      </c>
      <c r="H139" s="40">
        <v>14</v>
      </c>
      <c r="I139" s="40">
        <v>6</v>
      </c>
      <c r="J139" s="40">
        <v>3</v>
      </c>
      <c r="K139" s="40">
        <v>3</v>
      </c>
      <c r="L139" s="42">
        <v>6</v>
      </c>
      <c r="M139" s="43">
        <f t="shared" si="3"/>
        <v>34</v>
      </c>
      <c r="N139" s="67"/>
    </row>
    <row r="140" spans="1:14" ht="25.5">
      <c r="A140" s="15">
        <v>136</v>
      </c>
      <c r="B140" s="27">
        <v>9</v>
      </c>
      <c r="C140" s="86" t="s">
        <v>325</v>
      </c>
      <c r="D140" s="18" t="s">
        <v>326</v>
      </c>
      <c r="E140" s="73">
        <v>291000</v>
      </c>
      <c r="F140" s="32">
        <v>0.49930000000000002</v>
      </c>
      <c r="G140" s="40">
        <v>1</v>
      </c>
      <c r="H140" s="40">
        <v>16</v>
      </c>
      <c r="I140" s="40">
        <v>6</v>
      </c>
      <c r="J140" s="40">
        <v>6</v>
      </c>
      <c r="K140" s="40">
        <v>5</v>
      </c>
      <c r="L140" s="42">
        <v>0</v>
      </c>
      <c r="M140" s="43">
        <f t="shared" si="3"/>
        <v>34</v>
      </c>
      <c r="N140" s="67"/>
    </row>
    <row r="141" spans="1:14" ht="38.25">
      <c r="A141" s="15">
        <v>137</v>
      </c>
      <c r="B141" s="27">
        <v>22</v>
      </c>
      <c r="C141" s="86" t="s">
        <v>384</v>
      </c>
      <c r="D141" s="18" t="s">
        <v>234</v>
      </c>
      <c r="E141" s="73">
        <v>592700.44999999995</v>
      </c>
      <c r="F141" s="32">
        <v>0.85</v>
      </c>
      <c r="G141" s="44">
        <v>2</v>
      </c>
      <c r="H141" s="49">
        <v>13</v>
      </c>
      <c r="I141" s="49">
        <v>6</v>
      </c>
      <c r="J141" s="41">
        <v>1</v>
      </c>
      <c r="K141" s="41">
        <v>5</v>
      </c>
      <c r="L141" s="42">
        <v>7</v>
      </c>
      <c r="M141" s="43">
        <f t="shared" si="3"/>
        <v>34</v>
      </c>
      <c r="N141" s="67"/>
    </row>
    <row r="142" spans="1:14" ht="25.5">
      <c r="A142" s="15">
        <v>138</v>
      </c>
      <c r="B142" s="27">
        <v>24</v>
      </c>
      <c r="C142" s="87" t="s">
        <v>235</v>
      </c>
      <c r="D142" s="18" t="s">
        <v>236</v>
      </c>
      <c r="E142" s="73">
        <v>307239.83</v>
      </c>
      <c r="F142" s="32">
        <v>0.85</v>
      </c>
      <c r="G142" s="45">
        <v>2</v>
      </c>
      <c r="H142" s="53">
        <v>14</v>
      </c>
      <c r="I142" s="53">
        <v>6</v>
      </c>
      <c r="J142" s="54">
        <v>1</v>
      </c>
      <c r="K142" s="54">
        <v>5</v>
      </c>
      <c r="L142" s="42">
        <v>6</v>
      </c>
      <c r="M142" s="43">
        <f t="shared" si="3"/>
        <v>34</v>
      </c>
      <c r="N142" s="67"/>
    </row>
    <row r="143" spans="1:14" ht="25.5">
      <c r="A143" s="15">
        <v>139</v>
      </c>
      <c r="B143" s="27">
        <v>96</v>
      </c>
      <c r="C143" s="88" t="s">
        <v>237</v>
      </c>
      <c r="D143" s="18" t="s">
        <v>238</v>
      </c>
      <c r="E143" s="29">
        <v>74727.72</v>
      </c>
      <c r="F143" s="34">
        <v>0.85</v>
      </c>
      <c r="G143" s="40">
        <v>2</v>
      </c>
      <c r="H143" s="40">
        <v>16</v>
      </c>
      <c r="I143" s="40">
        <v>6</v>
      </c>
      <c r="J143" s="40">
        <v>1</v>
      </c>
      <c r="K143" s="41">
        <v>3</v>
      </c>
      <c r="L143" s="42">
        <v>6</v>
      </c>
      <c r="M143" s="43">
        <f t="shared" si="3"/>
        <v>34</v>
      </c>
      <c r="N143" s="67"/>
    </row>
    <row r="144" spans="1:14" ht="25.5">
      <c r="A144" s="15">
        <v>140</v>
      </c>
      <c r="B144" s="27">
        <v>168</v>
      </c>
      <c r="C144" s="87" t="s">
        <v>239</v>
      </c>
      <c r="D144" s="17" t="s">
        <v>385</v>
      </c>
      <c r="E144" s="75">
        <v>116873.87</v>
      </c>
      <c r="F144" s="34">
        <v>0.7</v>
      </c>
      <c r="G144" s="40">
        <v>3</v>
      </c>
      <c r="H144" s="49">
        <v>13</v>
      </c>
      <c r="I144" s="49">
        <v>3</v>
      </c>
      <c r="J144" s="41">
        <v>3</v>
      </c>
      <c r="K144" s="41">
        <v>5</v>
      </c>
      <c r="L144" s="42">
        <v>7</v>
      </c>
      <c r="M144" s="43">
        <f t="shared" si="3"/>
        <v>34</v>
      </c>
      <c r="N144" s="67"/>
    </row>
    <row r="145" spans="1:14" ht="38.25">
      <c r="A145" s="15">
        <v>141</v>
      </c>
      <c r="B145" s="27">
        <v>202</v>
      </c>
      <c r="C145" s="88" t="s">
        <v>327</v>
      </c>
      <c r="D145" s="18" t="s">
        <v>328</v>
      </c>
      <c r="E145" s="73">
        <v>436634.09</v>
      </c>
      <c r="F145" s="32">
        <v>0.7</v>
      </c>
      <c r="G145" s="40">
        <v>6</v>
      </c>
      <c r="H145" s="40">
        <v>15</v>
      </c>
      <c r="I145" s="40">
        <v>3</v>
      </c>
      <c r="J145" s="40">
        <v>3</v>
      </c>
      <c r="K145" s="40">
        <v>0</v>
      </c>
      <c r="L145" s="42">
        <v>7</v>
      </c>
      <c r="M145" s="43">
        <f t="shared" si="3"/>
        <v>34</v>
      </c>
      <c r="N145" s="67"/>
    </row>
    <row r="146" spans="1:14" ht="38.25">
      <c r="A146" s="15">
        <v>142</v>
      </c>
      <c r="B146" s="27">
        <v>11</v>
      </c>
      <c r="C146" s="88" t="s">
        <v>55</v>
      </c>
      <c r="D146" s="17" t="s">
        <v>386</v>
      </c>
      <c r="E146" s="73">
        <v>149544.81</v>
      </c>
      <c r="F146" s="32">
        <v>0.7</v>
      </c>
      <c r="G146" s="40">
        <v>1</v>
      </c>
      <c r="H146" s="41">
        <v>14</v>
      </c>
      <c r="I146" s="41">
        <v>6</v>
      </c>
      <c r="J146" s="41">
        <v>3</v>
      </c>
      <c r="K146" s="41">
        <v>5</v>
      </c>
      <c r="L146" s="42">
        <v>4</v>
      </c>
      <c r="M146" s="43">
        <f t="shared" si="3"/>
        <v>33</v>
      </c>
      <c r="N146" s="67"/>
    </row>
    <row r="147" spans="1:14" ht="25.5">
      <c r="A147" s="15">
        <v>143</v>
      </c>
      <c r="B147" s="27">
        <v>37</v>
      </c>
      <c r="C147" s="87" t="s">
        <v>91</v>
      </c>
      <c r="D147" s="18" t="s">
        <v>365</v>
      </c>
      <c r="E147" s="73">
        <v>400679.64</v>
      </c>
      <c r="F147" s="34">
        <v>0.85</v>
      </c>
      <c r="G147" s="51">
        <v>3</v>
      </c>
      <c r="H147" s="49">
        <v>15</v>
      </c>
      <c r="I147" s="49">
        <v>3</v>
      </c>
      <c r="J147" s="41">
        <v>1</v>
      </c>
      <c r="K147" s="41">
        <v>5</v>
      </c>
      <c r="L147" s="42">
        <v>6</v>
      </c>
      <c r="M147" s="43">
        <f t="shared" si="3"/>
        <v>33</v>
      </c>
      <c r="N147" s="67"/>
    </row>
    <row r="148" spans="1:14" ht="25.5">
      <c r="A148" s="15">
        <v>144</v>
      </c>
      <c r="B148" s="27">
        <v>49</v>
      </c>
      <c r="C148" s="88" t="s">
        <v>329</v>
      </c>
      <c r="D148" s="17" t="s">
        <v>330</v>
      </c>
      <c r="E148" s="72">
        <v>161211.20000000001</v>
      </c>
      <c r="F148" s="30">
        <v>0.85</v>
      </c>
      <c r="G148" s="52">
        <v>2</v>
      </c>
      <c r="H148" s="49">
        <v>18</v>
      </c>
      <c r="I148" s="49">
        <v>3</v>
      </c>
      <c r="J148" s="41">
        <v>1</v>
      </c>
      <c r="K148" s="41">
        <v>3</v>
      </c>
      <c r="L148" s="42">
        <v>6</v>
      </c>
      <c r="M148" s="43">
        <f t="shared" si="3"/>
        <v>33</v>
      </c>
      <c r="N148" s="67"/>
    </row>
    <row r="149" spans="1:14" ht="38.25">
      <c r="A149" s="15">
        <v>145</v>
      </c>
      <c r="B149" s="27">
        <v>61</v>
      </c>
      <c r="C149" s="87" t="s">
        <v>240</v>
      </c>
      <c r="D149" s="18" t="s">
        <v>241</v>
      </c>
      <c r="E149" s="73">
        <v>34000</v>
      </c>
      <c r="F149" s="34">
        <v>0.69599999999999995</v>
      </c>
      <c r="G149" s="47">
        <v>2</v>
      </c>
      <c r="H149" s="47">
        <v>10</v>
      </c>
      <c r="I149" s="47">
        <v>6</v>
      </c>
      <c r="J149" s="47">
        <v>3</v>
      </c>
      <c r="K149" s="47">
        <v>5</v>
      </c>
      <c r="L149" s="42">
        <v>7</v>
      </c>
      <c r="M149" s="43">
        <f t="shared" si="3"/>
        <v>33</v>
      </c>
      <c r="N149" s="67"/>
    </row>
    <row r="150" spans="1:14" ht="25.5">
      <c r="A150" s="15">
        <v>146</v>
      </c>
      <c r="B150" s="27">
        <v>90</v>
      </c>
      <c r="C150" s="87" t="s">
        <v>242</v>
      </c>
      <c r="D150" s="17" t="s">
        <v>243</v>
      </c>
      <c r="E150" s="72">
        <v>270000</v>
      </c>
      <c r="F150" s="31">
        <v>0.87139999999999995</v>
      </c>
      <c r="G150" s="46">
        <v>4</v>
      </c>
      <c r="H150" s="49">
        <v>16</v>
      </c>
      <c r="I150" s="49">
        <v>6</v>
      </c>
      <c r="J150" s="41">
        <v>1</v>
      </c>
      <c r="K150" s="41">
        <v>0</v>
      </c>
      <c r="L150" s="42">
        <v>6</v>
      </c>
      <c r="M150" s="43">
        <f t="shared" si="3"/>
        <v>33</v>
      </c>
      <c r="N150" s="67"/>
    </row>
    <row r="151" spans="1:14" ht="51">
      <c r="A151" s="15">
        <v>147</v>
      </c>
      <c r="B151" s="27">
        <v>100</v>
      </c>
      <c r="C151" s="87" t="s">
        <v>331</v>
      </c>
      <c r="D151" s="18" t="s">
        <v>389</v>
      </c>
      <c r="E151" s="72">
        <v>20000</v>
      </c>
      <c r="F151" s="33">
        <v>0.87270000000000003</v>
      </c>
      <c r="G151" s="59">
        <v>2</v>
      </c>
      <c r="H151" s="54">
        <v>18</v>
      </c>
      <c r="I151" s="54">
        <v>1</v>
      </c>
      <c r="J151" s="54">
        <v>2</v>
      </c>
      <c r="K151" s="54">
        <v>3</v>
      </c>
      <c r="L151" s="42">
        <v>7</v>
      </c>
      <c r="M151" s="43">
        <f t="shared" si="3"/>
        <v>33</v>
      </c>
      <c r="N151" s="67"/>
    </row>
    <row r="152" spans="1:14" ht="25.5">
      <c r="A152" s="15">
        <v>148</v>
      </c>
      <c r="B152" s="27">
        <v>115</v>
      </c>
      <c r="C152" s="87" t="s">
        <v>311</v>
      </c>
      <c r="D152" s="17" t="s">
        <v>332</v>
      </c>
      <c r="E152" s="72">
        <v>11025</v>
      </c>
      <c r="F152" s="30">
        <v>0.7</v>
      </c>
      <c r="G152" s="52">
        <v>3</v>
      </c>
      <c r="H152" s="49">
        <v>17</v>
      </c>
      <c r="I152" s="49">
        <v>1</v>
      </c>
      <c r="J152" s="41">
        <v>3</v>
      </c>
      <c r="K152" s="41">
        <v>3</v>
      </c>
      <c r="L152" s="42">
        <v>6</v>
      </c>
      <c r="M152" s="43">
        <f t="shared" si="3"/>
        <v>33</v>
      </c>
      <c r="N152" s="67"/>
    </row>
    <row r="153" spans="1:14" ht="38.25">
      <c r="A153" s="15">
        <v>149</v>
      </c>
      <c r="B153" s="27">
        <v>119</v>
      </c>
      <c r="C153" s="86" t="s">
        <v>244</v>
      </c>
      <c r="D153" s="18" t="s">
        <v>366</v>
      </c>
      <c r="E153" s="29">
        <v>50000</v>
      </c>
      <c r="F153" s="30">
        <v>0.80230000000000001</v>
      </c>
      <c r="G153" s="47">
        <v>3</v>
      </c>
      <c r="H153" s="49">
        <v>12</v>
      </c>
      <c r="I153" s="49">
        <v>6</v>
      </c>
      <c r="J153" s="41">
        <v>2</v>
      </c>
      <c r="K153" s="41">
        <v>3</v>
      </c>
      <c r="L153" s="42">
        <v>7</v>
      </c>
      <c r="M153" s="43">
        <f t="shared" si="3"/>
        <v>33</v>
      </c>
      <c r="N153" s="67"/>
    </row>
    <row r="154" spans="1:14" ht="25.5">
      <c r="A154" s="15">
        <v>150</v>
      </c>
      <c r="B154" s="27">
        <v>125</v>
      </c>
      <c r="C154" s="88" t="s">
        <v>245</v>
      </c>
      <c r="D154" s="17" t="s">
        <v>246</v>
      </c>
      <c r="E154" s="72">
        <v>300000</v>
      </c>
      <c r="F154" s="31">
        <v>0.76959999999999995</v>
      </c>
      <c r="G154" s="52">
        <v>2</v>
      </c>
      <c r="H154" s="49">
        <v>16</v>
      </c>
      <c r="I154" s="49">
        <v>6</v>
      </c>
      <c r="J154" s="41">
        <v>2</v>
      </c>
      <c r="K154" s="41">
        <v>0</v>
      </c>
      <c r="L154" s="42">
        <v>7</v>
      </c>
      <c r="M154" s="43">
        <f t="shared" si="3"/>
        <v>33</v>
      </c>
      <c r="N154" s="67"/>
    </row>
    <row r="155" spans="1:14" ht="25.5">
      <c r="A155" s="15">
        <v>151</v>
      </c>
      <c r="B155" s="27">
        <v>184</v>
      </c>
      <c r="C155" s="87" t="s">
        <v>247</v>
      </c>
      <c r="D155" s="17" t="s">
        <v>248</v>
      </c>
      <c r="E155" s="72">
        <v>19008</v>
      </c>
      <c r="F155" s="69">
        <f>E155/I155*100</f>
        <v>316800</v>
      </c>
      <c r="G155" s="40">
        <v>2</v>
      </c>
      <c r="H155" s="40">
        <v>14</v>
      </c>
      <c r="I155" s="40">
        <v>6</v>
      </c>
      <c r="J155" s="40">
        <v>0</v>
      </c>
      <c r="K155" s="40">
        <v>5</v>
      </c>
      <c r="L155" s="42">
        <v>6</v>
      </c>
      <c r="M155" s="43">
        <f t="shared" si="3"/>
        <v>33</v>
      </c>
      <c r="N155" s="67"/>
    </row>
    <row r="156" spans="1:14" ht="25.5">
      <c r="A156" s="15">
        <v>152</v>
      </c>
      <c r="B156" s="27">
        <v>191</v>
      </c>
      <c r="C156" s="88" t="s">
        <v>249</v>
      </c>
      <c r="D156" s="18" t="s">
        <v>250</v>
      </c>
      <c r="E156" s="73">
        <v>333658.45</v>
      </c>
      <c r="F156" s="32">
        <v>0.7</v>
      </c>
      <c r="G156" s="52">
        <v>1</v>
      </c>
      <c r="H156" s="49">
        <v>14</v>
      </c>
      <c r="I156" s="49">
        <v>6</v>
      </c>
      <c r="J156" s="41">
        <v>3</v>
      </c>
      <c r="K156" s="41">
        <v>3</v>
      </c>
      <c r="L156" s="42">
        <v>6</v>
      </c>
      <c r="M156" s="43">
        <f t="shared" si="3"/>
        <v>33</v>
      </c>
      <c r="N156" s="67"/>
    </row>
    <row r="157" spans="1:14" ht="38.25">
      <c r="A157" s="15">
        <v>153</v>
      </c>
      <c r="B157" s="27">
        <v>200</v>
      </c>
      <c r="C157" s="88" t="s">
        <v>333</v>
      </c>
      <c r="D157" s="18" t="s">
        <v>367</v>
      </c>
      <c r="E157" s="73">
        <v>50000</v>
      </c>
      <c r="F157" s="32">
        <v>0.90739999999999998</v>
      </c>
      <c r="G157" s="40">
        <v>3</v>
      </c>
      <c r="H157" s="40">
        <v>18</v>
      </c>
      <c r="I157" s="40">
        <v>3</v>
      </c>
      <c r="J157" s="40">
        <v>2</v>
      </c>
      <c r="K157" s="40">
        <v>0</v>
      </c>
      <c r="L157" s="42">
        <v>7</v>
      </c>
      <c r="M157" s="43">
        <f t="shared" si="3"/>
        <v>33</v>
      </c>
      <c r="N157" s="67"/>
    </row>
    <row r="158" spans="1:14" ht="25.5">
      <c r="A158" s="15">
        <v>154</v>
      </c>
      <c r="B158" s="27">
        <v>16</v>
      </c>
      <c r="C158" s="87" t="s">
        <v>251</v>
      </c>
      <c r="D158" s="18" t="s">
        <v>252</v>
      </c>
      <c r="E158" s="73">
        <v>125480.14</v>
      </c>
      <c r="F158" s="32">
        <v>0.7</v>
      </c>
      <c r="G158" s="51">
        <v>1</v>
      </c>
      <c r="H158" s="53">
        <v>10</v>
      </c>
      <c r="I158" s="53">
        <v>6</v>
      </c>
      <c r="J158" s="54">
        <v>3</v>
      </c>
      <c r="K158" s="54">
        <v>5</v>
      </c>
      <c r="L158" s="42">
        <v>7</v>
      </c>
      <c r="M158" s="43">
        <f t="shared" si="3"/>
        <v>32</v>
      </c>
      <c r="N158" s="67"/>
    </row>
    <row r="159" spans="1:14" ht="25.5">
      <c r="A159" s="15">
        <v>155</v>
      </c>
      <c r="B159" s="27">
        <v>36</v>
      </c>
      <c r="C159" s="88" t="s">
        <v>253</v>
      </c>
      <c r="D159" s="17" t="s">
        <v>254</v>
      </c>
      <c r="E159" s="78">
        <v>581453.77</v>
      </c>
      <c r="F159" s="31">
        <v>0.85</v>
      </c>
      <c r="G159" s="65">
        <v>2</v>
      </c>
      <c r="H159" s="53">
        <v>14</v>
      </c>
      <c r="I159" s="53">
        <v>6</v>
      </c>
      <c r="J159" s="54">
        <v>1</v>
      </c>
      <c r="K159" s="54">
        <v>3</v>
      </c>
      <c r="L159" s="42">
        <v>6</v>
      </c>
      <c r="M159" s="43">
        <f t="shared" si="3"/>
        <v>32</v>
      </c>
      <c r="N159" s="67"/>
    </row>
    <row r="160" spans="1:14" ht="25.5">
      <c r="A160" s="15">
        <v>156</v>
      </c>
      <c r="B160" s="27">
        <v>62</v>
      </c>
      <c r="C160" s="87" t="s">
        <v>255</v>
      </c>
      <c r="D160" s="16" t="s">
        <v>256</v>
      </c>
      <c r="E160" s="29">
        <v>21557.200000000001</v>
      </c>
      <c r="F160" s="34">
        <v>0.5</v>
      </c>
      <c r="G160" s="42">
        <v>3</v>
      </c>
      <c r="H160" s="42">
        <v>15</v>
      </c>
      <c r="I160" s="42">
        <v>6</v>
      </c>
      <c r="J160" s="42">
        <v>5</v>
      </c>
      <c r="K160" s="54">
        <v>3</v>
      </c>
      <c r="L160" s="42">
        <v>0</v>
      </c>
      <c r="M160" s="43">
        <f t="shared" si="3"/>
        <v>32</v>
      </c>
      <c r="N160" s="67"/>
    </row>
    <row r="161" spans="1:14" ht="25.5">
      <c r="A161" s="15">
        <v>157</v>
      </c>
      <c r="B161" s="27">
        <v>72</v>
      </c>
      <c r="C161" s="87" t="s">
        <v>257</v>
      </c>
      <c r="D161" s="17" t="s">
        <v>258</v>
      </c>
      <c r="E161" s="29">
        <v>282594.43</v>
      </c>
      <c r="F161" s="31">
        <v>0.85</v>
      </c>
      <c r="G161" s="45">
        <v>3</v>
      </c>
      <c r="H161" s="53">
        <v>10</v>
      </c>
      <c r="I161" s="53">
        <v>6</v>
      </c>
      <c r="J161" s="54">
        <v>1</v>
      </c>
      <c r="K161" s="54">
        <v>5</v>
      </c>
      <c r="L161" s="42">
        <v>7</v>
      </c>
      <c r="M161" s="43">
        <f t="shared" si="3"/>
        <v>32</v>
      </c>
      <c r="N161" s="67"/>
    </row>
    <row r="162" spans="1:14" ht="25.5">
      <c r="A162" s="15">
        <v>158</v>
      </c>
      <c r="B162" s="27">
        <v>134</v>
      </c>
      <c r="C162" s="87" t="s">
        <v>259</v>
      </c>
      <c r="D162" s="17" t="s">
        <v>260</v>
      </c>
      <c r="E162" s="78">
        <v>142541.54</v>
      </c>
      <c r="F162" s="30">
        <v>0.7</v>
      </c>
      <c r="G162" s="42">
        <v>3</v>
      </c>
      <c r="H162" s="40">
        <v>17</v>
      </c>
      <c r="I162" s="40">
        <v>6</v>
      </c>
      <c r="J162" s="40">
        <v>3</v>
      </c>
      <c r="K162" s="40">
        <v>3</v>
      </c>
      <c r="L162" s="42">
        <v>0</v>
      </c>
      <c r="M162" s="43">
        <f t="shared" si="3"/>
        <v>32</v>
      </c>
      <c r="N162" s="67"/>
    </row>
    <row r="163" spans="1:14" ht="25.5">
      <c r="A163" s="15">
        <v>159</v>
      </c>
      <c r="B163" s="27">
        <v>139</v>
      </c>
      <c r="C163" s="89" t="s">
        <v>334</v>
      </c>
      <c r="D163" s="26" t="s">
        <v>335</v>
      </c>
      <c r="E163" s="29">
        <v>43015.56</v>
      </c>
      <c r="F163" s="30">
        <v>0.7</v>
      </c>
      <c r="G163" s="44">
        <v>3</v>
      </c>
      <c r="H163" s="66">
        <v>15</v>
      </c>
      <c r="I163" s="66">
        <v>6</v>
      </c>
      <c r="J163" s="41">
        <v>3</v>
      </c>
      <c r="K163" s="40">
        <v>0</v>
      </c>
      <c r="L163" s="42">
        <v>5</v>
      </c>
      <c r="M163" s="43">
        <f t="shared" si="3"/>
        <v>32</v>
      </c>
      <c r="N163" s="67"/>
    </row>
    <row r="164" spans="1:14" ht="25.5">
      <c r="A164" s="15">
        <v>160</v>
      </c>
      <c r="B164" s="27">
        <v>140</v>
      </c>
      <c r="C164" s="87" t="s">
        <v>247</v>
      </c>
      <c r="D164" s="17" t="s">
        <v>261</v>
      </c>
      <c r="E164" s="29">
        <v>40000</v>
      </c>
      <c r="F164" s="30">
        <v>0.84599999999999997</v>
      </c>
      <c r="G164" s="42">
        <v>2</v>
      </c>
      <c r="H164" s="42">
        <v>12</v>
      </c>
      <c r="I164" s="42">
        <v>6</v>
      </c>
      <c r="J164" s="42">
        <v>1</v>
      </c>
      <c r="K164" s="41">
        <v>5</v>
      </c>
      <c r="L164" s="42">
        <v>6</v>
      </c>
      <c r="M164" s="43">
        <f t="shared" si="3"/>
        <v>32</v>
      </c>
      <c r="N164" s="67"/>
    </row>
    <row r="165" spans="1:14" ht="25.5">
      <c r="A165" s="15">
        <v>161</v>
      </c>
      <c r="B165" s="27">
        <v>173</v>
      </c>
      <c r="C165" s="88" t="s">
        <v>262</v>
      </c>
      <c r="D165" s="17" t="s">
        <v>263</v>
      </c>
      <c r="E165" s="75">
        <v>103102.54</v>
      </c>
      <c r="F165" s="34">
        <v>0.25009999999999999</v>
      </c>
      <c r="G165" s="47">
        <v>2</v>
      </c>
      <c r="H165" s="47">
        <v>16</v>
      </c>
      <c r="I165" s="47">
        <v>6</v>
      </c>
      <c r="J165" s="47">
        <v>2</v>
      </c>
      <c r="K165" s="47">
        <v>0</v>
      </c>
      <c r="L165" s="42">
        <v>6</v>
      </c>
      <c r="M165" s="43">
        <f t="shared" ref="M165:M195" si="4">SUM(G165:L165)</f>
        <v>32</v>
      </c>
      <c r="N165" s="67"/>
    </row>
    <row r="166" spans="1:14" ht="25.5">
      <c r="A166" s="15">
        <v>162</v>
      </c>
      <c r="B166" s="27">
        <v>179</v>
      </c>
      <c r="C166" s="86" t="s">
        <v>264</v>
      </c>
      <c r="D166" s="24" t="s">
        <v>265</v>
      </c>
      <c r="E166" s="83">
        <v>300000</v>
      </c>
      <c r="F166" s="70">
        <v>0.68230000000000002</v>
      </c>
      <c r="G166" s="42">
        <v>1</v>
      </c>
      <c r="H166" s="40">
        <v>12</v>
      </c>
      <c r="I166" s="40">
        <v>6</v>
      </c>
      <c r="J166" s="40">
        <v>3</v>
      </c>
      <c r="K166" s="40">
        <v>3</v>
      </c>
      <c r="L166" s="42">
        <v>7</v>
      </c>
      <c r="M166" s="43">
        <f t="shared" si="4"/>
        <v>32</v>
      </c>
      <c r="N166" s="67"/>
    </row>
    <row r="167" spans="1:14" ht="38.25">
      <c r="A167" s="15">
        <v>163</v>
      </c>
      <c r="B167" s="27">
        <v>182</v>
      </c>
      <c r="C167" s="86" t="s">
        <v>266</v>
      </c>
      <c r="D167" s="18" t="s">
        <v>267</v>
      </c>
      <c r="E167" s="83">
        <v>188395.68</v>
      </c>
      <c r="F167" s="70">
        <v>0.7</v>
      </c>
      <c r="G167" s="57">
        <v>2</v>
      </c>
      <c r="H167" s="49">
        <v>14</v>
      </c>
      <c r="I167" s="53">
        <v>6</v>
      </c>
      <c r="J167" s="54">
        <v>3</v>
      </c>
      <c r="K167" s="54">
        <v>0</v>
      </c>
      <c r="L167" s="42">
        <v>7</v>
      </c>
      <c r="M167" s="43">
        <f t="shared" si="4"/>
        <v>32</v>
      </c>
      <c r="N167" s="67"/>
    </row>
    <row r="168" spans="1:14" ht="25.5">
      <c r="A168" s="15">
        <v>164</v>
      </c>
      <c r="B168" s="27">
        <v>189</v>
      </c>
      <c r="C168" s="86" t="s">
        <v>268</v>
      </c>
      <c r="D168" s="18" t="s">
        <v>269</v>
      </c>
      <c r="E168" s="73">
        <v>1187630.68</v>
      </c>
      <c r="F168" s="32">
        <v>0.85</v>
      </c>
      <c r="G168" s="51">
        <v>1</v>
      </c>
      <c r="H168" s="53">
        <v>14</v>
      </c>
      <c r="I168" s="53">
        <v>6</v>
      </c>
      <c r="J168" s="54">
        <v>1</v>
      </c>
      <c r="K168" s="54">
        <v>5</v>
      </c>
      <c r="L168" s="42">
        <v>5</v>
      </c>
      <c r="M168" s="43">
        <f t="shared" si="4"/>
        <v>32</v>
      </c>
      <c r="N168" s="67"/>
    </row>
    <row r="169" spans="1:14" ht="25.5">
      <c r="A169" s="15">
        <v>165</v>
      </c>
      <c r="B169" s="27">
        <v>204</v>
      </c>
      <c r="C169" s="86" t="s">
        <v>336</v>
      </c>
      <c r="D169" s="18" t="s">
        <v>337</v>
      </c>
      <c r="E169" s="73">
        <v>35000</v>
      </c>
      <c r="F169" s="32">
        <v>0.66420000000000001</v>
      </c>
      <c r="G169" s="40">
        <v>2</v>
      </c>
      <c r="H169" s="49">
        <v>13</v>
      </c>
      <c r="I169" s="49">
        <v>3</v>
      </c>
      <c r="J169" s="41">
        <v>4</v>
      </c>
      <c r="K169" s="41">
        <v>3</v>
      </c>
      <c r="L169" s="40">
        <v>7</v>
      </c>
      <c r="M169" s="43">
        <f t="shared" si="4"/>
        <v>32</v>
      </c>
      <c r="N169" s="67"/>
    </row>
    <row r="170" spans="1:14" ht="25.5">
      <c r="A170" s="15">
        <v>166</v>
      </c>
      <c r="B170" s="27">
        <v>2</v>
      </c>
      <c r="C170" s="87" t="s">
        <v>270</v>
      </c>
      <c r="D170" s="18" t="s">
        <v>271</v>
      </c>
      <c r="E170" s="73">
        <v>228614.48</v>
      </c>
      <c r="F170" s="32">
        <v>0.7</v>
      </c>
      <c r="G170" s="40">
        <v>1</v>
      </c>
      <c r="H170" s="41">
        <v>10</v>
      </c>
      <c r="I170" s="41">
        <v>6</v>
      </c>
      <c r="J170" s="41">
        <v>3</v>
      </c>
      <c r="K170" s="41">
        <v>3</v>
      </c>
      <c r="L170" s="44">
        <v>8</v>
      </c>
      <c r="M170" s="43">
        <f t="shared" si="4"/>
        <v>31</v>
      </c>
      <c r="N170" s="67"/>
    </row>
    <row r="171" spans="1:14" ht="38.25">
      <c r="A171" s="15">
        <v>167</v>
      </c>
      <c r="B171" s="27">
        <v>26</v>
      </c>
      <c r="C171" s="89" t="s">
        <v>272</v>
      </c>
      <c r="D171" s="18" t="s">
        <v>273</v>
      </c>
      <c r="E171" s="73">
        <v>250000</v>
      </c>
      <c r="F171" s="32">
        <v>0.69430000000000003</v>
      </c>
      <c r="G171" s="45">
        <v>1</v>
      </c>
      <c r="H171" s="53">
        <v>10</v>
      </c>
      <c r="I171" s="53">
        <v>6</v>
      </c>
      <c r="J171" s="54">
        <v>3</v>
      </c>
      <c r="K171" s="54">
        <v>5</v>
      </c>
      <c r="L171" s="42">
        <v>6</v>
      </c>
      <c r="M171" s="43">
        <f t="shared" si="4"/>
        <v>31</v>
      </c>
      <c r="N171" s="67"/>
    </row>
    <row r="172" spans="1:14" ht="25.5">
      <c r="A172" s="15">
        <v>168</v>
      </c>
      <c r="B172" s="27">
        <v>27</v>
      </c>
      <c r="C172" s="88" t="s">
        <v>338</v>
      </c>
      <c r="D172" s="17" t="s">
        <v>339</v>
      </c>
      <c r="E172" s="83">
        <v>66480.600000000006</v>
      </c>
      <c r="F172" s="30">
        <v>0.8468</v>
      </c>
      <c r="G172" s="57">
        <v>2</v>
      </c>
      <c r="H172" s="49">
        <v>14</v>
      </c>
      <c r="I172" s="49">
        <v>3</v>
      </c>
      <c r="J172" s="41">
        <v>2</v>
      </c>
      <c r="K172" s="41">
        <v>5</v>
      </c>
      <c r="L172" s="42">
        <v>5</v>
      </c>
      <c r="M172" s="43">
        <f t="shared" si="4"/>
        <v>31</v>
      </c>
      <c r="N172" s="67"/>
    </row>
    <row r="173" spans="1:14" ht="25.5">
      <c r="A173" s="15">
        <v>169</v>
      </c>
      <c r="B173" s="27">
        <v>53</v>
      </c>
      <c r="C173" s="87" t="s">
        <v>274</v>
      </c>
      <c r="D173" s="17" t="s">
        <v>275</v>
      </c>
      <c r="E173" s="84">
        <v>369191.01</v>
      </c>
      <c r="F173" s="34">
        <v>0.85</v>
      </c>
      <c r="G173" s="58">
        <v>2</v>
      </c>
      <c r="H173" s="49">
        <v>17</v>
      </c>
      <c r="I173" s="49">
        <v>6</v>
      </c>
      <c r="J173" s="41">
        <v>1</v>
      </c>
      <c r="K173" s="41">
        <v>0</v>
      </c>
      <c r="L173" s="42">
        <v>5</v>
      </c>
      <c r="M173" s="43">
        <f t="shared" si="4"/>
        <v>31</v>
      </c>
      <c r="N173" s="67"/>
    </row>
    <row r="174" spans="1:14" ht="25.5">
      <c r="A174" s="15">
        <v>170</v>
      </c>
      <c r="B174" s="27">
        <v>199</v>
      </c>
      <c r="C174" s="86" t="s">
        <v>199</v>
      </c>
      <c r="D174" s="18" t="s">
        <v>340</v>
      </c>
      <c r="E174" s="73">
        <v>40000</v>
      </c>
      <c r="F174" s="32">
        <v>0.84530000000000005</v>
      </c>
      <c r="G174" s="59">
        <v>3</v>
      </c>
      <c r="H174" s="48">
        <v>18</v>
      </c>
      <c r="I174" s="48">
        <v>1</v>
      </c>
      <c r="J174" s="44">
        <v>2</v>
      </c>
      <c r="K174" s="44">
        <v>0</v>
      </c>
      <c r="L174" s="42">
        <v>7</v>
      </c>
      <c r="M174" s="43">
        <f t="shared" si="4"/>
        <v>31</v>
      </c>
      <c r="N174" s="67"/>
    </row>
    <row r="175" spans="1:14" ht="38.25">
      <c r="A175" s="15">
        <v>171</v>
      </c>
      <c r="B175" s="27">
        <v>23</v>
      </c>
      <c r="C175" s="87" t="s">
        <v>341</v>
      </c>
      <c r="D175" s="18" t="s">
        <v>342</v>
      </c>
      <c r="E175" s="36">
        <v>231840.14</v>
      </c>
      <c r="F175" s="34">
        <v>0.85</v>
      </c>
      <c r="G175" s="64">
        <v>1</v>
      </c>
      <c r="H175" s="53">
        <v>13</v>
      </c>
      <c r="I175" s="53">
        <v>3</v>
      </c>
      <c r="J175" s="54">
        <v>1</v>
      </c>
      <c r="K175" s="54">
        <v>5</v>
      </c>
      <c r="L175" s="42">
        <v>7</v>
      </c>
      <c r="M175" s="43">
        <f t="shared" si="4"/>
        <v>30</v>
      </c>
      <c r="N175" s="67"/>
    </row>
    <row r="176" spans="1:14" ht="38.25">
      <c r="A176" s="15">
        <v>172</v>
      </c>
      <c r="B176" s="27">
        <v>31</v>
      </c>
      <c r="C176" s="88" t="s">
        <v>276</v>
      </c>
      <c r="D176" s="17" t="s">
        <v>368</v>
      </c>
      <c r="E176" s="29">
        <v>34903.97</v>
      </c>
      <c r="F176" s="34">
        <v>0.7</v>
      </c>
      <c r="G176" s="51">
        <v>2</v>
      </c>
      <c r="H176" s="49">
        <v>10</v>
      </c>
      <c r="I176" s="49">
        <v>6</v>
      </c>
      <c r="J176" s="41">
        <v>3</v>
      </c>
      <c r="K176" s="41">
        <v>3</v>
      </c>
      <c r="L176" s="42">
        <v>6</v>
      </c>
      <c r="M176" s="43">
        <f t="shared" si="4"/>
        <v>30</v>
      </c>
      <c r="N176" s="67"/>
    </row>
    <row r="177" spans="1:14" ht="25.5">
      <c r="A177" s="15">
        <v>173</v>
      </c>
      <c r="B177" s="27">
        <v>44</v>
      </c>
      <c r="C177" s="87" t="s">
        <v>343</v>
      </c>
      <c r="D177" s="18" t="s">
        <v>390</v>
      </c>
      <c r="E177" s="73">
        <v>164968.54999999999</v>
      </c>
      <c r="F177" s="34">
        <v>1</v>
      </c>
      <c r="G177" s="51">
        <v>2</v>
      </c>
      <c r="H177" s="53">
        <v>16</v>
      </c>
      <c r="I177" s="53">
        <v>3</v>
      </c>
      <c r="J177" s="54">
        <v>0</v>
      </c>
      <c r="K177" s="54">
        <v>3</v>
      </c>
      <c r="L177" s="42">
        <v>6</v>
      </c>
      <c r="M177" s="43">
        <f t="shared" si="4"/>
        <v>30</v>
      </c>
      <c r="N177" s="67"/>
    </row>
    <row r="178" spans="1:14" ht="25.5">
      <c r="A178" s="15">
        <v>174</v>
      </c>
      <c r="B178" s="27">
        <v>87</v>
      </c>
      <c r="C178" s="88" t="s">
        <v>277</v>
      </c>
      <c r="D178" s="17" t="s">
        <v>278</v>
      </c>
      <c r="E178" s="29">
        <v>36012</v>
      </c>
      <c r="F178" s="34">
        <v>0.5</v>
      </c>
      <c r="G178" s="42">
        <v>2</v>
      </c>
      <c r="H178" s="42">
        <v>13</v>
      </c>
      <c r="I178" s="42">
        <v>6</v>
      </c>
      <c r="J178" s="42">
        <v>5</v>
      </c>
      <c r="K178" s="54">
        <v>0</v>
      </c>
      <c r="L178" s="42">
        <v>4</v>
      </c>
      <c r="M178" s="43">
        <f t="shared" si="4"/>
        <v>30</v>
      </c>
      <c r="N178" s="67"/>
    </row>
    <row r="179" spans="1:14" ht="25.5">
      <c r="A179" s="15">
        <v>175</v>
      </c>
      <c r="B179" s="28">
        <v>206</v>
      </c>
      <c r="C179" s="87" t="s">
        <v>344</v>
      </c>
      <c r="D179" s="18" t="s">
        <v>345</v>
      </c>
      <c r="E179" s="76">
        <f>18642+157093+111585</f>
        <v>287320</v>
      </c>
      <c r="F179" s="31">
        <v>0.7</v>
      </c>
      <c r="G179" s="42">
        <v>1</v>
      </c>
      <c r="H179" s="42">
        <v>20</v>
      </c>
      <c r="I179" s="42">
        <v>3</v>
      </c>
      <c r="J179" s="42">
        <v>3</v>
      </c>
      <c r="K179" s="45">
        <v>3</v>
      </c>
      <c r="L179" s="42">
        <v>0</v>
      </c>
      <c r="M179" s="43">
        <f t="shared" si="4"/>
        <v>30</v>
      </c>
      <c r="N179" s="67"/>
    </row>
    <row r="180" spans="1:14" ht="38.25">
      <c r="A180" s="15">
        <v>176</v>
      </c>
      <c r="B180" s="27">
        <v>57</v>
      </c>
      <c r="C180" s="87" t="s">
        <v>279</v>
      </c>
      <c r="D180" s="16" t="s">
        <v>280</v>
      </c>
      <c r="E180" s="29">
        <v>49213.2</v>
      </c>
      <c r="F180" s="34">
        <v>1</v>
      </c>
      <c r="G180" s="59">
        <v>3</v>
      </c>
      <c r="H180" s="49">
        <v>16</v>
      </c>
      <c r="I180" s="40">
        <v>6</v>
      </c>
      <c r="J180" s="40">
        <v>0</v>
      </c>
      <c r="K180" s="40">
        <v>0</v>
      </c>
      <c r="L180" s="42">
        <v>4</v>
      </c>
      <c r="M180" s="43">
        <f t="shared" si="4"/>
        <v>29</v>
      </c>
      <c r="N180" s="67"/>
    </row>
    <row r="181" spans="1:14" ht="25.5">
      <c r="A181" s="15">
        <v>177</v>
      </c>
      <c r="B181" s="27">
        <v>171</v>
      </c>
      <c r="C181" s="88" t="s">
        <v>91</v>
      </c>
      <c r="D181" s="17" t="s">
        <v>346</v>
      </c>
      <c r="E181" s="75">
        <v>112537.61</v>
      </c>
      <c r="F181" s="34">
        <v>0.7</v>
      </c>
      <c r="G181" s="40">
        <v>2</v>
      </c>
      <c r="H181" s="40">
        <v>14</v>
      </c>
      <c r="I181" s="40">
        <v>3</v>
      </c>
      <c r="J181" s="40">
        <v>3</v>
      </c>
      <c r="K181" s="40">
        <v>0</v>
      </c>
      <c r="L181" s="42">
        <v>7</v>
      </c>
      <c r="M181" s="43">
        <f t="shared" si="4"/>
        <v>29</v>
      </c>
      <c r="N181" s="67"/>
    </row>
    <row r="182" spans="1:14" ht="51">
      <c r="A182" s="15">
        <v>178</v>
      </c>
      <c r="B182" s="27">
        <v>203</v>
      </c>
      <c r="C182" s="86" t="s">
        <v>281</v>
      </c>
      <c r="D182" s="17" t="s">
        <v>282</v>
      </c>
      <c r="E182" s="73">
        <v>354718.86</v>
      </c>
      <c r="F182" s="35">
        <v>1</v>
      </c>
      <c r="G182" s="45">
        <v>3</v>
      </c>
      <c r="H182" s="45">
        <v>12</v>
      </c>
      <c r="I182" s="45">
        <v>6</v>
      </c>
      <c r="J182" s="45">
        <v>0</v>
      </c>
      <c r="K182" s="44">
        <v>3</v>
      </c>
      <c r="L182" s="42">
        <v>5</v>
      </c>
      <c r="M182" s="43">
        <f t="shared" si="4"/>
        <v>29</v>
      </c>
      <c r="N182" s="67"/>
    </row>
    <row r="183" spans="1:14" ht="25.5">
      <c r="A183" s="15">
        <v>179</v>
      </c>
      <c r="B183" s="27">
        <v>5</v>
      </c>
      <c r="C183" s="87" t="s">
        <v>283</v>
      </c>
      <c r="D183" s="18" t="s">
        <v>284</v>
      </c>
      <c r="E183" s="73">
        <v>77708.88</v>
      </c>
      <c r="F183" s="32">
        <v>0.7</v>
      </c>
      <c r="G183" s="42">
        <v>3</v>
      </c>
      <c r="H183" s="40">
        <v>16</v>
      </c>
      <c r="I183" s="40">
        <v>6</v>
      </c>
      <c r="J183" s="40">
        <v>3</v>
      </c>
      <c r="K183" s="40">
        <v>0</v>
      </c>
      <c r="L183" s="42">
        <v>0</v>
      </c>
      <c r="M183" s="43">
        <f t="shared" si="4"/>
        <v>28</v>
      </c>
      <c r="N183" s="67"/>
    </row>
    <row r="184" spans="1:14" ht="25.5">
      <c r="A184" s="15">
        <v>180</v>
      </c>
      <c r="B184" s="27">
        <v>12</v>
      </c>
      <c r="C184" s="87" t="s">
        <v>285</v>
      </c>
      <c r="D184" s="18" t="s">
        <v>286</v>
      </c>
      <c r="E184" s="73">
        <v>149688.06</v>
      </c>
      <c r="F184" s="32">
        <v>0.7</v>
      </c>
      <c r="G184" s="56">
        <v>1</v>
      </c>
      <c r="H184" s="49">
        <v>6</v>
      </c>
      <c r="I184" s="49">
        <v>6</v>
      </c>
      <c r="J184" s="41">
        <v>3</v>
      </c>
      <c r="K184" s="41">
        <v>5</v>
      </c>
      <c r="L184" s="42">
        <v>7</v>
      </c>
      <c r="M184" s="43">
        <f t="shared" si="4"/>
        <v>28</v>
      </c>
      <c r="N184" s="67"/>
    </row>
    <row r="185" spans="1:14" ht="38.25">
      <c r="A185" s="15">
        <v>181</v>
      </c>
      <c r="B185" s="27">
        <v>84</v>
      </c>
      <c r="C185" s="87" t="s">
        <v>287</v>
      </c>
      <c r="D185" s="18" t="s">
        <v>288</v>
      </c>
      <c r="E185" s="74">
        <v>175757.55</v>
      </c>
      <c r="F185" s="33">
        <v>0.7</v>
      </c>
      <c r="G185" s="64">
        <v>1</v>
      </c>
      <c r="H185" s="49">
        <v>11</v>
      </c>
      <c r="I185" s="49">
        <v>6</v>
      </c>
      <c r="J185" s="41">
        <v>3</v>
      </c>
      <c r="K185" s="41">
        <v>0</v>
      </c>
      <c r="L185" s="42">
        <v>7</v>
      </c>
      <c r="M185" s="43">
        <f t="shared" si="4"/>
        <v>28</v>
      </c>
      <c r="N185" s="67"/>
    </row>
    <row r="186" spans="1:14" ht="25.5">
      <c r="A186" s="15">
        <v>182</v>
      </c>
      <c r="B186" s="27">
        <v>133</v>
      </c>
      <c r="C186" s="87" t="s">
        <v>289</v>
      </c>
      <c r="D186" s="17" t="s">
        <v>290</v>
      </c>
      <c r="E186" s="78">
        <v>60000</v>
      </c>
      <c r="F186" s="30">
        <v>0.70940000000000003</v>
      </c>
      <c r="G186" s="65">
        <v>3</v>
      </c>
      <c r="H186" s="49">
        <v>16</v>
      </c>
      <c r="I186" s="40">
        <v>6</v>
      </c>
      <c r="J186" s="40">
        <v>3</v>
      </c>
      <c r="K186" s="41">
        <v>0</v>
      </c>
      <c r="L186" s="42">
        <v>0</v>
      </c>
      <c r="M186" s="43">
        <f t="shared" si="4"/>
        <v>28</v>
      </c>
      <c r="N186" s="67"/>
    </row>
    <row r="187" spans="1:14" ht="25.5">
      <c r="A187" s="15">
        <v>183</v>
      </c>
      <c r="B187" s="27">
        <v>35</v>
      </c>
      <c r="C187" s="86" t="s">
        <v>347</v>
      </c>
      <c r="D187" s="18" t="s">
        <v>348</v>
      </c>
      <c r="E187" s="83">
        <v>276263.36</v>
      </c>
      <c r="F187" s="30">
        <v>0.7</v>
      </c>
      <c r="G187" s="46">
        <v>2</v>
      </c>
      <c r="H187" s="46">
        <v>12</v>
      </c>
      <c r="I187" s="46">
        <v>1</v>
      </c>
      <c r="J187" s="47">
        <v>3</v>
      </c>
      <c r="K187" s="47">
        <v>3</v>
      </c>
      <c r="L187" s="42">
        <v>6</v>
      </c>
      <c r="M187" s="43">
        <f t="shared" si="4"/>
        <v>27</v>
      </c>
      <c r="N187" s="67"/>
    </row>
    <row r="188" spans="1:14" ht="25.5">
      <c r="A188" s="15">
        <v>184</v>
      </c>
      <c r="B188" s="27">
        <v>45</v>
      </c>
      <c r="C188" s="88" t="s">
        <v>291</v>
      </c>
      <c r="D188" s="18" t="s">
        <v>292</v>
      </c>
      <c r="E188" s="29">
        <v>133480.95000000001</v>
      </c>
      <c r="F188" s="34">
        <v>0.75</v>
      </c>
      <c r="G188" s="40">
        <v>1</v>
      </c>
      <c r="H188" s="40">
        <v>8</v>
      </c>
      <c r="I188" s="40">
        <v>6</v>
      </c>
      <c r="J188" s="40">
        <v>2</v>
      </c>
      <c r="K188" s="40">
        <v>5</v>
      </c>
      <c r="L188" s="42">
        <v>5</v>
      </c>
      <c r="M188" s="43">
        <f t="shared" si="4"/>
        <v>27</v>
      </c>
      <c r="N188" s="67"/>
    </row>
    <row r="189" spans="1:14" ht="18.75">
      <c r="A189" s="15">
        <v>185</v>
      </c>
      <c r="B189" s="27">
        <v>95</v>
      </c>
      <c r="C189" s="86" t="s">
        <v>349</v>
      </c>
      <c r="D189" s="18" t="s">
        <v>391</v>
      </c>
      <c r="E189" s="73">
        <v>187341</v>
      </c>
      <c r="F189" s="32">
        <v>0.7</v>
      </c>
      <c r="G189" s="48">
        <v>2</v>
      </c>
      <c r="H189" s="49">
        <v>18</v>
      </c>
      <c r="I189" s="40">
        <v>1</v>
      </c>
      <c r="J189" s="40">
        <v>3</v>
      </c>
      <c r="K189" s="41">
        <v>3</v>
      </c>
      <c r="L189" s="42">
        <v>0</v>
      </c>
      <c r="M189" s="43">
        <f t="shared" si="4"/>
        <v>27</v>
      </c>
      <c r="N189" s="67"/>
    </row>
    <row r="190" spans="1:14" ht="38.25">
      <c r="A190" s="15">
        <v>186</v>
      </c>
      <c r="B190" s="27">
        <v>160</v>
      </c>
      <c r="C190" s="86" t="s">
        <v>350</v>
      </c>
      <c r="D190" s="18" t="s">
        <v>351</v>
      </c>
      <c r="E190" s="73">
        <v>396746.21</v>
      </c>
      <c r="F190" s="34">
        <v>0.7</v>
      </c>
      <c r="G190" s="46">
        <v>3</v>
      </c>
      <c r="H190" s="46">
        <v>18</v>
      </c>
      <c r="I190" s="46">
        <v>3</v>
      </c>
      <c r="J190" s="47">
        <v>3</v>
      </c>
      <c r="K190" s="47">
        <v>0</v>
      </c>
      <c r="L190" s="42">
        <v>0</v>
      </c>
      <c r="M190" s="43">
        <f t="shared" si="4"/>
        <v>27</v>
      </c>
      <c r="N190" s="67"/>
    </row>
    <row r="191" spans="1:14" ht="18.75">
      <c r="A191" s="15">
        <v>187</v>
      </c>
      <c r="B191" s="27">
        <v>166</v>
      </c>
      <c r="C191" s="92" t="s">
        <v>352</v>
      </c>
      <c r="D191" s="17" t="s">
        <v>353</v>
      </c>
      <c r="E191" s="75">
        <v>660000</v>
      </c>
      <c r="F191" s="34">
        <v>0.70109999999999995</v>
      </c>
      <c r="G191" s="62">
        <v>2</v>
      </c>
      <c r="H191" s="49">
        <v>14</v>
      </c>
      <c r="I191" s="49">
        <v>1</v>
      </c>
      <c r="J191" s="41">
        <v>3</v>
      </c>
      <c r="K191" s="41">
        <v>0</v>
      </c>
      <c r="L191" s="42">
        <v>7</v>
      </c>
      <c r="M191" s="43">
        <f t="shared" si="4"/>
        <v>27</v>
      </c>
      <c r="N191" s="67"/>
    </row>
    <row r="192" spans="1:14" ht="25.5">
      <c r="A192" s="15">
        <v>188</v>
      </c>
      <c r="B192" s="27">
        <v>187</v>
      </c>
      <c r="C192" s="89" t="s">
        <v>293</v>
      </c>
      <c r="D192" s="18" t="s">
        <v>294</v>
      </c>
      <c r="E192" s="73">
        <v>32250.400000000001</v>
      </c>
      <c r="F192" s="30">
        <v>0.7</v>
      </c>
      <c r="G192" s="50">
        <v>1</v>
      </c>
      <c r="H192" s="49">
        <v>8</v>
      </c>
      <c r="I192" s="49">
        <v>6</v>
      </c>
      <c r="J192" s="41">
        <v>3</v>
      </c>
      <c r="K192" s="41">
        <v>3</v>
      </c>
      <c r="L192" s="42">
        <v>6</v>
      </c>
      <c r="M192" s="43">
        <f t="shared" si="4"/>
        <v>27</v>
      </c>
      <c r="N192" s="67"/>
    </row>
    <row r="193" spans="1:14" ht="38.25">
      <c r="A193" s="15">
        <v>189</v>
      </c>
      <c r="B193" s="27">
        <v>136</v>
      </c>
      <c r="C193" s="87" t="s">
        <v>354</v>
      </c>
      <c r="D193" s="17" t="s">
        <v>392</v>
      </c>
      <c r="E193" s="78">
        <v>593661.22</v>
      </c>
      <c r="F193" s="30">
        <v>0.7</v>
      </c>
      <c r="G193" s="40">
        <v>2</v>
      </c>
      <c r="H193" s="40">
        <v>15</v>
      </c>
      <c r="I193" s="40">
        <v>3</v>
      </c>
      <c r="J193" s="40">
        <v>3</v>
      </c>
      <c r="K193" s="40">
        <v>3</v>
      </c>
      <c r="L193" s="42">
        <v>0</v>
      </c>
      <c r="M193" s="43">
        <f t="shared" si="4"/>
        <v>26</v>
      </c>
      <c r="N193" s="67"/>
    </row>
    <row r="194" spans="1:14" ht="25.5">
      <c r="A194" s="15">
        <v>190</v>
      </c>
      <c r="B194" s="27">
        <v>138</v>
      </c>
      <c r="C194" s="87" t="s">
        <v>295</v>
      </c>
      <c r="D194" s="18" t="s">
        <v>296</v>
      </c>
      <c r="E194" s="29">
        <v>218578</v>
      </c>
      <c r="F194" s="30">
        <v>1</v>
      </c>
      <c r="G194" s="51">
        <v>3</v>
      </c>
      <c r="H194" s="49">
        <v>17</v>
      </c>
      <c r="I194" s="40">
        <v>6</v>
      </c>
      <c r="J194" s="40">
        <v>0</v>
      </c>
      <c r="K194" s="40">
        <v>0</v>
      </c>
      <c r="L194" s="42">
        <v>0</v>
      </c>
      <c r="M194" s="43">
        <f t="shared" si="4"/>
        <v>26</v>
      </c>
      <c r="N194" s="67"/>
    </row>
    <row r="195" spans="1:14" ht="25.5">
      <c r="A195" s="15">
        <v>191</v>
      </c>
      <c r="B195" s="27">
        <v>188</v>
      </c>
      <c r="C195" s="86" t="s">
        <v>297</v>
      </c>
      <c r="D195" s="18" t="s">
        <v>298</v>
      </c>
      <c r="E195" s="83">
        <v>158911.20000000001</v>
      </c>
      <c r="F195" s="30">
        <v>0.7</v>
      </c>
      <c r="G195" s="56">
        <v>1</v>
      </c>
      <c r="H195" s="49">
        <v>10</v>
      </c>
      <c r="I195" s="49">
        <v>6</v>
      </c>
      <c r="J195" s="41">
        <v>3</v>
      </c>
      <c r="K195" s="41">
        <v>0</v>
      </c>
      <c r="L195" s="42">
        <v>6</v>
      </c>
      <c r="M195" s="43">
        <f t="shared" si="4"/>
        <v>26</v>
      </c>
      <c r="N195" s="67"/>
    </row>
    <row r="196" spans="1:14" ht="25.5">
      <c r="A196" s="15">
        <v>192</v>
      </c>
      <c r="B196" s="28">
        <v>209</v>
      </c>
      <c r="C196" s="86" t="s">
        <v>299</v>
      </c>
      <c r="D196" s="25" t="s">
        <v>387</v>
      </c>
      <c r="E196" s="78">
        <v>283390.12</v>
      </c>
      <c r="F196" s="30">
        <v>0.7</v>
      </c>
      <c r="G196" s="40">
        <v>2</v>
      </c>
      <c r="H196" s="49">
        <v>14</v>
      </c>
      <c r="I196" s="40">
        <v>6</v>
      </c>
      <c r="J196" s="40">
        <v>3</v>
      </c>
      <c r="K196" s="40">
        <v>0</v>
      </c>
      <c r="L196" s="42">
        <v>0</v>
      </c>
      <c r="M196" s="43">
        <f t="shared" ref="M196:M202" si="5">SUM(G196:L196)</f>
        <v>25</v>
      </c>
      <c r="N196" s="67"/>
    </row>
    <row r="197" spans="1:14" ht="25.5">
      <c r="A197" s="15">
        <v>193</v>
      </c>
      <c r="B197" s="27">
        <v>1</v>
      </c>
      <c r="C197" s="87" t="s">
        <v>355</v>
      </c>
      <c r="D197" s="18" t="s">
        <v>356</v>
      </c>
      <c r="E197" s="73">
        <v>10000</v>
      </c>
      <c r="F197" s="32">
        <v>0.76300000000000001</v>
      </c>
      <c r="G197" s="44">
        <v>1</v>
      </c>
      <c r="H197" s="44">
        <v>10</v>
      </c>
      <c r="I197" s="44">
        <v>1</v>
      </c>
      <c r="J197" s="44">
        <v>2</v>
      </c>
      <c r="K197" s="44">
        <v>3</v>
      </c>
      <c r="L197" s="45">
        <f>SUM(H197,K197)/2</f>
        <v>6.5</v>
      </c>
      <c r="M197" s="43">
        <f t="shared" si="5"/>
        <v>23.5</v>
      </c>
      <c r="N197" s="67"/>
    </row>
    <row r="198" spans="1:14" ht="25.5">
      <c r="A198" s="15">
        <v>194</v>
      </c>
      <c r="B198" s="27">
        <v>93</v>
      </c>
      <c r="C198" s="86" t="s">
        <v>357</v>
      </c>
      <c r="D198" s="18" t="s">
        <v>358</v>
      </c>
      <c r="E198" s="73">
        <v>59999</v>
      </c>
      <c r="F198" s="32">
        <v>1</v>
      </c>
      <c r="G198" s="42">
        <v>3</v>
      </c>
      <c r="H198" s="42">
        <v>20</v>
      </c>
      <c r="I198" s="42">
        <v>0</v>
      </c>
      <c r="J198" s="42">
        <v>0</v>
      </c>
      <c r="K198" s="42">
        <v>0</v>
      </c>
      <c r="L198" s="42">
        <v>0</v>
      </c>
      <c r="M198" s="43">
        <f t="shared" si="5"/>
        <v>23</v>
      </c>
      <c r="N198" s="29" t="s">
        <v>363</v>
      </c>
    </row>
    <row r="199" spans="1:14" ht="25.5">
      <c r="A199" s="15">
        <v>195</v>
      </c>
      <c r="B199" s="27">
        <v>14</v>
      </c>
      <c r="C199" s="87" t="s">
        <v>300</v>
      </c>
      <c r="D199" s="18" t="s">
        <v>301</v>
      </c>
      <c r="E199" s="73">
        <v>24500</v>
      </c>
      <c r="F199" s="32">
        <v>0.7</v>
      </c>
      <c r="G199" s="51">
        <v>1</v>
      </c>
      <c r="H199" s="49">
        <v>5</v>
      </c>
      <c r="I199" s="49">
        <v>6</v>
      </c>
      <c r="J199" s="41">
        <v>3</v>
      </c>
      <c r="K199" s="41">
        <v>0</v>
      </c>
      <c r="L199" s="42">
        <v>7</v>
      </c>
      <c r="M199" s="43">
        <f t="shared" si="5"/>
        <v>22</v>
      </c>
      <c r="N199" s="67"/>
    </row>
    <row r="200" spans="1:14" ht="25.5">
      <c r="A200" s="15">
        <v>196</v>
      </c>
      <c r="B200" s="27">
        <v>145</v>
      </c>
      <c r="C200" s="86" t="s">
        <v>359</v>
      </c>
      <c r="D200" s="18" t="s">
        <v>360</v>
      </c>
      <c r="E200" s="29">
        <v>36000</v>
      </c>
      <c r="F200" s="34">
        <v>0.94740000000000002</v>
      </c>
      <c r="G200" s="40">
        <v>3</v>
      </c>
      <c r="H200" s="40">
        <v>15</v>
      </c>
      <c r="I200" s="40">
        <v>3</v>
      </c>
      <c r="J200" s="40">
        <v>1</v>
      </c>
      <c r="K200" s="40">
        <v>0</v>
      </c>
      <c r="L200" s="42">
        <v>0</v>
      </c>
      <c r="M200" s="43">
        <f t="shared" si="5"/>
        <v>22</v>
      </c>
      <c r="N200" s="29" t="s">
        <v>363</v>
      </c>
    </row>
    <row r="201" spans="1:14" ht="25.5">
      <c r="A201" s="15">
        <v>197</v>
      </c>
      <c r="B201" s="27">
        <v>13</v>
      </c>
      <c r="C201" s="87" t="s">
        <v>302</v>
      </c>
      <c r="D201" s="18" t="s">
        <v>303</v>
      </c>
      <c r="E201" s="73">
        <v>173502.06</v>
      </c>
      <c r="F201" s="32">
        <v>0.7</v>
      </c>
      <c r="G201" s="42">
        <v>1</v>
      </c>
      <c r="H201" s="40">
        <v>10</v>
      </c>
      <c r="I201" s="40">
        <v>6</v>
      </c>
      <c r="J201" s="40">
        <v>3</v>
      </c>
      <c r="K201" s="41">
        <v>0</v>
      </c>
      <c r="L201" s="42">
        <v>0</v>
      </c>
      <c r="M201" s="43">
        <f t="shared" si="5"/>
        <v>20</v>
      </c>
      <c r="N201" s="67"/>
    </row>
    <row r="202" spans="1:14" ht="25.5">
      <c r="A202" s="15">
        <v>198</v>
      </c>
      <c r="B202" s="27">
        <v>78</v>
      </c>
      <c r="C202" s="87" t="s">
        <v>361</v>
      </c>
      <c r="D202" s="18" t="s">
        <v>362</v>
      </c>
      <c r="E202" s="29">
        <v>40600.879999999997</v>
      </c>
      <c r="F202" s="34">
        <v>1</v>
      </c>
      <c r="G202" s="47">
        <v>1</v>
      </c>
      <c r="H202" s="47">
        <v>6</v>
      </c>
      <c r="I202" s="47">
        <v>3</v>
      </c>
      <c r="J202" s="47">
        <v>0</v>
      </c>
      <c r="K202" s="47">
        <v>5</v>
      </c>
      <c r="L202" s="42">
        <v>5</v>
      </c>
      <c r="M202" s="43">
        <f t="shared" si="5"/>
        <v>20</v>
      </c>
      <c r="N202" s="67"/>
    </row>
    <row r="203" spans="1:14" ht="15.75" thickBot="1">
      <c r="E203" s="85">
        <f>SUM(E5:E202)</f>
        <v>44885029.76000002</v>
      </c>
    </row>
  </sheetData>
  <mergeCells count="2">
    <mergeCell ref="C2:F2"/>
    <mergeCell ref="G3:K3"/>
  </mergeCells>
  <pageMargins left="0.31496062992125984" right="0.31496062992125984" top="0.35433070866141736" bottom="0.35433070866141736" header="0.31496062992125984" footer="0.31496062992125984"/>
  <pageSetup paperSize="9" scale="7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Marzenna Kończak</dc:creator>
  <cp:lastModifiedBy>Anna Sobierajska</cp:lastModifiedBy>
  <cp:lastPrinted>2020-02-25T14:22:57Z</cp:lastPrinted>
  <dcterms:created xsi:type="dcterms:W3CDTF">2020-02-17T13:13:52Z</dcterms:created>
  <dcterms:modified xsi:type="dcterms:W3CDTF">2020-02-27T07:58:43Z</dcterms:modified>
</cp:coreProperties>
</file>